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R:\Prod\wb\20_staff\kjo\bruno_modell\data\"/>
    </mc:Choice>
  </mc:AlternateContent>
  <xr:revisionPtr revIDLastSave="0" documentId="8_{132811B0-6EF2-4224-9C64-4DB4F308DEF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intro" sheetId="7" r:id="rId1"/>
    <sheet name="daten" sheetId="2" r:id="rId2"/>
    <sheet name="daten_prov" sheetId="11" r:id="rId3"/>
    <sheet name="info" sheetId="10" r:id="rId4"/>
    <sheet name="beschriftung" sheetId="3" r:id="rId5"/>
    <sheet name="log" sheetId="9" r:id="rId6"/>
  </sheets>
  <definedNames>
    <definedName name="seco_jahr" localSheetId="2">#REF!</definedName>
    <definedName name="seco_jahr">#REF!</definedName>
    <definedName name="seco_monat" localSheetId="2">#REF!</definedName>
    <definedName name="seco_mona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2" l="1"/>
  <c r="G10" i="2"/>
  <c r="H10" i="2"/>
  <c r="I10" i="2"/>
  <c r="F10" i="11"/>
  <c r="G10" i="11"/>
  <c r="H10" i="11"/>
  <c r="I10" i="11"/>
  <c r="C4" i="11"/>
  <c r="A1" i="11"/>
  <c r="AT7" i="11"/>
  <c r="AT7" i="2"/>
  <c r="D13" i="11"/>
  <c r="AL9" i="11"/>
  <c r="AK9" i="11"/>
  <c r="AJ9" i="11"/>
  <c r="AI9" i="11"/>
  <c r="AH9" i="11"/>
  <c r="AF9" i="11"/>
  <c r="AE9" i="11"/>
  <c r="AD9" i="11"/>
  <c r="AC9" i="11"/>
  <c r="AA9" i="11"/>
  <c r="Z9" i="11"/>
  <c r="Y9" i="11"/>
  <c r="X9" i="11"/>
  <c r="W9" i="11"/>
  <c r="V9" i="11"/>
  <c r="R9" i="11"/>
  <c r="Q9" i="11"/>
  <c r="O9" i="11"/>
  <c r="N9" i="11"/>
  <c r="L9" i="11"/>
  <c r="K9" i="11"/>
  <c r="J9" i="11"/>
  <c r="E9" i="11"/>
  <c r="AN8" i="11"/>
  <c r="AM8" i="11"/>
  <c r="AG8" i="11"/>
  <c r="AB8" i="11"/>
  <c r="U8" i="11"/>
  <c r="S8" i="11"/>
  <c r="P8" i="11"/>
  <c r="M8" i="11"/>
  <c r="D8" i="11"/>
  <c r="C8" i="11"/>
  <c r="AS7" i="11"/>
  <c r="AR7" i="11"/>
  <c r="AQ7" i="11"/>
  <c r="AP7" i="11"/>
  <c r="AO7" i="11"/>
  <c r="T7" i="11"/>
  <c r="B7" i="11"/>
  <c r="A3" i="11"/>
  <c r="A2" i="11"/>
  <c r="B3" i="10"/>
  <c r="C4" i="2"/>
  <c r="B7" i="2"/>
  <c r="A1" i="2"/>
  <c r="A3" i="2"/>
  <c r="A2" i="2"/>
  <c r="A1" i="10"/>
  <c r="A1" i="9"/>
  <c r="AP7" i="2"/>
  <c r="AQ7" i="2"/>
  <c r="AR7" i="2"/>
  <c r="AS7" i="2"/>
  <c r="AO7" i="2"/>
  <c r="AN8" i="2"/>
  <c r="AI9" i="2"/>
  <c r="AJ9" i="2"/>
  <c r="AK9" i="2"/>
  <c r="AL9" i="2"/>
  <c r="AM8" i="2"/>
  <c r="AH9" i="2"/>
  <c r="AG8" i="2"/>
  <c r="AC9" i="2"/>
  <c r="AD9" i="2"/>
  <c r="AE9" i="2"/>
  <c r="AF9" i="2"/>
  <c r="V9" i="2"/>
  <c r="W9" i="2"/>
  <c r="X9" i="2"/>
  <c r="Y9" i="2"/>
  <c r="Z9" i="2"/>
  <c r="AA9" i="2"/>
  <c r="AB8" i="2"/>
  <c r="U8" i="2"/>
  <c r="T7" i="2"/>
  <c r="S8" i="2"/>
  <c r="Q9" i="2"/>
  <c r="R9" i="2"/>
  <c r="N9" i="2"/>
  <c r="O9" i="2"/>
  <c r="P8" i="2"/>
  <c r="M8" i="2"/>
  <c r="J9" i="2"/>
  <c r="K9" i="2"/>
  <c r="L9" i="2"/>
  <c r="E9" i="2"/>
  <c r="D8" i="2"/>
  <c r="C8" i="2"/>
</calcChain>
</file>

<file path=xl/sharedStrings.xml><?xml version="1.0" encoding="utf-8"?>
<sst xmlns="http://schemas.openxmlformats.org/spreadsheetml/2006/main" count="281" uniqueCount="208">
  <si>
    <t>en millions de francs</t>
  </si>
  <si>
    <t>Recettes</t>
  </si>
  <si>
    <t>Cotisations assurés et employeurs</t>
  </si>
  <si>
    <t xml:space="preserve">   Cantons</t>
  </si>
  <si>
    <t>Résultat des placements</t>
  </si>
  <si>
    <t xml:space="preserve">   Produit courant du capital</t>
  </si>
  <si>
    <t xml:space="preserve">   Variations de valeur du capital</t>
  </si>
  <si>
    <t>Recettes tirées des recours</t>
  </si>
  <si>
    <t xml:space="preserve">   Paiements de tiers responsables</t>
  </si>
  <si>
    <t xml:space="preserve">   Frais d’actions récursoires</t>
  </si>
  <si>
    <t>Autres recettes</t>
  </si>
  <si>
    <t>Dépenses</t>
  </si>
  <si>
    <t>Prestation en espèces</t>
  </si>
  <si>
    <t xml:space="preserve">   Rentes ordinaires</t>
  </si>
  <si>
    <t xml:space="preserve">   Allocations pour impotents</t>
  </si>
  <si>
    <t xml:space="preserve">   Allocations de secours aux Suisses à l'étranger</t>
  </si>
  <si>
    <t xml:space="preserve">   Restitutions de prestations, nettes</t>
  </si>
  <si>
    <t>Frais pour mesures individuelles</t>
  </si>
  <si>
    <t xml:space="preserve">   Moyens auxiliaires</t>
  </si>
  <si>
    <t xml:space="preserve">   Frais de voyage</t>
  </si>
  <si>
    <t xml:space="preserve">   Contribution d'assistance</t>
  </si>
  <si>
    <t>Subventions aux institutions et organisations</t>
  </si>
  <si>
    <t xml:space="preserve">   Subventions à la construction</t>
  </si>
  <si>
    <t xml:space="preserve">   Subventions aux frais d'exploitation</t>
  </si>
  <si>
    <t xml:space="preserve">   Subventions aux organisations</t>
  </si>
  <si>
    <t xml:space="preserve">   Subventions à Pro Senectute (LPC)</t>
  </si>
  <si>
    <t xml:space="preserve">   Subventions à Pro Juventute (LPC)</t>
  </si>
  <si>
    <t>Frais de gestion</t>
  </si>
  <si>
    <t>Résultat d’exploitation</t>
  </si>
  <si>
    <t>Résultat CGAS (hors variations de valeur du capital)</t>
  </si>
  <si>
    <t>Variation du capital</t>
  </si>
  <si>
    <t>Einnahmen</t>
  </si>
  <si>
    <t>Beiträge Versicherte und Arbeitgeber</t>
  </si>
  <si>
    <t>Einnahmen aus Regress</t>
  </si>
  <si>
    <t>Übrige Einnahmen</t>
  </si>
  <si>
    <t>Ausgaben</t>
  </si>
  <si>
    <t>Veränderung des Kapitals</t>
  </si>
  <si>
    <t xml:space="preserve"> </t>
  </si>
  <si>
    <t>deutsch</t>
  </si>
  <si>
    <t>français</t>
  </si>
  <si>
    <t>In Mio. Franken</t>
  </si>
  <si>
    <t>Stand</t>
  </si>
  <si>
    <t>Titel</t>
  </si>
  <si>
    <t>Betriebsrechnung der AHV</t>
  </si>
  <si>
    <t>Beiträge öffentliche Hand</t>
  </si>
  <si>
    <t xml:space="preserve">   Bund</t>
  </si>
  <si>
    <t>Contributions des pouvoirs publics</t>
  </si>
  <si>
    <t xml:space="preserve">   Confédération</t>
  </si>
  <si>
    <t xml:space="preserve">   TVA</t>
  </si>
  <si>
    <t xml:space="preserve">   Impôt sur les maisons de jeux</t>
  </si>
  <si>
    <t>Résultat de répartition (hors résultat des placements)</t>
  </si>
  <si>
    <t>Kapital</t>
  </si>
  <si>
    <t>Capital</t>
  </si>
  <si>
    <t>MWST</t>
  </si>
  <si>
    <t>Kantone</t>
  </si>
  <si>
    <t>Laufender Kapitalertrag</t>
  </si>
  <si>
    <t>Zahlungen von haftpflichtigen Dritten</t>
  </si>
  <si>
    <t>Ordentliche Renten</t>
  </si>
  <si>
    <t>Hilfsmittel</t>
  </si>
  <si>
    <t>Reisekosten</t>
  </si>
  <si>
    <t>Baubeiträge</t>
  </si>
  <si>
    <t>Beiträge an Pro Senectute (ELG)</t>
  </si>
  <si>
    <t>Beiträge an Pro Juventute (ELG)</t>
  </si>
  <si>
    <t>Kapitalwert-
änderungen</t>
  </si>
  <si>
    <t>Spielbanken-
abgabe</t>
  </si>
  <si>
    <t>Ertrag der Anlagen (Anlage-
ergebnis)</t>
  </si>
  <si>
    <t>Quelle</t>
  </si>
  <si>
    <t>anl_erg_tot</t>
  </si>
  <si>
    <t>kap_ert</t>
  </si>
  <si>
    <t>btr_vs_ag</t>
  </si>
  <si>
    <t>ein_tot</t>
  </si>
  <si>
    <t>btr_oeffh</t>
  </si>
  <si>
    <t>btr_bund</t>
  </si>
  <si>
    <t>btr_mwst</t>
  </si>
  <si>
    <t>btr_kant</t>
  </si>
  <si>
    <t>regr_ein_tot</t>
  </si>
  <si>
    <t>regr_ein_zhpf</t>
  </si>
  <si>
    <t>regr_ein_kost</t>
  </si>
  <si>
    <t>ein_uebr</t>
  </si>
  <si>
    <t>aus_tot</t>
  </si>
  <si>
    <t>geld_leist</t>
  </si>
  <si>
    <t>rent_ord</t>
  </si>
  <si>
    <t>rent_aord</t>
  </si>
  <si>
    <t>ausl_rueck</t>
  </si>
  <si>
    <t>he</t>
  </si>
  <si>
    <t>ausl_fs_leist</t>
  </si>
  <si>
    <t>ind_mass_tot</t>
  </si>
  <si>
    <t>hm</t>
  </si>
  <si>
    <t>reis_kost</t>
  </si>
  <si>
    <t>btr_ass</t>
  </si>
  <si>
    <t>btr_inst_org</t>
  </si>
  <si>
    <t>btr_bau</t>
  </si>
  <si>
    <t>btr_betr</t>
  </si>
  <si>
    <t>btr_org</t>
  </si>
  <si>
    <t>btr_prosen</t>
  </si>
  <si>
    <t>btr_projuv</t>
  </si>
  <si>
    <t>df_kost</t>
  </si>
  <si>
    <t>verw_kost</t>
  </si>
  <si>
    <t>erg_betr</t>
  </si>
  <si>
    <t>erg_umlag</t>
  </si>
  <si>
    <t>erg_grsv</t>
  </si>
  <si>
    <t>kap_veraend</t>
  </si>
  <si>
    <t>kap</t>
  </si>
  <si>
    <t>btr_sp_b</t>
  </si>
  <si>
    <t>Ausserordent-liche Renten</t>
  </si>
  <si>
    <t>Fürsorgeleis-tungen an Schweizer/-innen im Ausland</t>
  </si>
  <si>
    <t>Betriebsbei-träge</t>
  </si>
  <si>
    <t>Verwaltungs-kosten</t>
  </si>
  <si>
    <t>Ergebnis GRSV (ohne Kapitalwert-änderung)</t>
  </si>
  <si>
    <t>Änderungsdatum</t>
  </si>
  <si>
    <t>Person</t>
  </si>
  <si>
    <t>Bemerkung</t>
  </si>
  <si>
    <t>kap_wae_aend</t>
  </si>
  <si>
    <t>Verantwortlich</t>
  </si>
  <si>
    <t>Beschreibung</t>
  </si>
  <si>
    <t>Bezeichnungen / Beschriftungen deutsch und französisch</t>
  </si>
  <si>
    <t>Dropdownmenu</t>
  </si>
  <si>
    <t>Titel und Spaltenbeschriftung</t>
  </si>
  <si>
    <t>Compte d'exploitation AVS</t>
  </si>
  <si>
    <t>Einnahmen, Ausgaben, Ergebnis und Kapital</t>
  </si>
  <si>
    <t>Definitionen</t>
  </si>
  <si>
    <t>Anmerkungen</t>
  </si>
  <si>
    <t>Bereitstellung / Aktualisierung</t>
  </si>
  <si>
    <t>Betriebser-gebnis</t>
  </si>
  <si>
    <t>Regresskos-ten</t>
  </si>
  <si>
    <t>Überweisung-en und Rückvergüt-ungen von Beiträgen bei Ausländern</t>
  </si>
  <si>
    <t>Rückerstat-tungsforder-ungen, netto</t>
  </si>
  <si>
    <t>Assistenzbei-trag</t>
  </si>
  <si>
    <t>Durchführ-ungskosten</t>
  </si>
  <si>
    <t>Scs</t>
  </si>
  <si>
    <t>Daten 1948 - 2016</t>
  </si>
  <si>
    <t>Stand / Etat</t>
  </si>
  <si>
    <t>jahr</t>
  </si>
  <si>
    <t>Stand:</t>
  </si>
  <si>
    <t>Etat :</t>
  </si>
  <si>
    <t>Umlageergeb-nis (ohne Anlageergeb-nis)</t>
  </si>
  <si>
    <t>Frais d'administra-tion</t>
  </si>
  <si>
    <t xml:space="preserve">   Transferts et rembourse-ments de cotisations pour des étrangers</t>
  </si>
  <si>
    <t xml:space="preserve">   Rentes extraordi-naires</t>
  </si>
  <si>
    <t>Beiträge an Organisatio-nen</t>
  </si>
  <si>
    <t>2007: Überweisung von 7'038 Mio. Fr. Bundesanteil aus dem Verkauf des SNB-Goldes.</t>
  </si>
  <si>
    <t>2011: Transfer von 5'000 Mio. Fr. zur IV.</t>
  </si>
  <si>
    <t>Kosten für individuelle Massnahmen</t>
  </si>
  <si>
    <t>Beiträge an Institutionen und Organisationen</t>
  </si>
  <si>
    <t>Hilflosenent-schädigungen</t>
  </si>
  <si>
    <t>Daten 2017, ausser laufender Kapitalertrag, Kapitalwertänderung und GRSV-Ergebnis</t>
  </si>
  <si>
    <t>Geldleistungen</t>
  </si>
  <si>
    <t>Daten 2017 vervollständigt und Rückerstattungsforderungen und Assistenzbeitrag 2016 und 2017 separat aufgeführt</t>
  </si>
  <si>
    <t>Ausgaben, Beiträge an Institutionen und Organisationen, Umlageergebnis für 1979 korrigiert.</t>
  </si>
  <si>
    <t>2018: daten_prov ist die Angabe zum Kapital falsch, richtig wäre 43'446</t>
  </si>
  <si>
    <t xml:space="preserve">Scs </t>
  </si>
  <si>
    <t>Provisorische Daten 2017 - 2018</t>
  </si>
  <si>
    <t>2018: daten_prov Angabe zum Kapital falsch (45'755), wir nehmen 43'446 da 45'755 offensichtlich falsch ist.</t>
  </si>
  <si>
    <t>Provisorische Daten 2018 Kapital korrigiert</t>
  </si>
  <si>
    <t>rueckf_netto_gl</t>
  </si>
  <si>
    <t>rueckf_netto_im</t>
  </si>
  <si>
    <t>Umbennung von rueckf_netto in rueckf_netto_gl bzw. in rueckf_netto_im</t>
  </si>
  <si>
    <t>Daten 2018</t>
  </si>
  <si>
    <t>daten_prov enthalten die provisorischen Werte, die bereits im Februar des Folgejahres vorliegen.</t>
  </si>
  <si>
    <t>Flüssige Mittel und Anlagen</t>
  </si>
  <si>
    <t>Liquidités et placements</t>
  </si>
  <si>
    <t>fl_mtl</t>
  </si>
  <si>
    <t>Spalte "Flüssige Mittel" angefügt</t>
  </si>
  <si>
    <t>Ebf / Scs</t>
  </si>
  <si>
    <t>Provisorische Daten 2019 angefügt</t>
  </si>
  <si>
    <t>Korrektur 1948, übige Einnahmen fehlten und somit war auch Total Einnahmen falsch.</t>
  </si>
  <si>
    <t>Werte 2019, Korrektur "Flüssige Mittel" 2018</t>
  </si>
  <si>
    <t>BSV, MAS, Schweizerische Sozialversicherungsstatistik</t>
  </si>
  <si>
    <t>Salome Schüpbach, MAS-DatA</t>
  </si>
  <si>
    <t>Quelle: BSV, MAS, Schweizersiche Sozialversicherungstatistik</t>
  </si>
  <si>
    <t>Source: BSV, MAS, Statistique des assurances sociales suisses</t>
  </si>
  <si>
    <t>Provisorische Betriebsrechnung der AHV</t>
  </si>
  <si>
    <t>Compte d'exploitation AVS provisoire</t>
  </si>
  <si>
    <t>Ebf</t>
  </si>
  <si>
    <t>provisorische Abrechnung 2020 / Korrektur vom 02.02.2021 / 06.02.2021</t>
  </si>
  <si>
    <t>Daten 2020 prov. Fehlende Angaben zu Anlageergenis eingefügt + korrigiert</t>
  </si>
  <si>
    <t>Daten 2020 prov. teilweise korrigiert</t>
  </si>
  <si>
    <t>Daten 2020</t>
  </si>
  <si>
    <t>Daten 2020 korrigiert: – durch   ersetzt.</t>
  </si>
  <si>
    <t>Bab</t>
  </si>
  <si>
    <t>Daten 2021 prov. Ohne Angaben zu Kapitalertrag und Kapitalwertänderungen</t>
  </si>
  <si>
    <t>Korrektur daten_prov: Veränderung des Kapitals 2019; Kapital 2018 und 2021; 2021: Kapitalertrag, Kapitalwertänderung und Ergebnis GRSV eingefügt.</t>
  </si>
  <si>
    <t xml:space="preserve">Daten 2021; Ceux-ci ne sont pas encore signés et sont en cours de vérification. Quelques adaptations de présentation peuvent encore être effectuées. </t>
  </si>
  <si>
    <t>Daten 2021: keine Änderungen vgl. oben</t>
  </si>
  <si>
    <t>prov. Daten 2022</t>
  </si>
  <si>
    <t>Daten 2022</t>
  </si>
  <si>
    <t>zweckgebundener MWST-Anteil</t>
  </si>
  <si>
    <t>allgemeine Bundesmittel</t>
  </si>
  <si>
    <t>Financement spéciaux: Impôt sur le tabac</t>
  </si>
  <si>
    <t>Financement spéciaux: Impôt sur l’alcool</t>
  </si>
  <si>
    <t>Part de la TVA</t>
  </si>
  <si>
    <t>Ressources générales de la Confédération</t>
  </si>
  <si>
    <t>zweckgebun-dene Tabak-steuer</t>
  </si>
  <si>
    <t>zweckgebun-dene Alkohol-steuer</t>
  </si>
  <si>
    <t>zwgeb_alc_st</t>
  </si>
  <si>
    <t>zwgeb_tab_st</t>
  </si>
  <si>
    <t>zwgeb_mwst_ant</t>
  </si>
  <si>
    <t>allg_bund_mit</t>
  </si>
  <si>
    <t>Spalten F-I (zweckgebundene Tabaksteuer, zweckgebundene Alkoholsteuer, zweckgebundener MWST-Anteil und allgemeine Bundesmittel) eingefügt.</t>
  </si>
  <si>
    <t>Regress-Unterkategorien 1980-1990 angefügt</t>
  </si>
  <si>
    <t>mlu</t>
  </si>
  <si>
    <t>provisorische daten 2023</t>
  </si>
  <si>
    <t>provisorische Daten Kapitalertrag, Kapitalwertänderung und GRSV-Ergebnis 2023</t>
  </si>
  <si>
    <t xml:space="preserve">Aus Jahresrechnung der AHV, IV und EO; Zentrale Ausgleichsstelle ZAS
Jährlich im April des Jahres t+1 für die Daten des Jahres t
 </t>
  </si>
  <si>
    <t>Die Aufteilung des Anlageergebnisses nach Kapitalertrag und Kapitalwertänderung erfolgt indem die in der Jahresrechnung der AHV, IV und EO unter "Resultat der Anlageverwaltung" (Excel: Fonds résultat) ausgewiesenen "Real-u.nicht real- Kapitalgewinne / Kapitalverluste" anteilsmässig auf die drei Versicherungen aufgeteilt werden.</t>
  </si>
  <si>
    <t>bab</t>
  </si>
  <si>
    <t>Daten 2023</t>
  </si>
  <si>
    <t>Korrektur zweckgebundene Tabaksteuer,  zweckgebundene Alkoholsteuer und allgemeine Bundesmittel, Einnahmen Regress, jeweils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</si>
</sst>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CHF&quot;\ * #,##0.00_ ;_ &quot;CHF&quot;\ * \-#,##0.00_ ;_ &quot;CHF&quot;\ * &quot;-&quot;??_ ;_ @_ "/>
    <numFmt numFmtId="43" formatCode="_ * #,##0.00_ ;_ * \-#,##0.00_ ;_ * &quot;-&quot;??_ ;_ @_ "/>
    <numFmt numFmtId="164" formatCode="0.0%"/>
    <numFmt numFmtId="165" formatCode="_ * #,##0_ ;_ * \-#,##0_ ;_ * &quot;-&quot;??_ ;_ @_ "/>
    <numFmt numFmtId="166" formatCode="mmm\ yyyy"/>
    <numFmt numFmtId="167" formatCode="_(* #,##0.00_);_(* \(#,##0.00\);_(* &quot;-&quot;??_);_(@_)"/>
    <numFmt numFmtId="168" formatCode="_ &quot;CHF&quot;\ * #,##0.0_ ;_ &quot;CHF&quot;\ * \-#,##0.0_ ;_ &quot;CHF&quot;\ * &quot;-&quot;??_ ;_ @_ "/>
  </numFmts>
  <fonts count="1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u/>
      <sz val="8"/>
      <color theme="10"/>
      <name val="Arial"/>
      <family val="2"/>
    </font>
    <font>
      <b/>
      <sz val="10"/>
      <color rgb="FF005380"/>
      <name val="Arial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b/>
      <sz val="12"/>
      <name val="Arial Narrow"/>
      <family val="2"/>
    </font>
    <font>
      <b/>
      <sz val="10"/>
      <color theme="5" tint="-0.499984740745262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EDFF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167" fontId="1" fillId="0" borderId="0" applyFont="0" applyFill="0" applyBorder="0" applyAlignment="0" applyProtection="0"/>
    <xf numFmtId="0" fontId="14" fillId="0" borderId="0">
      <alignment vertical="top"/>
    </xf>
    <xf numFmtId="0" fontId="1" fillId="0" borderId="0"/>
  </cellStyleXfs>
  <cellXfs count="90">
    <xf numFmtId="0" fontId="0" fillId="0" borderId="0" xfId="0"/>
    <xf numFmtId="0" fontId="3" fillId="3" borderId="0" xfId="0" applyFont="1" applyFill="1" applyAlignment="1">
      <alignment vertical="top"/>
    </xf>
    <xf numFmtId="0" fontId="4" fillId="3" borderId="0" xfId="0" applyFont="1" applyFill="1" applyAlignment="1">
      <alignment vertical="top"/>
    </xf>
    <xf numFmtId="0" fontId="4" fillId="0" borderId="0" xfId="0" applyFont="1"/>
    <xf numFmtId="0" fontId="4" fillId="0" borderId="0" xfId="0" applyFont="1" applyAlignment="1">
      <alignment vertical="top"/>
    </xf>
    <xf numFmtId="0" fontId="3" fillId="3" borderId="0" xfId="0" applyFont="1" applyFill="1" applyAlignment="1">
      <alignment horizontal="right" vertical="top"/>
    </xf>
    <xf numFmtId="17" fontId="4" fillId="3" borderId="0" xfId="0" applyNumberFormat="1" applyFont="1" applyFill="1" applyAlignment="1">
      <alignment vertical="top"/>
    </xf>
    <xf numFmtId="0" fontId="2" fillId="3" borderId="0" xfId="0" applyFont="1" applyFill="1" applyAlignment="1">
      <alignment vertical="top"/>
    </xf>
    <xf numFmtId="166" fontId="4" fillId="3" borderId="0" xfId="0" applyNumberFormat="1" applyFont="1" applyFill="1" applyAlignment="1">
      <alignment horizontal="left" vertical="top"/>
    </xf>
    <xf numFmtId="17" fontId="4" fillId="3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vertical="top"/>
    </xf>
    <xf numFmtId="2" fontId="7" fillId="0" borderId="0" xfId="0" applyNumberFormat="1" applyFont="1" applyAlignment="1" applyProtection="1">
      <alignment horizontal="right"/>
      <protection hidden="1"/>
    </xf>
    <xf numFmtId="2" fontId="7" fillId="0" borderId="0" xfId="1" applyNumberFormat="1" applyFont="1" applyAlignment="1" applyProtection="1">
      <alignment horizontal="right"/>
      <protection hidden="1"/>
    </xf>
    <xf numFmtId="0" fontId="7" fillId="0" borderId="0" xfId="0" applyFont="1" applyAlignment="1" applyProtection="1">
      <protection hidden="1"/>
    </xf>
    <xf numFmtId="2" fontId="7" fillId="0" borderId="0" xfId="0" applyNumberFormat="1" applyFont="1" applyBorder="1" applyAlignment="1" applyProtection="1">
      <alignment horizontal="right"/>
      <protection hidden="1"/>
    </xf>
    <xf numFmtId="2" fontId="7" fillId="0" borderId="0" xfId="1" applyNumberFormat="1" applyFont="1" applyBorder="1" applyAlignment="1" applyProtection="1">
      <alignment horizontal="right"/>
      <protection hidden="1"/>
    </xf>
    <xf numFmtId="0" fontId="7" fillId="0" borderId="0" xfId="0" applyFont="1" applyBorder="1" applyAlignment="1" applyProtection="1">
      <protection hidden="1"/>
    </xf>
    <xf numFmtId="2" fontId="9" fillId="0" borderId="0" xfId="0" applyNumberFormat="1" applyFont="1" applyAlignment="1">
      <alignment horizontal="right"/>
    </xf>
    <xf numFmtId="0" fontId="10" fillId="0" borderId="0" xfId="0" applyFont="1" applyAlignment="1"/>
    <xf numFmtId="164" fontId="7" fillId="0" borderId="0" xfId="1" applyNumberFormat="1" applyFont="1" applyAlignment="1" applyProtection="1">
      <alignment horizontal="right"/>
      <protection hidden="1"/>
    </xf>
    <xf numFmtId="164" fontId="7" fillId="0" borderId="0" xfId="1" applyNumberFormat="1" applyFont="1" applyBorder="1" applyAlignment="1" applyProtection="1">
      <alignment horizontal="right"/>
      <protection hidden="1"/>
    </xf>
    <xf numFmtId="0" fontId="9" fillId="0" borderId="0" xfId="0" applyFont="1" applyAlignment="1">
      <alignment horizontal="right"/>
    </xf>
    <xf numFmtId="0" fontId="9" fillId="0" borderId="0" xfId="0" applyFont="1" applyAlignment="1"/>
    <xf numFmtId="165" fontId="9" fillId="0" borderId="0" xfId="2" applyNumberFormat="1" applyFont="1" applyAlignment="1"/>
    <xf numFmtId="1" fontId="9" fillId="0" borderId="0" xfId="0" applyNumberFormat="1" applyFont="1" applyFill="1" applyBorder="1" applyAlignment="1" applyProtection="1">
      <alignment wrapText="1"/>
      <protection hidden="1"/>
    </xf>
    <xf numFmtId="2" fontId="9" fillId="0" borderId="0" xfId="0" applyNumberFormat="1" applyFont="1" applyBorder="1" applyAlignment="1" applyProtection="1">
      <alignment horizontal="right"/>
      <protection hidden="1"/>
    </xf>
    <xf numFmtId="0" fontId="9" fillId="0" borderId="0" xfId="0" applyFont="1" applyBorder="1" applyAlignment="1" applyProtection="1">
      <alignment horizontal="right"/>
      <protection hidden="1"/>
    </xf>
    <xf numFmtId="0" fontId="9" fillId="0" borderId="0" xfId="0" applyFont="1" applyBorder="1" applyAlignment="1" applyProtection="1">
      <alignment wrapText="1"/>
      <protection hidden="1"/>
    </xf>
    <xf numFmtId="2" fontId="9" fillId="0" borderId="0" xfId="0" applyNumberFormat="1" applyFont="1" applyBorder="1" applyAlignment="1" applyProtection="1">
      <alignment horizontal="right" wrapText="1"/>
      <protection hidden="1"/>
    </xf>
    <xf numFmtId="0" fontId="9" fillId="0" borderId="0" xfId="0" applyFont="1" applyFill="1" applyBorder="1" applyAlignment="1" applyProtection="1">
      <alignment horizontal="right"/>
      <protection hidden="1"/>
    </xf>
    <xf numFmtId="0" fontId="9" fillId="0" borderId="0" xfId="0" applyNumberFormat="1" applyFont="1" applyAlignment="1"/>
    <xf numFmtId="4" fontId="9" fillId="0" borderId="0" xfId="0" applyNumberFormat="1" applyFont="1" applyAlignment="1">
      <alignment horizontal="right"/>
    </xf>
    <xf numFmtId="4" fontId="9" fillId="0" borderId="0" xfId="0" applyNumberFormat="1" applyFont="1" applyFill="1" applyAlignment="1">
      <alignment horizontal="right"/>
    </xf>
    <xf numFmtId="2" fontId="11" fillId="0" borderId="0" xfId="0" applyNumberFormat="1" applyFont="1" applyFill="1" applyBorder="1" applyAlignment="1" applyProtection="1">
      <alignment horizontal="left" vertical="center"/>
      <protection hidden="1"/>
    </xf>
    <xf numFmtId="2" fontId="7" fillId="0" borderId="0" xfId="0" applyNumberFormat="1" applyFont="1" applyFill="1" applyBorder="1" applyAlignment="1" applyProtection="1">
      <alignment horizontal="left" vertical="center"/>
      <protection hidden="1"/>
    </xf>
    <xf numFmtId="2" fontId="9" fillId="0" borderId="0" xfId="0" applyNumberFormat="1" applyFont="1" applyFill="1" applyBorder="1" applyAlignment="1" applyProtection="1">
      <alignment horizontal="left" vertical="center"/>
      <protection hidden="1"/>
    </xf>
    <xf numFmtId="0" fontId="7" fillId="0" borderId="0" xfId="0" applyFont="1" applyAlignment="1" applyProtection="1">
      <alignment vertical="top"/>
      <protection hidden="1"/>
    </xf>
    <xf numFmtId="0" fontId="10" fillId="0" borderId="0" xfId="0" applyFont="1" applyAlignment="1">
      <alignment horizontal="right" wrapText="1"/>
    </xf>
    <xf numFmtId="0" fontId="8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7" fillId="2" borderId="0" xfId="0" applyFont="1" applyFill="1" applyBorder="1" applyAlignment="1">
      <alignment horizontal="right"/>
    </xf>
    <xf numFmtId="2" fontId="7" fillId="2" borderId="0" xfId="0" applyNumberFormat="1" applyFont="1" applyFill="1" applyBorder="1" applyAlignment="1">
      <alignment horizontal="right"/>
    </xf>
    <xf numFmtId="0" fontId="7" fillId="2" borderId="0" xfId="0" applyFont="1" applyFill="1" applyBorder="1" applyAlignment="1">
      <alignment horizontal="right" wrapText="1"/>
    </xf>
    <xf numFmtId="0" fontId="4" fillId="0" borderId="0" xfId="0" applyFont="1"/>
    <xf numFmtId="14" fontId="4" fillId="0" borderId="0" xfId="0" applyNumberFormat="1" applyFont="1" applyAlignment="1">
      <alignment horizontal="left"/>
    </xf>
    <xf numFmtId="14" fontId="12" fillId="3" borderId="0" xfId="0" applyNumberFormat="1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14" fontId="12" fillId="3" borderId="0" xfId="0" applyNumberFormat="1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4" fillId="3" borderId="0" xfId="0" applyFont="1" applyFill="1" applyAlignment="1">
      <alignment horizontal="left"/>
    </xf>
    <xf numFmtId="14" fontId="4" fillId="3" borderId="0" xfId="0" applyNumberFormat="1" applyFont="1" applyFill="1" applyAlignment="1">
      <alignment horizontal="left" wrapText="1"/>
    </xf>
    <xf numFmtId="0" fontId="4" fillId="3" borderId="0" xfId="0" applyFont="1" applyFill="1"/>
    <xf numFmtId="0" fontId="1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9" fillId="0" borderId="0" xfId="0" applyFont="1" applyFill="1" applyBorder="1" applyAlignment="1" applyProtection="1">
      <alignment horizontal="right" vertical="top" wrapText="1"/>
      <protection hidden="1"/>
    </xf>
    <xf numFmtId="2" fontId="9" fillId="0" borderId="0" xfId="0" applyNumberFormat="1" applyFont="1" applyFill="1" applyBorder="1" applyAlignment="1" applyProtection="1">
      <alignment horizontal="right" vertical="top" wrapText="1"/>
      <protection hidden="1"/>
    </xf>
    <xf numFmtId="0" fontId="9" fillId="0" borderId="0" xfId="0" applyFont="1" applyFill="1" applyBorder="1" applyAlignment="1" applyProtection="1">
      <alignment horizontal="right" vertical="top" wrapText="1"/>
      <protection hidden="1"/>
    </xf>
    <xf numFmtId="2" fontId="9" fillId="0" borderId="0" xfId="0" applyNumberFormat="1" applyFont="1" applyBorder="1" applyAlignment="1" applyProtection="1">
      <alignment horizontal="right" vertical="top" wrapText="1"/>
      <protection hidden="1"/>
    </xf>
    <xf numFmtId="0" fontId="7" fillId="0" borderId="0" xfId="0" applyFont="1" applyFill="1" applyBorder="1" applyAlignment="1">
      <alignment horizontal="right"/>
    </xf>
    <xf numFmtId="2" fontId="9" fillId="0" borderId="0" xfId="0" applyNumberFormat="1" applyFont="1" applyFill="1" applyBorder="1" applyAlignment="1" applyProtection="1">
      <alignment horizontal="right" vertical="top"/>
      <protection hidden="1"/>
    </xf>
    <xf numFmtId="0" fontId="6" fillId="3" borderId="0" xfId="3" applyNumberFormat="1" applyFont="1" applyFill="1" applyAlignment="1" applyProtection="1">
      <alignment horizontal="left" vertical="top" wrapText="1"/>
    </xf>
    <xf numFmtId="0" fontId="2" fillId="3" borderId="0" xfId="3" applyNumberFormat="1" applyFont="1" applyFill="1" applyAlignment="1" applyProtection="1">
      <alignment horizontal="left" vertical="top" wrapText="1"/>
    </xf>
    <xf numFmtId="0" fontId="2" fillId="3" borderId="0" xfId="0" applyFont="1" applyFill="1" applyAlignment="1">
      <alignment vertical="top" wrapText="1"/>
    </xf>
    <xf numFmtId="166" fontId="4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wrapText="1"/>
    </xf>
    <xf numFmtId="4" fontId="9" fillId="0" borderId="0" xfId="0" applyNumberFormat="1" applyFont="1" applyFill="1" applyBorder="1" applyAlignment="1" applyProtection="1">
      <alignment horizontal="right" vertical="top" wrapText="1"/>
      <protection hidden="1"/>
    </xf>
    <xf numFmtId="0" fontId="9" fillId="0" borderId="0" xfId="0" applyNumberFormat="1" applyFont="1" applyFill="1" applyAlignment="1"/>
    <xf numFmtId="0" fontId="9" fillId="0" borderId="0" xfId="0" applyFont="1" applyFill="1" applyAlignment="1"/>
    <xf numFmtId="0" fontId="9" fillId="0" borderId="0" xfId="0" applyNumberFormat="1" applyFont="1" applyAlignment="1"/>
    <xf numFmtId="168" fontId="0" fillId="0" borderId="0" xfId="0" applyNumberFormat="1"/>
    <xf numFmtId="168" fontId="9" fillId="0" borderId="0" xfId="0" applyNumberFormat="1" applyFont="1" applyAlignment="1">
      <alignment horizontal="right"/>
    </xf>
    <xf numFmtId="0" fontId="9" fillId="0" borderId="0" xfId="0" applyFont="1" applyBorder="1" applyAlignment="1" applyProtection="1">
      <alignment horizontal="right" wrapText="1"/>
      <protection hidden="1"/>
    </xf>
    <xf numFmtId="4" fontId="9" fillId="0" borderId="0" xfId="0" applyNumberFormat="1" applyFont="1" applyAlignment="1"/>
    <xf numFmtId="4" fontId="0" fillId="0" borderId="0" xfId="0" applyNumberFormat="1"/>
    <xf numFmtId="4" fontId="9" fillId="2" borderId="0" xfId="0" applyNumberFormat="1" applyFont="1" applyFill="1" applyAlignment="1">
      <alignment horizontal="right"/>
    </xf>
    <xf numFmtId="168" fontId="0" fillId="2" borderId="0" xfId="0" applyNumberFormat="1" applyFill="1"/>
    <xf numFmtId="0" fontId="0" fillId="2" borderId="0" xfId="0" applyFill="1"/>
    <xf numFmtId="2" fontId="9" fillId="2" borderId="0" xfId="0" applyNumberFormat="1" applyFont="1" applyFill="1" applyAlignment="1">
      <alignment horizontal="right"/>
    </xf>
    <xf numFmtId="0" fontId="9" fillId="2" borderId="0" xfId="0" applyFont="1" applyFill="1" applyAlignment="1"/>
    <xf numFmtId="44" fontId="9" fillId="0" borderId="0" xfId="0" applyNumberFormat="1" applyFont="1" applyAlignment="1">
      <alignment horizontal="right"/>
    </xf>
    <xf numFmtId="0" fontId="9" fillId="0" borderId="0" xfId="5" applyFont="1" applyAlignment="1"/>
    <xf numFmtId="0" fontId="9" fillId="0" borderId="0" xfId="0" applyFont="1"/>
    <xf numFmtId="4" fontId="9" fillId="0" borderId="0" xfId="0" applyNumberFormat="1" applyFont="1"/>
  </cellXfs>
  <cellStyles count="7">
    <cellStyle name="Komma" xfId="2" builtinId="3"/>
    <cellStyle name="Link" xfId="3" builtinId="8"/>
    <cellStyle name="Milliers 3" xfId="4" xr:uid="{00000000-0005-0000-0000-000002000000}"/>
    <cellStyle name="Normal 3" xfId="6" xr:uid="{3DB04CC9-CC03-4A81-A072-4588F433B16D}"/>
    <cellStyle name="Prozent" xfId="1" builtinId="5"/>
    <cellStyle name="Standard" xfId="0" builtinId="0"/>
    <cellStyle name="Standard 3" xfId="5" xr:uid="{00000000-0005-0000-0000-000005000000}"/>
  </cellStyles>
  <dxfs count="0"/>
  <tableStyles count="0" defaultTableStyle="TableStyleMedium2" defaultPivotStyle="PivotStyleLight16"/>
  <colors>
    <mruColors>
      <color rgb="FF0053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2" dropStyle="combo" dx="16" fmlaLink="A4" fmlaRange="beschriftung!$A$4:$A$5" noThreeD="1" sel="1" val="0"/>
</file>

<file path=xl/ctrlProps/ctrlProp2.xml><?xml version="1.0" encoding="utf-8"?>
<formControlPr xmlns="http://schemas.microsoft.com/office/spreadsheetml/2009/9/main" objectType="Drop" dropLines="2" dropStyle="combo" dx="16" fmlaLink="A4" fmlaRange="beschriftung!$A$4:$A$5" noThreeD="1" sel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12682</xdr:rowOff>
    </xdr:from>
    <xdr:to>
      <xdr:col>1</xdr:col>
      <xdr:colOff>46</xdr:colOff>
      <xdr:row>5</xdr:row>
      <xdr:rowOff>44467</xdr:rowOff>
    </xdr:to>
    <xdr:pic>
      <xdr:nvPicPr>
        <xdr:cNvPr id="3" name="Grafik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82"/>
          <a:ext cx="1073196" cy="825535"/>
        </a:xfrm>
        <a:prstGeom prst="rect">
          <a:avLst/>
        </a:prstGeom>
      </xdr:spPr>
    </xdr:pic>
    <xdr:clientData/>
  </xdr:twoCellAnchor>
  <xdr:twoCellAnchor editAs="oneCell">
    <xdr:from>
      <xdr:col>2</xdr:col>
      <xdr:colOff>3762375</xdr:colOff>
      <xdr:row>14</xdr:row>
      <xdr:rowOff>142875</xdr:rowOff>
    </xdr:from>
    <xdr:to>
      <xdr:col>2</xdr:col>
      <xdr:colOff>4842375</xdr:colOff>
      <xdr:row>20</xdr:row>
      <xdr:rowOff>0</xdr:rowOff>
    </xdr:to>
    <xdr:pic>
      <xdr:nvPicPr>
        <xdr:cNvPr id="4" name="Grafik 9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8725" y="2409825"/>
          <a:ext cx="1080000" cy="82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152400</xdr:rowOff>
        </xdr:from>
        <xdr:to>
          <xdr:col>1</xdr:col>
          <xdr:colOff>400050</xdr:colOff>
          <xdr:row>4</xdr:row>
          <xdr:rowOff>12700</xdr:rowOff>
        </xdr:to>
        <xdr:sp macro="" textlink="">
          <xdr:nvSpPr>
            <xdr:cNvPr id="2053" name="Drop Down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152400</xdr:rowOff>
        </xdr:from>
        <xdr:to>
          <xdr:col>1</xdr:col>
          <xdr:colOff>400050</xdr:colOff>
          <xdr:row>4</xdr:row>
          <xdr:rowOff>12700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BSV">
      <a:dk1>
        <a:sysClr val="windowText" lastClr="000000"/>
      </a:dk1>
      <a:lt1>
        <a:sysClr val="window" lastClr="FFFFFF"/>
      </a:lt1>
      <a:dk2>
        <a:srgbClr val="006288"/>
      </a:dk2>
      <a:lt2>
        <a:srgbClr val="EEECE1"/>
      </a:lt2>
      <a:accent1>
        <a:srgbClr val="E5910B"/>
      </a:accent1>
      <a:accent2>
        <a:srgbClr val="00A6FF"/>
      </a:accent2>
      <a:accent3>
        <a:srgbClr val="2DAA8C"/>
      </a:accent3>
      <a:accent4>
        <a:srgbClr val="FF0000"/>
      </a:accent4>
      <a:accent5>
        <a:srgbClr val="8B004B"/>
      </a:accent5>
      <a:accent6>
        <a:srgbClr val="9B8F00"/>
      </a:accent6>
      <a:hlink>
        <a:srgbClr val="1A007C"/>
      </a:hlink>
      <a:folHlink>
        <a:srgbClr val="807A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showGridLines="0" showRowColHeaders="0" tabSelected="1" zoomScaleNormal="100" zoomScaleSheetLayoutView="96" workbookViewId="0"/>
  </sheetViews>
  <sheetFormatPr baseColWidth="10" defaultColWidth="0" defaultRowHeight="10.15" customHeight="1" zeroHeight="1" x14ac:dyDescent="0.3"/>
  <cols>
    <col min="1" max="1" width="14.08203125" style="4" customWidth="1"/>
    <col min="2" max="2" width="2.58203125" style="4" customWidth="1"/>
    <col min="3" max="3" width="63.58203125" style="4" customWidth="1"/>
    <col min="4" max="16384" width="2.25" style="4" hidden="1"/>
  </cols>
  <sheetData>
    <row r="1" spans="1:5" ht="12.75" customHeight="1" x14ac:dyDescent="0.25">
      <c r="A1" s="1" t="s">
        <v>37</v>
      </c>
      <c r="B1" s="1"/>
      <c r="C1" s="2"/>
      <c r="D1" s="3"/>
      <c r="E1" s="3"/>
    </row>
    <row r="2" spans="1:5" ht="12.75" customHeight="1" x14ac:dyDescent="0.25">
      <c r="A2" s="1"/>
      <c r="B2" s="1"/>
      <c r="C2" s="2"/>
      <c r="D2" s="3"/>
      <c r="E2" s="3"/>
    </row>
    <row r="3" spans="1:5" ht="12.75" customHeight="1" x14ac:dyDescent="0.25">
      <c r="A3" s="1"/>
      <c r="B3" s="1"/>
      <c r="C3" s="2"/>
      <c r="D3" s="3"/>
      <c r="E3" s="3"/>
    </row>
    <row r="4" spans="1:5" ht="12.75" customHeight="1" x14ac:dyDescent="0.25">
      <c r="A4" s="1"/>
      <c r="B4" s="1"/>
      <c r="C4" s="2"/>
      <c r="D4" s="3"/>
      <c r="E4" s="3"/>
    </row>
    <row r="5" spans="1:5" ht="12.75" customHeight="1" x14ac:dyDescent="0.25">
      <c r="A5" s="1"/>
      <c r="B5" s="1"/>
      <c r="C5" s="2"/>
      <c r="D5" s="3"/>
      <c r="E5" s="3"/>
    </row>
    <row r="6" spans="1:5" ht="12.75" customHeight="1" x14ac:dyDescent="0.25">
      <c r="A6" s="1"/>
      <c r="B6" s="1"/>
      <c r="C6" s="2"/>
      <c r="D6" s="3"/>
      <c r="E6" s="3"/>
    </row>
    <row r="7" spans="1:5" ht="12.75" customHeight="1" x14ac:dyDescent="0.25">
      <c r="A7" s="1"/>
      <c r="B7" s="1"/>
      <c r="C7" s="2"/>
      <c r="D7" s="3"/>
      <c r="E7" s="3"/>
    </row>
    <row r="8" spans="1:5" ht="12.75" customHeight="1" x14ac:dyDescent="0.25">
      <c r="A8" s="5" t="s">
        <v>42</v>
      </c>
      <c r="B8" s="1"/>
      <c r="C8" s="67" t="s">
        <v>43</v>
      </c>
      <c r="D8" s="3"/>
      <c r="E8" s="3"/>
    </row>
    <row r="9" spans="1:5" ht="12.75" customHeight="1" x14ac:dyDescent="0.25">
      <c r="A9" s="5" t="s">
        <v>114</v>
      </c>
      <c r="B9" s="1"/>
      <c r="C9" s="68" t="s">
        <v>119</v>
      </c>
      <c r="D9" s="3"/>
      <c r="E9" s="3"/>
    </row>
    <row r="10" spans="1:5" ht="12.75" customHeight="1" x14ac:dyDescent="0.25">
      <c r="A10" s="5" t="s">
        <v>66</v>
      </c>
      <c r="B10" s="6"/>
      <c r="C10" s="69" t="s">
        <v>167</v>
      </c>
      <c r="D10" s="3"/>
      <c r="E10" s="3"/>
    </row>
    <row r="11" spans="1:5" ht="12.75" customHeight="1" x14ac:dyDescent="0.25">
      <c r="A11" s="5" t="s">
        <v>113</v>
      </c>
      <c r="B11" s="6"/>
      <c r="C11" s="7" t="s">
        <v>168</v>
      </c>
      <c r="D11" s="3"/>
      <c r="E11" s="3"/>
    </row>
    <row r="12" spans="1:5" ht="12.75" customHeight="1" x14ac:dyDescent="0.25">
      <c r="A12" s="5" t="s">
        <v>41</v>
      </c>
      <c r="B12" s="1"/>
      <c r="C12" s="8">
        <v>45391</v>
      </c>
      <c r="D12" s="3"/>
      <c r="E12" s="3"/>
    </row>
    <row r="13" spans="1:5" ht="12.75" customHeight="1" x14ac:dyDescent="0.25">
      <c r="A13" s="5"/>
      <c r="B13" s="1"/>
      <c r="C13" s="9"/>
      <c r="D13" s="3"/>
      <c r="E13" s="3"/>
    </row>
    <row r="14" spans="1:5" ht="12.75" customHeight="1" x14ac:dyDescent="0.25">
      <c r="A14" s="2"/>
      <c r="B14" s="1"/>
      <c r="C14" s="2"/>
      <c r="D14" s="3"/>
      <c r="E14" s="3"/>
    </row>
    <row r="15" spans="1:5" ht="12.75" customHeight="1" x14ac:dyDescent="0.25">
      <c r="A15" s="2"/>
      <c r="B15" s="2"/>
      <c r="C15" s="10"/>
      <c r="D15" s="3"/>
      <c r="E15" s="3"/>
    </row>
    <row r="16" spans="1:5" ht="12.75" customHeight="1" x14ac:dyDescent="0.25">
      <c r="A16" s="2"/>
      <c r="B16" s="2"/>
      <c r="C16" s="2"/>
      <c r="D16" s="3"/>
      <c r="E16" s="3"/>
    </row>
    <row r="17" spans="1:5" ht="12.75" customHeight="1" x14ac:dyDescent="0.25">
      <c r="A17" s="2"/>
      <c r="B17" s="2"/>
      <c r="C17" s="2"/>
      <c r="D17" s="3"/>
      <c r="E17" s="3"/>
    </row>
    <row r="18" spans="1:5" ht="12.75" customHeight="1" x14ac:dyDescent="0.25">
      <c r="A18" s="2"/>
      <c r="B18" s="2"/>
      <c r="C18" s="2"/>
      <c r="D18" s="3"/>
      <c r="E18" s="3"/>
    </row>
    <row r="19" spans="1:5" ht="12.75" customHeight="1" x14ac:dyDescent="0.25">
      <c r="A19" s="2"/>
      <c r="B19" s="2"/>
      <c r="C19" s="2"/>
      <c r="D19" s="3"/>
      <c r="E19" s="3"/>
    </row>
    <row r="20" spans="1:5" ht="12.75" customHeight="1" x14ac:dyDescent="0.25">
      <c r="A20" s="2"/>
      <c r="B20" s="2"/>
      <c r="C20" s="2"/>
      <c r="D20" s="3"/>
      <c r="E20" s="3"/>
    </row>
    <row r="21" spans="1:5" ht="13.15" hidden="1" customHeight="1" x14ac:dyDescent="0.3"/>
    <row r="22" spans="1:5" ht="14.25" hidden="1" customHeight="1" x14ac:dyDescent="0.3"/>
    <row r="23" spans="1:5" ht="14.25" hidden="1" customHeight="1" x14ac:dyDescent="0.3"/>
    <row r="24" spans="1:5" ht="14.25" hidden="1" customHeight="1" x14ac:dyDescent="0.3"/>
    <row r="25" spans="1:5" ht="14.25" hidden="1" customHeight="1" x14ac:dyDescent="0.3"/>
    <row r="26" spans="1:5" ht="14.25" hidden="1" customHeight="1" x14ac:dyDescent="0.3"/>
    <row r="27" spans="1:5" ht="14.25" hidden="1" customHeight="1" x14ac:dyDescent="0.3"/>
    <row r="28" spans="1:5" ht="14.25" hidden="1" customHeight="1" x14ac:dyDescent="0.3"/>
    <row r="29" spans="1:5" ht="14.25" hidden="1" customHeight="1" x14ac:dyDescent="0.3"/>
    <row r="30" spans="1:5" ht="14.25" hidden="1" customHeight="1" x14ac:dyDescent="0.3"/>
    <row r="31" spans="1:5" ht="14.25" hidden="1" customHeight="1" x14ac:dyDescent="0.3"/>
    <row r="32" spans="1:5" ht="14.25" hidden="1" customHeight="1" x14ac:dyDescent="0.3"/>
    <row r="33" ht="14.25" hidden="1" customHeight="1" x14ac:dyDescent="0.3"/>
    <row r="34" ht="14.25" hidden="1" customHeight="1" x14ac:dyDescent="0.3"/>
    <row r="35" ht="14.25" hidden="1" customHeight="1" x14ac:dyDescent="0.3"/>
    <row r="36" ht="14.25" hidden="1" customHeight="1" x14ac:dyDescent="0.3"/>
    <row r="37" ht="14.25" hidden="1" customHeight="1" x14ac:dyDescent="0.3"/>
    <row r="38" ht="14.25" hidden="1" customHeight="1" x14ac:dyDescent="0.3"/>
  </sheetData>
  <pageMargins left="0.70866141732283472" right="0.70866141732283472" top="0.78740157480314965" bottom="0.78740157480314965" header="0.31496062992125984" footer="0.31496062992125984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BM97"/>
  <sheetViews>
    <sheetView showGridLines="0" zoomScaleNormal="100" workbookViewId="0">
      <pane xSplit="1" ySplit="11" topLeftCell="B12" activePane="bottomRight" state="frozen"/>
      <selection activeCell="B34" sqref="B34"/>
      <selection pane="topRight" activeCell="B34" sqref="B34"/>
      <selection pane="bottomLeft" activeCell="B34" sqref="B34"/>
      <selection pane="bottomRight" activeCell="B12" sqref="B12"/>
    </sheetView>
  </sheetViews>
  <sheetFormatPr baseColWidth="10" defaultColWidth="11.25" defaultRowHeight="12.75" customHeight="1" x14ac:dyDescent="0.3"/>
  <cols>
    <col min="1" max="1" width="9.25" style="22" customWidth="1"/>
    <col min="2" max="7" width="9.75" style="17" customWidth="1"/>
    <col min="8" max="9" width="10" style="17" customWidth="1"/>
    <col min="10" max="46" width="9.75" style="17" customWidth="1"/>
    <col min="47" max="50" width="11.25" style="22"/>
    <col min="51" max="51" width="11.5" style="22" bestFit="1" customWidth="1"/>
    <col min="52" max="56" width="11.25" style="22"/>
    <col min="57" max="57" width="11.5" style="22" bestFit="1" customWidth="1"/>
    <col min="58" max="64" width="11.25" style="22"/>
    <col min="65" max="65" width="12.5" style="22" bestFit="1" customWidth="1"/>
    <col min="66" max="66" width="11.5" style="22" bestFit="1" customWidth="1"/>
    <col min="67" max="68" width="11.25" style="22"/>
    <col min="69" max="69" width="11.5" style="22" bestFit="1" customWidth="1"/>
    <col min="70" max="16384" width="11.25" style="22"/>
  </cols>
  <sheetData>
    <row r="1" spans="1:50" s="13" customFormat="1" ht="15.5" x14ac:dyDescent="0.3">
      <c r="A1" s="33" t="str">
        <f>IF($A$4=2,beschriftung!A24,beschriftung!A12)</f>
        <v>Betriebsrechnung der AHV</v>
      </c>
      <c r="B1" s="11"/>
      <c r="C1" s="12"/>
      <c r="D1" s="11"/>
      <c r="E1" s="11"/>
      <c r="F1" s="11"/>
      <c r="G1" s="11"/>
      <c r="H1" s="11"/>
      <c r="I1" s="11"/>
      <c r="J1" s="11"/>
      <c r="K1" s="12"/>
      <c r="L1" s="11"/>
      <c r="M1" s="12"/>
      <c r="N1" s="11"/>
      <c r="O1" s="12"/>
      <c r="P1" s="11"/>
      <c r="Q1" s="12"/>
      <c r="R1" s="11"/>
      <c r="S1" s="12"/>
      <c r="T1" s="11"/>
      <c r="U1" s="12"/>
      <c r="V1" s="11"/>
      <c r="W1" s="12"/>
      <c r="X1" s="11"/>
      <c r="Y1" s="12"/>
      <c r="Z1" s="11"/>
      <c r="AA1" s="12"/>
      <c r="AB1" s="11"/>
      <c r="AC1" s="12"/>
      <c r="AD1" s="11"/>
      <c r="AE1" s="12"/>
      <c r="AF1" s="11"/>
      <c r="AG1" s="12"/>
      <c r="AH1" s="11"/>
      <c r="AI1" s="12"/>
      <c r="AJ1" s="11"/>
      <c r="AK1" s="12"/>
      <c r="AL1" s="11"/>
      <c r="AM1" s="12"/>
      <c r="AN1" s="11"/>
      <c r="AO1" s="12"/>
      <c r="AP1" s="11"/>
      <c r="AQ1" s="12"/>
      <c r="AR1" s="11"/>
      <c r="AS1" s="12"/>
      <c r="AT1" s="12"/>
    </row>
    <row r="2" spans="1:50" s="13" customFormat="1" ht="12.75" customHeight="1" x14ac:dyDescent="0.3">
      <c r="A2" s="34" t="str">
        <f>IF($A$4=2,beschriftung!A25,beschriftung!A13)</f>
        <v>Quelle: BSV, MAS, Schweizersiche Sozialversicherungstatistik</v>
      </c>
      <c r="B2" s="11"/>
      <c r="C2" s="12"/>
      <c r="D2" s="11"/>
      <c r="E2" s="11"/>
      <c r="F2" s="11"/>
      <c r="G2" s="11"/>
      <c r="H2" s="11"/>
      <c r="I2" s="11"/>
      <c r="J2" s="11"/>
      <c r="K2" s="12"/>
      <c r="L2" s="11"/>
      <c r="M2" s="12"/>
      <c r="N2" s="11"/>
      <c r="O2" s="12"/>
      <c r="P2" s="11"/>
      <c r="Q2" s="12"/>
      <c r="R2" s="11"/>
      <c r="S2" s="12"/>
      <c r="T2" s="11"/>
      <c r="U2" s="12"/>
      <c r="V2" s="11"/>
      <c r="W2" s="12"/>
      <c r="X2" s="11"/>
      <c r="Y2" s="12"/>
      <c r="Z2" s="11"/>
      <c r="AA2" s="12"/>
      <c r="AB2" s="11"/>
      <c r="AC2" s="12"/>
      <c r="AD2" s="11"/>
      <c r="AE2" s="12"/>
      <c r="AF2" s="11"/>
      <c r="AG2" s="12"/>
      <c r="AH2" s="11"/>
      <c r="AI2" s="12"/>
      <c r="AJ2" s="11"/>
      <c r="AK2" s="12"/>
      <c r="AL2" s="11"/>
      <c r="AM2" s="12"/>
      <c r="AN2" s="11"/>
      <c r="AO2" s="12"/>
      <c r="AP2" s="11"/>
      <c r="AQ2" s="12"/>
      <c r="AR2" s="11"/>
      <c r="AS2" s="12"/>
      <c r="AT2" s="12"/>
    </row>
    <row r="3" spans="1:50" s="16" customFormat="1" ht="12.75" customHeight="1" x14ac:dyDescent="0.3">
      <c r="A3" s="35" t="str">
        <f>IF($A$4=2,beschriftung!A26,beschriftung!A14)</f>
        <v>In Mio. Franken</v>
      </c>
      <c r="B3" s="14"/>
      <c r="C3" s="15"/>
      <c r="D3" s="14"/>
      <c r="E3" s="14"/>
      <c r="F3" s="14"/>
      <c r="G3" s="14"/>
      <c r="H3" s="14"/>
      <c r="I3" s="14"/>
      <c r="J3" s="14"/>
      <c r="K3" s="15"/>
      <c r="L3" s="14"/>
      <c r="M3" s="15"/>
      <c r="N3" s="14"/>
      <c r="O3" s="15"/>
      <c r="P3" s="14"/>
      <c r="Q3" s="15"/>
      <c r="R3" s="14"/>
      <c r="S3" s="15"/>
      <c r="T3" s="14"/>
      <c r="U3" s="15"/>
      <c r="V3" s="14"/>
      <c r="W3" s="15"/>
      <c r="X3" s="14"/>
      <c r="Y3" s="15"/>
      <c r="Z3" s="14"/>
      <c r="AA3" s="15"/>
      <c r="AB3" s="14"/>
      <c r="AC3" s="15"/>
      <c r="AD3" s="14"/>
      <c r="AE3" s="15"/>
      <c r="AF3" s="14"/>
      <c r="AG3" s="15"/>
      <c r="AH3" s="14"/>
      <c r="AI3" s="15"/>
      <c r="AJ3" s="14"/>
      <c r="AK3" s="15"/>
      <c r="AL3" s="14"/>
      <c r="AM3" s="15"/>
      <c r="AN3" s="14"/>
      <c r="AO3" s="15"/>
      <c r="AP3" s="14"/>
      <c r="AQ3" s="15"/>
      <c r="AR3" s="14"/>
      <c r="AS3" s="15"/>
      <c r="AT3" s="15"/>
    </row>
    <row r="4" spans="1:50" s="27" customFormat="1" ht="15" customHeight="1" x14ac:dyDescent="0.3">
      <c r="A4" s="24">
        <v>1</v>
      </c>
      <c r="C4" s="35" t="str">
        <f>IF($A$4=2,beschriftung!A27,beschriftung!A15)&amp;DAY(intro!C12)&amp;"."&amp;MONTH(intro!C12)&amp;"."&amp;YEAR(intro!C12)</f>
        <v>Stand:9.4.2024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</row>
    <row r="5" spans="1:50" s="27" customFormat="1" ht="12.75" customHeight="1" x14ac:dyDescent="0.3">
      <c r="A5" s="24"/>
      <c r="B5" s="28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</row>
    <row r="6" spans="1:50" s="27" customFormat="1" ht="12.75" hidden="1" customHeight="1" x14ac:dyDescent="0.3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</row>
    <row r="7" spans="1:50" s="63" customFormat="1" ht="52" x14ac:dyDescent="0.3">
      <c r="A7" s="66"/>
      <c r="B7" s="66" t="str">
        <f>IF($A$4=2,beschriftung!B29,beschriftung!B18)</f>
        <v>Einnahmen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4" t="str">
        <f>IF($A$4=2,beschriftung!T29,beschriftung!T18)</f>
        <v>Ausgaben</v>
      </c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4" t="str">
        <f>IF($A$4=2,beschriftung!AO29,beschriftung!AO18)</f>
        <v>Betriebser-gebnis</v>
      </c>
      <c r="AP7" s="64" t="str">
        <f>IF($A$4=2,beschriftung!AP29,beschriftung!AP18)</f>
        <v>Umlageergeb-nis (ohne Anlageergeb-nis)</v>
      </c>
      <c r="AQ7" s="64" t="str">
        <f>IF($A$4=2,beschriftung!AQ29,beschriftung!AQ18)</f>
        <v>Ergebnis GRSV (ohne Kapitalwert-änderung)</v>
      </c>
      <c r="AR7" s="64" t="str">
        <f>IF($A$4=2,beschriftung!AR29,beschriftung!AR18)</f>
        <v>Veränderung des Kapitals</v>
      </c>
      <c r="AS7" s="64" t="str">
        <f>IF($A$4=2,beschriftung!AS29,beschriftung!AS18)</f>
        <v>Kapital</v>
      </c>
      <c r="AT7" s="64" t="str">
        <f>IF($A$4=2,beschriftung!AT29,beschriftung!AT18)</f>
        <v>Flüssige Mittel und Anlagen</v>
      </c>
    </row>
    <row r="8" spans="1:50" s="63" customFormat="1" ht="65" x14ac:dyDescent="0.3">
      <c r="A8" s="61"/>
      <c r="B8" s="62"/>
      <c r="C8" s="62" t="str">
        <f>IF($A$4=2,beschriftung!C30,beschriftung!C19)</f>
        <v>Beiträge Versicherte und Arbeitgeber</v>
      </c>
      <c r="D8" s="62" t="str">
        <f>IF($A$4=2,beschriftung!D30,beschriftung!D19)</f>
        <v>Beiträge öffentliche Hand</v>
      </c>
      <c r="E8" s="62"/>
      <c r="F8" s="62"/>
      <c r="G8" s="62"/>
      <c r="H8" s="62"/>
      <c r="I8" s="62"/>
      <c r="J8" s="62"/>
      <c r="K8" s="62"/>
      <c r="L8" s="62"/>
      <c r="M8" s="64" t="str">
        <f>IF($A$4=2,beschriftung!M30,beschriftung!M19)</f>
        <v>Ertrag der Anlagen (Anlage-
ergebnis)</v>
      </c>
      <c r="P8" s="64" t="str">
        <f>IF($A$4=2,beschriftung!P30,beschriftung!P19)</f>
        <v>Einnahmen aus Regress</v>
      </c>
      <c r="S8" s="64" t="str">
        <f>IF($A$4=2,beschriftung!S30,beschriftung!S19)</f>
        <v>Übrige Einnahmen</v>
      </c>
      <c r="T8" s="72"/>
      <c r="U8" s="64" t="str">
        <f>IF($A$4=2,beschriftung!U30,beschriftung!U19)</f>
        <v>Geldleistungen</v>
      </c>
      <c r="AB8" s="64" t="str">
        <f>IF($A$4=2,beschriftung!AB30,beschriftung!AB19)</f>
        <v>Kosten für individuelle Massnahmen</v>
      </c>
      <c r="AG8" s="64" t="str">
        <f>IF($A$4=2,beschriftung!AG30,beschriftung!AG19)</f>
        <v>Beiträge an Institutionen und Organisationen</v>
      </c>
      <c r="AI8" s="62"/>
      <c r="AJ8" s="62"/>
      <c r="AK8" s="62"/>
      <c r="AL8" s="62"/>
      <c r="AM8" s="64" t="str">
        <f>IF($A$4=2,beschriftung!AM30,beschriftung!AM19)</f>
        <v>Durchführ-ungskosten</v>
      </c>
      <c r="AN8" s="64" t="str">
        <f>IF($A$4=2,beschriftung!AN30,beschriftung!AN19)</f>
        <v>Verwaltungs-kosten</v>
      </c>
      <c r="AP8" s="62"/>
      <c r="AQ8" s="62"/>
      <c r="AR8" s="62"/>
      <c r="AS8" s="62"/>
      <c r="AT8" s="62"/>
    </row>
    <row r="9" spans="1:50" s="63" customFormat="1" ht="78" x14ac:dyDescent="0.3">
      <c r="A9" s="61"/>
      <c r="B9" s="62"/>
      <c r="C9" s="62"/>
      <c r="D9" s="62"/>
      <c r="E9" s="62" t="str">
        <f>IF($A$4=2,beschriftung!E31,beschriftung!E20)</f>
        <v xml:space="preserve">   Bund</v>
      </c>
      <c r="F9" s="62"/>
      <c r="G9" s="62"/>
      <c r="H9" s="62"/>
      <c r="I9" s="62"/>
      <c r="J9" s="62" t="str">
        <f>IF($A$4=2,beschriftung!J31,beschriftung!J20)</f>
        <v>MWST</v>
      </c>
      <c r="K9" s="64" t="str">
        <f>IF($A$4=2,beschriftung!K31,beschriftung!K20)</f>
        <v>Spielbanken-
abgabe</v>
      </c>
      <c r="L9" s="64" t="str">
        <f>IF($A$4=2,beschriftung!L31,beschriftung!L20)</f>
        <v>Kantone</v>
      </c>
      <c r="N9" s="64" t="str">
        <f>IF($A$4=2,beschriftung!N31,beschriftung!N20)</f>
        <v>Laufender Kapitalertrag</v>
      </c>
      <c r="O9" s="64" t="str">
        <f>IF($A$4=2,beschriftung!O31,beschriftung!O20)</f>
        <v>Kapitalwert-
änderungen</v>
      </c>
      <c r="P9" s="62"/>
      <c r="Q9" s="64" t="str">
        <f>IF($A$4=2,beschriftung!Q31,beschriftung!Q20)</f>
        <v>Zahlungen von haftpflichtigen Dritten</v>
      </c>
      <c r="R9" s="64" t="str">
        <f>IF($A$4=2,beschriftung!R31,beschriftung!R20)</f>
        <v>Regresskos-ten</v>
      </c>
      <c r="T9" s="62"/>
      <c r="U9" s="62"/>
      <c r="V9" s="64" t="str">
        <f>IF($A$4=2,beschriftung!V31,beschriftung!V20)</f>
        <v>Ordentliche Renten</v>
      </c>
      <c r="W9" s="64" t="str">
        <f>IF($A$4=2,beschriftung!W31,beschriftung!W20)</f>
        <v>Ausserordent-liche Renten</v>
      </c>
      <c r="X9" s="64" t="str">
        <f>IF($A$4=2,beschriftung!X31,beschriftung!X20)</f>
        <v>Überweisung-en und Rückvergüt-ungen von Beiträgen bei Ausländern</v>
      </c>
      <c r="Y9" s="64" t="str">
        <f>IF($A$4=2,beschriftung!Y31,beschriftung!Y20)</f>
        <v>Hilflosenent-schädigungen</v>
      </c>
      <c r="Z9" s="64" t="str">
        <f>IF($A$4=2,beschriftung!Z31,beschriftung!Z20)</f>
        <v>Fürsorgeleis-tungen an Schweizer/-innen im Ausland</v>
      </c>
      <c r="AA9" s="64" t="str">
        <f>IF($A$4=2,beschriftung!AA31,beschriftung!AA20)</f>
        <v>Rückerstat-tungsforder-ungen, netto</v>
      </c>
      <c r="AC9" s="64" t="str">
        <f>IF($A$4=2,beschriftung!AC31,beschriftung!AC20)</f>
        <v>Hilfsmittel</v>
      </c>
      <c r="AD9" s="64" t="str">
        <f>IF($A$4=2,beschriftung!AD31,beschriftung!AD20)</f>
        <v>Reisekosten</v>
      </c>
      <c r="AE9" s="64" t="str">
        <f>IF($A$4=2,beschriftung!AE31,beschriftung!AE20)</f>
        <v>Assistenzbei-trag</v>
      </c>
      <c r="AF9" s="64" t="str">
        <f>IF($A$4=2,beschriftung!AF31,beschriftung!AF20)</f>
        <v>Rückerstat-tungsforder-ungen, netto</v>
      </c>
      <c r="AG9" s="62"/>
      <c r="AH9" s="64" t="str">
        <f>IF($A$4=2,beschriftung!AH31,beschriftung!AH20)</f>
        <v>Baubeiträge</v>
      </c>
      <c r="AI9" s="64" t="str">
        <f>IF($A$4=2,beschriftung!AI31,beschriftung!AI20)</f>
        <v>Betriebsbei-träge</v>
      </c>
      <c r="AJ9" s="64" t="str">
        <f>IF($A$4=2,beschriftung!AJ31,beschriftung!AJ20)</f>
        <v>Beiträge an Organisatio-nen</v>
      </c>
      <c r="AK9" s="64" t="str">
        <f>IF($A$4=2,beschriftung!AK31,beschriftung!AK20)</f>
        <v>Beiträge an Pro Senectute (ELG)</v>
      </c>
      <c r="AL9" s="64" t="str">
        <f>IF($A$4=2,beschriftung!AL31,beschriftung!AL20)</f>
        <v>Beiträge an Pro Juventute (ELG)</v>
      </c>
      <c r="AN9" s="62"/>
      <c r="AO9" s="62"/>
      <c r="AP9" s="62"/>
      <c r="AQ9" s="62"/>
      <c r="AR9" s="62"/>
      <c r="AS9" s="62"/>
      <c r="AT9" s="62"/>
    </row>
    <row r="10" spans="1:50" s="26" customFormat="1" ht="42.75" customHeight="1" x14ac:dyDescent="0.3">
      <c r="A10" s="29"/>
      <c r="E10" s="78"/>
      <c r="F10" s="78" t="str">
        <f>IF($A$4=2,beschriftung!F32,beschriftung!F21)</f>
        <v>zweckgebun-dene Tabak-steuer</v>
      </c>
      <c r="G10" s="78" t="str">
        <f>IF($A$4=2,beschriftung!G32,beschriftung!G21)</f>
        <v>zweckgebun-dene Alkohol-steuer</v>
      </c>
      <c r="H10" s="78" t="str">
        <f>IF($A$4=2,beschriftung!H32,beschriftung!H21)</f>
        <v>zweckgebundener MWST-Anteil</v>
      </c>
      <c r="I10" s="78" t="str">
        <f>IF($A$4=2,beschriftung!I32,beschriftung!I21)</f>
        <v>allgemeine Bundesmittel</v>
      </c>
    </row>
    <row r="11" spans="1:50" s="41" customFormat="1" ht="26" x14ac:dyDescent="0.3">
      <c r="A11" s="65" t="s">
        <v>132</v>
      </c>
      <c r="B11" s="42" t="s">
        <v>70</v>
      </c>
      <c r="C11" s="43" t="s">
        <v>69</v>
      </c>
      <c r="D11" s="43" t="s">
        <v>71</v>
      </c>
      <c r="E11" s="43" t="s">
        <v>72</v>
      </c>
      <c r="F11" s="43" t="s">
        <v>195</v>
      </c>
      <c r="G11" s="43" t="s">
        <v>194</v>
      </c>
      <c r="H11" s="43" t="s">
        <v>196</v>
      </c>
      <c r="I11" s="43" t="s">
        <v>197</v>
      </c>
      <c r="J11" s="43" t="s">
        <v>73</v>
      </c>
      <c r="K11" s="42" t="s">
        <v>103</v>
      </c>
      <c r="L11" s="42" t="s">
        <v>74</v>
      </c>
      <c r="M11" s="42" t="s">
        <v>67</v>
      </c>
      <c r="N11" s="42" t="s">
        <v>68</v>
      </c>
      <c r="O11" s="42" t="s">
        <v>112</v>
      </c>
      <c r="P11" s="42" t="s">
        <v>75</v>
      </c>
      <c r="Q11" s="42" t="s">
        <v>76</v>
      </c>
      <c r="R11" s="42" t="s">
        <v>77</v>
      </c>
      <c r="S11" s="42" t="s">
        <v>78</v>
      </c>
      <c r="T11" s="42" t="s">
        <v>79</v>
      </c>
      <c r="U11" s="42" t="s">
        <v>80</v>
      </c>
      <c r="V11" s="42" t="s">
        <v>81</v>
      </c>
      <c r="W11" s="42" t="s">
        <v>82</v>
      </c>
      <c r="X11" s="42" t="s">
        <v>83</v>
      </c>
      <c r="Y11" s="42" t="s">
        <v>84</v>
      </c>
      <c r="Z11" s="42" t="s">
        <v>85</v>
      </c>
      <c r="AA11" s="42" t="s">
        <v>154</v>
      </c>
      <c r="AB11" s="42" t="s">
        <v>86</v>
      </c>
      <c r="AC11" s="42" t="s">
        <v>87</v>
      </c>
      <c r="AD11" s="42" t="s">
        <v>88</v>
      </c>
      <c r="AE11" s="42" t="s">
        <v>89</v>
      </c>
      <c r="AF11" s="42" t="s">
        <v>155</v>
      </c>
      <c r="AG11" s="42" t="s">
        <v>90</v>
      </c>
      <c r="AH11" s="42" t="s">
        <v>91</v>
      </c>
      <c r="AI11" s="42" t="s">
        <v>92</v>
      </c>
      <c r="AJ11" s="42" t="s">
        <v>93</v>
      </c>
      <c r="AK11" s="42" t="s">
        <v>94</v>
      </c>
      <c r="AL11" s="42" t="s">
        <v>95</v>
      </c>
      <c r="AM11" s="42" t="s">
        <v>96</v>
      </c>
      <c r="AN11" s="42" t="s">
        <v>97</v>
      </c>
      <c r="AO11" s="42" t="s">
        <v>98</v>
      </c>
      <c r="AP11" s="42" t="s">
        <v>99</v>
      </c>
      <c r="AQ11" s="42" t="s">
        <v>100</v>
      </c>
      <c r="AR11" s="42" t="s">
        <v>101</v>
      </c>
      <c r="AS11" s="42" t="s">
        <v>102</v>
      </c>
      <c r="AT11" s="42" t="s">
        <v>161</v>
      </c>
    </row>
    <row r="12" spans="1:50" ht="12.75" customHeight="1" x14ac:dyDescent="0.3">
      <c r="A12" s="30">
        <v>1948</v>
      </c>
      <c r="B12" s="31">
        <v>582.50722684000004</v>
      </c>
      <c r="C12" s="31">
        <v>417.79983986000002</v>
      </c>
      <c r="D12" s="31">
        <v>160</v>
      </c>
      <c r="E12" s="31">
        <v>106.666667</v>
      </c>
      <c r="F12" s="31">
        <v>108.6</v>
      </c>
      <c r="G12" s="31">
        <v>13.7</v>
      </c>
      <c r="H12" s="31"/>
      <c r="I12" s="31"/>
      <c r="J12" s="31"/>
      <c r="K12" s="31"/>
      <c r="L12" s="31">
        <v>53.333333000000003</v>
      </c>
      <c r="M12" s="31">
        <v>2.8602536499999998</v>
      </c>
      <c r="N12" s="31">
        <v>2.8602536499999998</v>
      </c>
      <c r="O12" s="31"/>
      <c r="P12" s="31"/>
      <c r="Q12" s="31"/>
      <c r="R12" s="31"/>
      <c r="S12" s="31">
        <v>1.8471333299999999</v>
      </c>
      <c r="T12" s="31">
        <v>126.8210237</v>
      </c>
      <c r="U12" s="31">
        <v>121.884112</v>
      </c>
      <c r="V12" s="31"/>
      <c r="W12" s="31">
        <v>121.87428586</v>
      </c>
      <c r="X12" s="31">
        <v>9.8265499999999999E-3</v>
      </c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>
        <v>4.9369116999999996</v>
      </c>
      <c r="AO12" s="31">
        <v>453.83906981000001</v>
      </c>
      <c r="AP12" s="31">
        <v>450.97881616000001</v>
      </c>
      <c r="AQ12" s="31">
        <v>453.83906940000003</v>
      </c>
      <c r="AR12" s="31">
        <v>453.83906940000003</v>
      </c>
      <c r="AS12" s="31">
        <v>454.9440916499999</v>
      </c>
      <c r="AT12" s="31"/>
      <c r="AX12" s="79"/>
    </row>
    <row r="13" spans="1:50" ht="12.75" customHeight="1" x14ac:dyDescent="0.3">
      <c r="A13" s="30">
        <v>1949</v>
      </c>
      <c r="B13" s="31"/>
      <c r="C13" s="31">
        <v>436.27466244999999</v>
      </c>
      <c r="D13" s="31">
        <v>160</v>
      </c>
      <c r="E13" s="31">
        <v>106.666667</v>
      </c>
      <c r="F13" s="31">
        <v>107.7</v>
      </c>
      <c r="G13" s="31">
        <v>9.4</v>
      </c>
      <c r="H13" s="31"/>
      <c r="I13" s="31"/>
      <c r="J13" s="31"/>
      <c r="K13" s="31"/>
      <c r="L13" s="31">
        <v>53.333333000000003</v>
      </c>
      <c r="M13" s="31">
        <v>15.823817099999999</v>
      </c>
      <c r="N13" s="31">
        <v>15.823817099999999</v>
      </c>
      <c r="O13" s="31"/>
      <c r="P13" s="31"/>
      <c r="Q13" s="31"/>
      <c r="R13" s="31"/>
      <c r="S13" s="31"/>
      <c r="T13" s="31">
        <v>147.20925500000001</v>
      </c>
      <c r="U13" s="31">
        <v>141.12961000000001</v>
      </c>
      <c r="V13" s="31">
        <v>16.319431252408098</v>
      </c>
      <c r="W13" s="31">
        <v>124.7265078975919</v>
      </c>
      <c r="X13" s="31">
        <v>8.3670949999999994E-2</v>
      </c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>
        <v>6.0796450000000002</v>
      </c>
      <c r="AO13" s="31">
        <v>464.88922455000011</v>
      </c>
      <c r="AP13" s="31">
        <v>449.06540745000007</v>
      </c>
      <c r="AQ13" s="31">
        <v>464.88922445000009</v>
      </c>
      <c r="AR13" s="31">
        <v>464.88922445000009</v>
      </c>
      <c r="AS13" s="31">
        <v>923.79623447999984</v>
      </c>
      <c r="AT13" s="31"/>
      <c r="AX13" s="79"/>
    </row>
    <row r="14" spans="1:50" ht="12.75" customHeight="1" x14ac:dyDescent="0.3">
      <c r="A14" s="30">
        <v>1950</v>
      </c>
      <c r="B14" s="31">
        <v>637.41242385999999</v>
      </c>
      <c r="C14" s="31">
        <v>458.45333385999999</v>
      </c>
      <c r="D14" s="31">
        <v>160</v>
      </c>
      <c r="E14" s="31">
        <v>106.666667</v>
      </c>
      <c r="F14" s="31">
        <v>116.5</v>
      </c>
      <c r="G14" s="31">
        <v>10.199999999999999</v>
      </c>
      <c r="H14" s="31"/>
      <c r="I14" s="31"/>
      <c r="J14" s="31"/>
      <c r="K14" s="31"/>
      <c r="L14" s="31">
        <v>53.333333000000003</v>
      </c>
      <c r="M14" s="31">
        <v>18.959090000000003</v>
      </c>
      <c r="N14" s="31">
        <v>18.959090000000003</v>
      </c>
      <c r="O14" s="31"/>
      <c r="P14" s="31"/>
      <c r="Q14" s="31"/>
      <c r="R14" s="31"/>
      <c r="S14" s="31"/>
      <c r="T14" s="31">
        <v>170.28961699999999</v>
      </c>
      <c r="U14" s="31">
        <v>164.475742</v>
      </c>
      <c r="V14" s="31">
        <v>41.79439212365547</v>
      </c>
      <c r="W14" s="31">
        <v>122.55869912634455</v>
      </c>
      <c r="X14" s="31">
        <v>0.12265119999999999</v>
      </c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>
        <v>5.8138750000000003</v>
      </c>
      <c r="AO14" s="31">
        <v>467.12280685999997</v>
      </c>
      <c r="AP14" s="31">
        <v>448.16371685999991</v>
      </c>
      <c r="AQ14" s="31">
        <v>467.12280640999995</v>
      </c>
      <c r="AR14" s="31">
        <v>467.12280640999995</v>
      </c>
      <c r="AS14" s="31">
        <v>1400.0629807400001</v>
      </c>
      <c r="AT14" s="31"/>
      <c r="AX14" s="79"/>
    </row>
    <row r="15" spans="1:50" ht="12.75" customHeight="1" x14ac:dyDescent="0.3">
      <c r="A15" s="30">
        <v>1951</v>
      </c>
      <c r="B15" s="31">
        <v>699.13089277999995</v>
      </c>
      <c r="C15" s="31">
        <v>501.02182553</v>
      </c>
      <c r="D15" s="31">
        <v>160</v>
      </c>
      <c r="E15" s="31">
        <v>106.666667</v>
      </c>
      <c r="F15" s="31">
        <v>118.2</v>
      </c>
      <c r="G15" s="31">
        <v>9</v>
      </c>
      <c r="H15" s="31"/>
      <c r="I15" s="31"/>
      <c r="J15" s="31"/>
      <c r="K15" s="31"/>
      <c r="L15" s="31">
        <v>53.333333000000003</v>
      </c>
      <c r="M15" s="31">
        <v>38.109067249999995</v>
      </c>
      <c r="N15" s="31">
        <v>38.109067249999995</v>
      </c>
      <c r="O15" s="31"/>
      <c r="P15" s="31"/>
      <c r="Q15" s="31"/>
      <c r="R15" s="31"/>
      <c r="S15" s="31"/>
      <c r="T15" s="31">
        <v>220.61931329000001</v>
      </c>
      <c r="U15" s="31">
        <v>214.91529700000001</v>
      </c>
      <c r="V15" s="31">
        <v>69.729740198936241</v>
      </c>
      <c r="W15" s="31">
        <v>145.07639969106376</v>
      </c>
      <c r="X15" s="31">
        <v>0.10915735</v>
      </c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>
        <v>5.7040162900000002</v>
      </c>
      <c r="AO15" s="31">
        <v>478.51157948999992</v>
      </c>
      <c r="AP15" s="31">
        <v>440.40251223999996</v>
      </c>
      <c r="AQ15" s="31">
        <v>478.51157924999995</v>
      </c>
      <c r="AR15" s="31">
        <v>478.51157924999995</v>
      </c>
      <c r="AS15" s="31">
        <v>1878.5429001799998</v>
      </c>
      <c r="AT15" s="31"/>
      <c r="AX15" s="79"/>
    </row>
    <row r="16" spans="1:50" ht="12.75" customHeight="1" x14ac:dyDescent="0.3">
      <c r="A16" s="30">
        <v>1952</v>
      </c>
      <c r="B16" s="31">
        <v>744.11494663999997</v>
      </c>
      <c r="C16" s="31">
        <v>527.55449228999998</v>
      </c>
      <c r="D16" s="31">
        <v>160</v>
      </c>
      <c r="E16" s="31">
        <v>106.666667</v>
      </c>
      <c r="F16" s="31">
        <v>119.4</v>
      </c>
      <c r="G16" s="31">
        <v>10.8</v>
      </c>
      <c r="H16" s="31"/>
      <c r="I16" s="31"/>
      <c r="J16" s="31"/>
      <c r="K16" s="31"/>
      <c r="L16" s="31">
        <v>53.333333000000003</v>
      </c>
      <c r="M16" s="31">
        <v>56.560454350000001</v>
      </c>
      <c r="N16" s="31">
        <v>56.560454350000001</v>
      </c>
      <c r="O16" s="31"/>
      <c r="P16" s="31"/>
      <c r="Q16" s="31"/>
      <c r="R16" s="31"/>
      <c r="S16" s="31"/>
      <c r="T16" s="31">
        <v>249.87858657999999</v>
      </c>
      <c r="U16" s="31">
        <v>241.03705099999999</v>
      </c>
      <c r="V16" s="31">
        <v>99.327041509844747</v>
      </c>
      <c r="W16" s="31">
        <v>141.49839354015521</v>
      </c>
      <c r="X16" s="31">
        <v>0.23961589999999999</v>
      </c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>
        <v>8.8415355800000004</v>
      </c>
      <c r="AO16" s="31">
        <v>494.23636005999998</v>
      </c>
      <c r="AP16" s="31">
        <v>437.67590570999999</v>
      </c>
      <c r="AQ16" s="31">
        <v>494.20836011000006</v>
      </c>
      <c r="AR16" s="31">
        <v>494.20836011000006</v>
      </c>
      <c r="AS16" s="31">
        <v>2364.2105825099998</v>
      </c>
      <c r="AT16" s="31"/>
      <c r="AX16" s="79"/>
    </row>
    <row r="17" spans="1:50" ht="12.75" customHeight="1" x14ac:dyDescent="0.3">
      <c r="A17" s="30">
        <v>1953</v>
      </c>
      <c r="B17" s="31">
        <v>793.17546680999999</v>
      </c>
      <c r="C17" s="31">
        <v>569.99141815999997</v>
      </c>
      <c r="D17" s="31">
        <v>160</v>
      </c>
      <c r="E17" s="31">
        <v>106.666667</v>
      </c>
      <c r="F17" s="31">
        <v>123.7</v>
      </c>
      <c r="G17" s="31">
        <v>12.3</v>
      </c>
      <c r="H17" s="31"/>
      <c r="I17" s="31"/>
      <c r="J17" s="31"/>
      <c r="K17" s="31"/>
      <c r="L17" s="31">
        <v>53.333333000000003</v>
      </c>
      <c r="M17" s="31">
        <v>63.184048649999994</v>
      </c>
      <c r="N17" s="31">
        <v>63.184048649999994</v>
      </c>
      <c r="O17" s="31"/>
      <c r="P17" s="31"/>
      <c r="Q17" s="31"/>
      <c r="R17" s="31"/>
      <c r="S17" s="31"/>
      <c r="T17" s="31">
        <v>267.59064133999999</v>
      </c>
      <c r="U17" s="31">
        <v>260.74972700000001</v>
      </c>
      <c r="V17" s="31">
        <v>127.57579079042777</v>
      </c>
      <c r="W17" s="31">
        <v>133.4396918095722</v>
      </c>
      <c r="X17" s="31">
        <v>-0.26575625000000008</v>
      </c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>
        <v>6.8409143400000003</v>
      </c>
      <c r="AO17" s="31">
        <v>525.58482546999994</v>
      </c>
      <c r="AP17" s="31">
        <v>462.40077681999998</v>
      </c>
      <c r="AQ17" s="31">
        <v>525.58482612</v>
      </c>
      <c r="AR17" s="31">
        <v>525.58482612</v>
      </c>
      <c r="AS17" s="31">
        <v>2895.81061262</v>
      </c>
      <c r="AT17" s="31"/>
      <c r="AX17" s="79"/>
    </row>
    <row r="18" spans="1:50" ht="12.75" customHeight="1" x14ac:dyDescent="0.3">
      <c r="A18" s="30">
        <v>1954</v>
      </c>
      <c r="B18" s="31">
        <v>798.63869564000004</v>
      </c>
      <c r="C18" s="31">
        <v>564.24410460000001</v>
      </c>
      <c r="D18" s="31">
        <v>160</v>
      </c>
      <c r="E18" s="31">
        <v>106.666667</v>
      </c>
      <c r="F18" s="31">
        <v>122.6</v>
      </c>
      <c r="G18" s="31">
        <v>12.3</v>
      </c>
      <c r="H18" s="31"/>
      <c r="I18" s="31"/>
      <c r="J18" s="31"/>
      <c r="K18" s="31"/>
      <c r="L18" s="31">
        <v>53.333333000000003</v>
      </c>
      <c r="M18" s="31">
        <v>74.394591039999995</v>
      </c>
      <c r="N18" s="31">
        <v>74.394591039999995</v>
      </c>
      <c r="O18" s="31"/>
      <c r="P18" s="31"/>
      <c r="Q18" s="31"/>
      <c r="R18" s="31"/>
      <c r="S18" s="31"/>
      <c r="T18" s="31">
        <v>356.43577190000002</v>
      </c>
      <c r="U18" s="31">
        <v>350.41603500000002</v>
      </c>
      <c r="V18" s="31">
        <v>192.23696200000001</v>
      </c>
      <c r="W18" s="31">
        <v>158.09586999999999</v>
      </c>
      <c r="X18" s="31">
        <v>8.3203199999999922E-2</v>
      </c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>
        <v>6.0197368999999998</v>
      </c>
      <c r="AO18" s="31">
        <v>442.20292374000002</v>
      </c>
      <c r="AP18" s="31">
        <v>367.80833269999999</v>
      </c>
      <c r="AQ18" s="31">
        <v>442.20292354000003</v>
      </c>
      <c r="AR18" s="31">
        <v>442.20292354000003</v>
      </c>
      <c r="AS18" s="31">
        <v>3336.01804429</v>
      </c>
      <c r="AT18" s="31"/>
      <c r="AX18" s="79"/>
    </row>
    <row r="19" spans="1:50" ht="12.75" customHeight="1" x14ac:dyDescent="0.3">
      <c r="A19" s="30">
        <v>1955</v>
      </c>
      <c r="B19" s="31">
        <v>853.09861079999996</v>
      </c>
      <c r="C19" s="31">
        <v>600.39330344999996</v>
      </c>
      <c r="D19" s="31">
        <v>160</v>
      </c>
      <c r="E19" s="31">
        <v>106.666667</v>
      </c>
      <c r="F19" s="31">
        <v>127.6</v>
      </c>
      <c r="G19" s="31">
        <v>8.5</v>
      </c>
      <c r="H19" s="31"/>
      <c r="I19" s="31"/>
      <c r="J19" s="31"/>
      <c r="K19" s="31"/>
      <c r="L19" s="31">
        <v>53.333333000000003</v>
      </c>
      <c r="M19" s="31">
        <v>92.705307349999998</v>
      </c>
      <c r="N19" s="31">
        <v>92.705307349999998</v>
      </c>
      <c r="O19" s="31"/>
      <c r="P19" s="31"/>
      <c r="Q19" s="31"/>
      <c r="R19" s="31"/>
      <c r="S19" s="31"/>
      <c r="T19" s="31">
        <v>383.21540959999999</v>
      </c>
      <c r="U19" s="31">
        <v>373.12884500000001</v>
      </c>
      <c r="V19" s="31">
        <v>224.615477</v>
      </c>
      <c r="W19" s="31">
        <v>148.00758500000001</v>
      </c>
      <c r="X19" s="31">
        <v>0.50578315000000018</v>
      </c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>
        <v>10.086564600000001</v>
      </c>
      <c r="AO19" s="31">
        <v>469.88320119999997</v>
      </c>
      <c r="AP19" s="31">
        <v>377.17789384999998</v>
      </c>
      <c r="AQ19" s="31">
        <v>469.88320104999997</v>
      </c>
      <c r="AR19" s="31">
        <v>469.88320104999997</v>
      </c>
      <c r="AS19" s="31">
        <v>3800.7411378500001</v>
      </c>
      <c r="AT19" s="31"/>
      <c r="AX19" s="79"/>
    </row>
    <row r="20" spans="1:50" ht="12.75" customHeight="1" x14ac:dyDescent="0.3">
      <c r="A20" s="30">
        <v>1956</v>
      </c>
      <c r="B20" s="31">
        <v>913.80559714999993</v>
      </c>
      <c r="C20" s="31">
        <v>644.69143799999995</v>
      </c>
      <c r="D20" s="31">
        <v>160</v>
      </c>
      <c r="E20" s="31">
        <v>106.666667</v>
      </c>
      <c r="F20" s="31">
        <v>130.5</v>
      </c>
      <c r="G20" s="31">
        <v>13.7</v>
      </c>
      <c r="H20" s="31"/>
      <c r="I20" s="31"/>
      <c r="J20" s="31"/>
      <c r="K20" s="31"/>
      <c r="L20" s="31">
        <v>53.333333000000003</v>
      </c>
      <c r="M20" s="31">
        <v>109.11415915000001</v>
      </c>
      <c r="N20" s="31">
        <v>109.11415915000001</v>
      </c>
      <c r="O20" s="31"/>
      <c r="P20" s="31"/>
      <c r="Q20" s="31"/>
      <c r="R20" s="31"/>
      <c r="S20" s="31"/>
      <c r="T20" s="31">
        <v>492.77801513000003</v>
      </c>
      <c r="U20" s="31">
        <v>482.59228400000001</v>
      </c>
      <c r="V20" s="31">
        <v>259.89342900000003</v>
      </c>
      <c r="W20" s="31">
        <v>221.90695600000001</v>
      </c>
      <c r="X20" s="31">
        <v>0.79189935</v>
      </c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>
        <v>10.185731130000001</v>
      </c>
      <c r="AO20" s="31">
        <v>421.0275820199999</v>
      </c>
      <c r="AP20" s="31">
        <v>311.91342286999992</v>
      </c>
      <c r="AQ20" s="31">
        <v>421.0275816699999</v>
      </c>
      <c r="AR20" s="31">
        <v>421.0275816699999</v>
      </c>
      <c r="AS20" s="31">
        <v>4221.1170518600002</v>
      </c>
      <c r="AT20" s="31"/>
      <c r="AX20" s="79"/>
    </row>
    <row r="21" spans="1:50" ht="12.75" customHeight="1" x14ac:dyDescent="0.3">
      <c r="A21" s="30">
        <v>1957</v>
      </c>
      <c r="B21" s="31">
        <v>964.63102073999994</v>
      </c>
      <c r="C21" s="31">
        <v>682.78356288999998</v>
      </c>
      <c r="D21" s="31">
        <v>160</v>
      </c>
      <c r="E21" s="31">
        <v>106.666667</v>
      </c>
      <c r="F21" s="31">
        <v>137.80000000000001</v>
      </c>
      <c r="G21" s="31">
        <v>12.3</v>
      </c>
      <c r="H21" s="31"/>
      <c r="I21" s="31"/>
      <c r="J21" s="31"/>
      <c r="K21" s="31"/>
      <c r="L21" s="31">
        <v>53.333333000000003</v>
      </c>
      <c r="M21" s="31">
        <v>121.84745785</v>
      </c>
      <c r="N21" s="31">
        <v>121.84745785</v>
      </c>
      <c r="O21" s="31"/>
      <c r="P21" s="31"/>
      <c r="Q21" s="31"/>
      <c r="R21" s="31"/>
      <c r="S21" s="31"/>
      <c r="T21" s="31">
        <v>627.2774290000001</v>
      </c>
      <c r="U21" s="31">
        <v>617.21170700000005</v>
      </c>
      <c r="V21" s="31">
        <v>396.53771499999999</v>
      </c>
      <c r="W21" s="31">
        <v>220.256877</v>
      </c>
      <c r="X21" s="31">
        <v>0.41711415000000007</v>
      </c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>
        <v>10.065721999999999</v>
      </c>
      <c r="AO21" s="31">
        <v>337.35359173999984</v>
      </c>
      <c r="AP21" s="31">
        <v>215.50613388999989</v>
      </c>
      <c r="AQ21" s="31">
        <v>337.35359258999995</v>
      </c>
      <c r="AR21" s="31">
        <v>337.35359258999995</v>
      </c>
      <c r="AS21" s="31">
        <v>4560.32951718</v>
      </c>
      <c r="AT21" s="31"/>
      <c r="AX21" s="79"/>
    </row>
    <row r="22" spans="1:50" ht="12.75" customHeight="1" x14ac:dyDescent="0.3">
      <c r="A22" s="30">
        <v>1958</v>
      </c>
      <c r="B22" s="31">
        <v>975.21995655000001</v>
      </c>
      <c r="C22" s="31">
        <v>681.94000800000003</v>
      </c>
      <c r="D22" s="31">
        <v>160</v>
      </c>
      <c r="E22" s="31">
        <v>106.666667</v>
      </c>
      <c r="F22" s="31">
        <v>147.9</v>
      </c>
      <c r="G22" s="31">
        <v>12.3</v>
      </c>
      <c r="H22" s="31"/>
      <c r="I22" s="31"/>
      <c r="J22" s="31"/>
      <c r="K22" s="31"/>
      <c r="L22" s="31">
        <v>53.333333000000003</v>
      </c>
      <c r="M22" s="31">
        <v>133.27994855</v>
      </c>
      <c r="N22" s="31">
        <v>133.27994855</v>
      </c>
      <c r="O22" s="31"/>
      <c r="P22" s="31"/>
      <c r="Q22" s="31"/>
      <c r="R22" s="31"/>
      <c r="S22" s="31"/>
      <c r="T22" s="31">
        <v>665.14624199999992</v>
      </c>
      <c r="U22" s="31">
        <v>654.82313999999997</v>
      </c>
      <c r="V22" s="31">
        <v>448.28168399999998</v>
      </c>
      <c r="W22" s="31">
        <v>205.016414</v>
      </c>
      <c r="X22" s="31">
        <v>1.52504215</v>
      </c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>
        <v>10.323102</v>
      </c>
      <c r="AO22" s="31">
        <v>310.07371455000009</v>
      </c>
      <c r="AP22" s="31">
        <v>176.79376600000012</v>
      </c>
      <c r="AQ22" s="31">
        <v>310.07371439999997</v>
      </c>
      <c r="AR22" s="31">
        <v>310.07371439999997</v>
      </c>
      <c r="AS22" s="31">
        <v>4848.5542012200003</v>
      </c>
      <c r="AT22" s="31"/>
      <c r="AX22" s="79"/>
    </row>
    <row r="23" spans="1:50" ht="12.75" customHeight="1" x14ac:dyDescent="0.3">
      <c r="A23" s="30">
        <v>1959</v>
      </c>
      <c r="B23" s="31">
        <v>1055.2706623399999</v>
      </c>
      <c r="C23" s="31">
        <v>744.32520589000001</v>
      </c>
      <c r="D23" s="31">
        <v>160</v>
      </c>
      <c r="E23" s="31">
        <v>106.666667</v>
      </c>
      <c r="F23" s="31">
        <v>153.30000000000001</v>
      </c>
      <c r="G23" s="31">
        <v>9.4</v>
      </c>
      <c r="H23" s="31"/>
      <c r="I23" s="31"/>
      <c r="J23" s="31"/>
      <c r="K23" s="31"/>
      <c r="L23" s="31">
        <v>53.333333000000003</v>
      </c>
      <c r="M23" s="31">
        <v>150.94545644999999</v>
      </c>
      <c r="N23" s="31">
        <v>150.94545644999999</v>
      </c>
      <c r="O23" s="31"/>
      <c r="P23" s="31"/>
      <c r="Q23" s="31"/>
      <c r="R23" s="31"/>
      <c r="S23" s="31"/>
      <c r="T23" s="31">
        <v>700.38101200000006</v>
      </c>
      <c r="U23" s="31">
        <v>689.54853500000002</v>
      </c>
      <c r="V23" s="31">
        <v>500.520668</v>
      </c>
      <c r="W23" s="31">
        <v>187.39904300000001</v>
      </c>
      <c r="X23" s="31">
        <v>1.6288239500000001</v>
      </c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>
        <v>10.832477000000001</v>
      </c>
      <c r="AO23" s="31">
        <v>354.88965033999989</v>
      </c>
      <c r="AP23" s="31">
        <v>203.94419388999995</v>
      </c>
      <c r="AQ23" s="31">
        <v>354.88965038999993</v>
      </c>
      <c r="AR23" s="31">
        <v>354.88965038999993</v>
      </c>
      <c r="AS23" s="31">
        <v>5221.2663262899996</v>
      </c>
      <c r="AT23" s="31"/>
      <c r="AX23" s="79"/>
    </row>
    <row r="24" spans="1:50" ht="12.75" customHeight="1" x14ac:dyDescent="0.3">
      <c r="A24" s="30">
        <v>1960</v>
      </c>
      <c r="B24" s="31">
        <v>1119.1079703999999</v>
      </c>
      <c r="C24" s="31">
        <v>798.22533614999998</v>
      </c>
      <c r="D24" s="31">
        <v>160</v>
      </c>
      <c r="E24" s="31">
        <v>106.666667</v>
      </c>
      <c r="F24" s="31">
        <v>197.4</v>
      </c>
      <c r="G24" s="31">
        <v>14.145</v>
      </c>
      <c r="H24" s="31"/>
      <c r="I24" s="31"/>
      <c r="J24" s="31"/>
      <c r="K24" s="31"/>
      <c r="L24" s="31">
        <v>53.333333000000003</v>
      </c>
      <c r="M24" s="31">
        <v>160.88263425</v>
      </c>
      <c r="N24" s="31">
        <v>160.88263425</v>
      </c>
      <c r="O24" s="31"/>
      <c r="P24" s="31"/>
      <c r="Q24" s="31"/>
      <c r="R24" s="31"/>
      <c r="S24" s="31"/>
      <c r="T24" s="31">
        <v>733.38916999999992</v>
      </c>
      <c r="U24" s="31">
        <v>721.06467599999996</v>
      </c>
      <c r="V24" s="31">
        <v>548.36580200000003</v>
      </c>
      <c r="W24" s="31">
        <v>170.95907600000001</v>
      </c>
      <c r="X24" s="31">
        <v>1.7397964000000001</v>
      </c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>
        <v>12.324494</v>
      </c>
      <c r="AO24" s="31">
        <v>385.71880039999996</v>
      </c>
      <c r="AP24" s="31">
        <v>224.83616615000005</v>
      </c>
      <c r="AQ24" s="31">
        <v>385.71880199999987</v>
      </c>
      <c r="AR24" s="31">
        <v>385.71880199999987</v>
      </c>
      <c r="AS24" s="31">
        <v>5607.1794645800001</v>
      </c>
      <c r="AT24" s="31"/>
      <c r="AX24" s="79"/>
    </row>
    <row r="25" spans="1:50" ht="12.75" customHeight="1" x14ac:dyDescent="0.3">
      <c r="A25" s="30">
        <v>1961</v>
      </c>
      <c r="B25" s="31">
        <v>1243.59932731</v>
      </c>
      <c r="C25" s="31">
        <v>906.50834766000003</v>
      </c>
      <c r="D25" s="31">
        <v>160</v>
      </c>
      <c r="E25" s="31">
        <v>106.666667</v>
      </c>
      <c r="F25" s="31">
        <v>196</v>
      </c>
      <c r="G25" s="31">
        <v>19.5</v>
      </c>
      <c r="H25" s="31"/>
      <c r="I25" s="31"/>
      <c r="J25" s="31"/>
      <c r="K25" s="31"/>
      <c r="L25" s="31">
        <v>53.333333000000003</v>
      </c>
      <c r="M25" s="31">
        <v>177.09097965000001</v>
      </c>
      <c r="N25" s="31">
        <v>177.09097965000001</v>
      </c>
      <c r="O25" s="31"/>
      <c r="P25" s="31"/>
      <c r="Q25" s="31"/>
      <c r="R25" s="31"/>
      <c r="S25" s="31"/>
      <c r="T25" s="31">
        <v>861.16331455</v>
      </c>
      <c r="U25" s="31">
        <v>848.42554700000005</v>
      </c>
      <c r="V25" s="31">
        <v>671.01415499999996</v>
      </c>
      <c r="W25" s="31">
        <v>177.490137</v>
      </c>
      <c r="X25" s="31">
        <v>-7.8745000000000065E-2</v>
      </c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>
        <v>12.737767549999999</v>
      </c>
      <c r="AO25" s="31">
        <v>382.43601276000004</v>
      </c>
      <c r="AP25" s="31">
        <v>205.34503311000003</v>
      </c>
      <c r="AQ25" s="31">
        <v>382.43601276000004</v>
      </c>
      <c r="AR25" s="31">
        <v>382.43601276000004</v>
      </c>
      <c r="AS25" s="31">
        <v>5989.6154760899999</v>
      </c>
      <c r="AT25" s="31"/>
      <c r="AX25" s="79"/>
    </row>
    <row r="26" spans="1:50" ht="12.75" customHeight="1" x14ac:dyDescent="0.3">
      <c r="A26" s="30">
        <v>1962</v>
      </c>
      <c r="B26" s="31">
        <v>1352.69071125</v>
      </c>
      <c r="C26" s="31">
        <v>1004.7822285</v>
      </c>
      <c r="D26" s="31">
        <v>160</v>
      </c>
      <c r="E26" s="31">
        <v>106.666667</v>
      </c>
      <c r="F26" s="31">
        <v>217.5</v>
      </c>
      <c r="G26" s="31">
        <v>21.7</v>
      </c>
      <c r="H26" s="31"/>
      <c r="I26" s="31"/>
      <c r="J26" s="31"/>
      <c r="K26" s="31"/>
      <c r="L26" s="31">
        <v>53.333333000000003</v>
      </c>
      <c r="M26" s="31">
        <v>187.90848274999999</v>
      </c>
      <c r="N26" s="31">
        <v>187.90848274999999</v>
      </c>
      <c r="O26" s="31"/>
      <c r="P26" s="31"/>
      <c r="Q26" s="31"/>
      <c r="R26" s="31"/>
      <c r="S26" s="31"/>
      <c r="T26" s="31">
        <v>998.29362645000003</v>
      </c>
      <c r="U26" s="31">
        <v>987.49400400000002</v>
      </c>
      <c r="V26" s="31">
        <v>804.67518600000005</v>
      </c>
      <c r="W26" s="31">
        <v>181.635368</v>
      </c>
      <c r="X26" s="31">
        <v>1.1834500000000001</v>
      </c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>
        <v>10.799622449999999</v>
      </c>
      <c r="AO26" s="31">
        <v>354.39708480000002</v>
      </c>
      <c r="AP26" s="31">
        <v>166.48860204999994</v>
      </c>
      <c r="AQ26" s="31">
        <v>354.39708480000002</v>
      </c>
      <c r="AR26" s="31">
        <v>354.39708480000002</v>
      </c>
      <c r="AS26" s="31">
        <v>6344.0125605399999</v>
      </c>
      <c r="AT26" s="31"/>
      <c r="AX26" s="79"/>
    </row>
    <row r="27" spans="1:50" ht="12.75" customHeight="1" x14ac:dyDescent="0.3">
      <c r="A27" s="30">
        <v>1963</v>
      </c>
      <c r="B27" s="31">
        <v>1489.1203690699999</v>
      </c>
      <c r="C27" s="31">
        <v>1120.5704670699999</v>
      </c>
      <c r="D27" s="31">
        <v>160</v>
      </c>
      <c r="E27" s="31">
        <v>106.666667</v>
      </c>
      <c r="F27" s="31">
        <v>243.4</v>
      </c>
      <c r="G27" s="31">
        <v>27.1</v>
      </c>
      <c r="H27" s="31"/>
      <c r="I27" s="31"/>
      <c r="J27" s="31"/>
      <c r="K27" s="31"/>
      <c r="L27" s="31">
        <v>53.333333000000003</v>
      </c>
      <c r="M27" s="31">
        <v>208.549902</v>
      </c>
      <c r="N27" s="31">
        <v>208.549902</v>
      </c>
      <c r="O27" s="31"/>
      <c r="P27" s="31"/>
      <c r="Q27" s="31"/>
      <c r="R27" s="31"/>
      <c r="S27" s="31"/>
      <c r="T27" s="31">
        <v>1043.40046095</v>
      </c>
      <c r="U27" s="31">
        <v>1031.3027400000001</v>
      </c>
      <c r="V27" s="31">
        <v>864.90483800000004</v>
      </c>
      <c r="W27" s="31">
        <v>164.93402</v>
      </c>
      <c r="X27" s="31">
        <v>1.4638819999999997</v>
      </c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>
        <v>12.097720949999999</v>
      </c>
      <c r="AO27" s="31">
        <v>445.7199081199999</v>
      </c>
      <c r="AP27" s="31">
        <v>237.17000611999993</v>
      </c>
      <c r="AQ27" s="31">
        <v>445.7199081199999</v>
      </c>
      <c r="AR27" s="31">
        <v>445.7199081199999</v>
      </c>
      <c r="AS27" s="31">
        <v>6789.7324687300006</v>
      </c>
      <c r="AT27" s="31"/>
      <c r="AX27" s="79"/>
    </row>
    <row r="28" spans="1:50" ht="12.75" customHeight="1" x14ac:dyDescent="0.3">
      <c r="A28" s="30">
        <v>1964</v>
      </c>
      <c r="B28" s="31">
        <v>1792.67578</v>
      </c>
      <c r="C28" s="31">
        <v>1235.0714989999999</v>
      </c>
      <c r="D28" s="31">
        <v>350</v>
      </c>
      <c r="E28" s="31">
        <v>262.5</v>
      </c>
      <c r="F28" s="31">
        <v>256.2</v>
      </c>
      <c r="G28" s="31">
        <v>24.4</v>
      </c>
      <c r="H28" s="31"/>
      <c r="I28" s="31"/>
      <c r="J28" s="31"/>
      <c r="K28" s="31"/>
      <c r="L28" s="31">
        <v>87.5</v>
      </c>
      <c r="M28" s="31">
        <v>207.60428099999999</v>
      </c>
      <c r="N28" s="31">
        <v>207.60428099999999</v>
      </c>
      <c r="O28" s="31"/>
      <c r="P28" s="31"/>
      <c r="Q28" s="31"/>
      <c r="R28" s="31"/>
      <c r="S28" s="31"/>
      <c r="T28" s="31">
        <v>1611.468022</v>
      </c>
      <c r="U28" s="31">
        <v>1599.4493669999999</v>
      </c>
      <c r="V28" s="31">
        <v>1373.7033280000001</v>
      </c>
      <c r="W28" s="31">
        <v>224.374698</v>
      </c>
      <c r="X28" s="31">
        <v>4.2498089999999999</v>
      </c>
      <c r="Y28" s="31"/>
      <c r="Z28" s="31"/>
      <c r="AA28" s="31">
        <v>-2.8784679999999998</v>
      </c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>
        <v>12.018655000000001</v>
      </c>
      <c r="AO28" s="31">
        <v>181.20775800000001</v>
      </c>
      <c r="AP28" s="31">
        <v>-26.396523000000116</v>
      </c>
      <c r="AQ28" s="31">
        <v>181.20775799999979</v>
      </c>
      <c r="AR28" s="31">
        <v>181.20775799999979</v>
      </c>
      <c r="AS28" s="31">
        <v>6970.94122823</v>
      </c>
      <c r="AT28" s="31"/>
      <c r="AX28" s="79"/>
    </row>
    <row r="29" spans="1:50" ht="12.75" customHeight="1" x14ac:dyDescent="0.3">
      <c r="A29" s="30">
        <v>1965</v>
      </c>
      <c r="B29" s="31">
        <v>1927.335462</v>
      </c>
      <c r="C29" s="31">
        <v>1354.5367610000001</v>
      </c>
      <c r="D29" s="31">
        <v>350</v>
      </c>
      <c r="E29" s="31">
        <v>262.5</v>
      </c>
      <c r="F29" s="31">
        <v>303.7</v>
      </c>
      <c r="G29" s="31">
        <v>32.6</v>
      </c>
      <c r="H29" s="31"/>
      <c r="I29" s="31"/>
      <c r="J29" s="31"/>
      <c r="K29" s="31"/>
      <c r="L29" s="31">
        <v>87.5</v>
      </c>
      <c r="M29" s="31">
        <v>222.79870099999999</v>
      </c>
      <c r="N29" s="31">
        <v>222.79870099999999</v>
      </c>
      <c r="O29" s="31"/>
      <c r="P29" s="31"/>
      <c r="Q29" s="31"/>
      <c r="R29" s="31"/>
      <c r="S29" s="31"/>
      <c r="T29" s="31">
        <v>1683.529857</v>
      </c>
      <c r="U29" s="31">
        <v>1670.600062</v>
      </c>
      <c r="V29" s="31">
        <v>1466.796699</v>
      </c>
      <c r="W29" s="31">
        <v>203.631677</v>
      </c>
      <c r="X29" s="31">
        <v>3.1953279999999999</v>
      </c>
      <c r="Y29" s="31"/>
      <c r="Z29" s="31"/>
      <c r="AA29" s="31">
        <v>-3.0236420000000002</v>
      </c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>
        <v>12.929795</v>
      </c>
      <c r="AO29" s="31">
        <v>243.80560500000001</v>
      </c>
      <c r="AP29" s="31">
        <v>21.006904000000077</v>
      </c>
      <c r="AQ29" s="31">
        <v>243.80560500000001</v>
      </c>
      <c r="AR29" s="31">
        <v>243.80560500000001</v>
      </c>
      <c r="AS29" s="31">
        <v>7214.7835421299997</v>
      </c>
      <c r="AT29" s="31"/>
      <c r="AX29" s="79"/>
    </row>
    <row r="30" spans="1:50" ht="12.75" customHeight="1" x14ac:dyDescent="0.3">
      <c r="A30" s="30">
        <v>1966</v>
      </c>
      <c r="B30" s="31">
        <v>2031.0537140000001</v>
      </c>
      <c r="C30" s="31">
        <v>1445.851463</v>
      </c>
      <c r="D30" s="31">
        <v>350</v>
      </c>
      <c r="E30" s="31">
        <v>262.5</v>
      </c>
      <c r="F30" s="31">
        <v>332.5</v>
      </c>
      <c r="G30" s="31">
        <v>48.9</v>
      </c>
      <c r="H30" s="31"/>
      <c r="I30" s="31"/>
      <c r="J30" s="31"/>
      <c r="K30" s="31"/>
      <c r="L30" s="31">
        <v>87.5</v>
      </c>
      <c r="M30" s="31">
        <v>235.20225099999999</v>
      </c>
      <c r="N30" s="31">
        <v>235.20225099999999</v>
      </c>
      <c r="O30" s="31"/>
      <c r="P30" s="31"/>
      <c r="Q30" s="31"/>
      <c r="R30" s="31"/>
      <c r="S30" s="31"/>
      <c r="T30" s="31">
        <v>1742.0283492999999</v>
      </c>
      <c r="U30" s="31">
        <v>1729.249767</v>
      </c>
      <c r="V30" s="31">
        <v>1546.51116</v>
      </c>
      <c r="W30" s="31">
        <v>181.96563399999999</v>
      </c>
      <c r="X30" s="31">
        <v>3.2946559999999998</v>
      </c>
      <c r="Y30" s="31"/>
      <c r="Z30" s="31"/>
      <c r="AA30" s="31">
        <v>-2.5216829999999995</v>
      </c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>
        <v>12.7785823</v>
      </c>
      <c r="AO30" s="31">
        <v>289.02032870000016</v>
      </c>
      <c r="AP30" s="31">
        <v>53.823113700000022</v>
      </c>
      <c r="AQ30" s="31">
        <v>289.02536469999995</v>
      </c>
      <c r="AR30" s="31">
        <v>289.02536469999995</v>
      </c>
      <c r="AS30" s="31">
        <v>7503.7253646999998</v>
      </c>
      <c r="AT30" s="31"/>
      <c r="AX30" s="79"/>
    </row>
    <row r="31" spans="1:50" ht="12.75" customHeight="1" x14ac:dyDescent="0.3">
      <c r="A31" s="30">
        <v>1967</v>
      </c>
      <c r="B31" s="31">
        <v>2174.0291520000001</v>
      </c>
      <c r="C31" s="31">
        <v>1574.1514999999999</v>
      </c>
      <c r="D31" s="31">
        <v>350</v>
      </c>
      <c r="E31" s="31">
        <v>262.5</v>
      </c>
      <c r="F31" s="31">
        <v>399.8</v>
      </c>
      <c r="G31" s="31">
        <v>43.4</v>
      </c>
      <c r="H31" s="31"/>
      <c r="I31" s="31"/>
      <c r="J31" s="31"/>
      <c r="K31" s="31"/>
      <c r="L31" s="31">
        <v>87.5</v>
      </c>
      <c r="M31" s="31">
        <v>249.87765200000001</v>
      </c>
      <c r="N31" s="31">
        <v>249.87765200000001</v>
      </c>
      <c r="O31" s="31"/>
      <c r="P31" s="31"/>
      <c r="Q31" s="31"/>
      <c r="R31" s="31"/>
      <c r="S31" s="31"/>
      <c r="T31" s="31">
        <v>1991.859267</v>
      </c>
      <c r="U31" s="31">
        <v>1978.5834320000001</v>
      </c>
      <c r="V31" s="31">
        <v>1796.514858</v>
      </c>
      <c r="W31" s="31">
        <v>181.877047</v>
      </c>
      <c r="X31" s="31">
        <v>2.7862070000000001</v>
      </c>
      <c r="Y31" s="31"/>
      <c r="Z31" s="31"/>
      <c r="AA31" s="31">
        <v>-2.5946799999999999</v>
      </c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>
        <v>13.275835000000001</v>
      </c>
      <c r="AO31" s="31">
        <v>182.16988500000002</v>
      </c>
      <c r="AP31" s="31">
        <v>-67.707767000000104</v>
      </c>
      <c r="AQ31" s="31">
        <v>182.16988500000002</v>
      </c>
      <c r="AR31" s="31">
        <v>182.16988500000002</v>
      </c>
      <c r="AS31" s="31">
        <v>7685.9420819300003</v>
      </c>
      <c r="AT31" s="31"/>
      <c r="AX31" s="79"/>
    </row>
    <row r="32" spans="1:50" ht="12.75" customHeight="1" x14ac:dyDescent="0.3">
      <c r="A32" s="30">
        <v>1968</v>
      </c>
      <c r="B32" s="31">
        <v>2277.8686399999997</v>
      </c>
      <c r="C32" s="31">
        <v>1669.871977</v>
      </c>
      <c r="D32" s="31">
        <v>350</v>
      </c>
      <c r="E32" s="31">
        <v>262.5</v>
      </c>
      <c r="F32" s="31">
        <v>434.1</v>
      </c>
      <c r="G32" s="31">
        <v>43.4</v>
      </c>
      <c r="H32" s="31"/>
      <c r="I32" s="31"/>
      <c r="J32" s="31"/>
      <c r="K32" s="31"/>
      <c r="L32" s="31">
        <v>87.5</v>
      </c>
      <c r="M32" s="31">
        <v>257.99666300000001</v>
      </c>
      <c r="N32" s="31">
        <v>257.99666300000001</v>
      </c>
      <c r="O32" s="31"/>
      <c r="P32" s="31"/>
      <c r="Q32" s="31"/>
      <c r="R32" s="31"/>
      <c r="S32" s="31"/>
      <c r="T32" s="31">
        <v>2067.0975071500002</v>
      </c>
      <c r="U32" s="31">
        <v>2052.1728820000003</v>
      </c>
      <c r="V32" s="31">
        <v>1888.9514569999999</v>
      </c>
      <c r="W32" s="31">
        <v>162.615489</v>
      </c>
      <c r="X32" s="31">
        <v>3.1931530000000001</v>
      </c>
      <c r="Y32" s="31"/>
      <c r="Z32" s="31"/>
      <c r="AA32" s="31">
        <v>-2.5872170000000003</v>
      </c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>
        <v>14.924625150000001</v>
      </c>
      <c r="AO32" s="31">
        <v>210.7711328499995</v>
      </c>
      <c r="AP32" s="31">
        <v>-47.225530150000168</v>
      </c>
      <c r="AQ32" s="31">
        <v>210.77113285000041</v>
      </c>
      <c r="AR32" s="31">
        <v>210.77113285000041</v>
      </c>
      <c r="AS32" s="31">
        <v>7896.7132145100004</v>
      </c>
      <c r="AT32" s="31"/>
      <c r="AX32" s="79"/>
    </row>
    <row r="33" spans="1:50" ht="12.75" customHeight="1" x14ac:dyDescent="0.3">
      <c r="A33" s="30">
        <v>1969</v>
      </c>
      <c r="B33" s="31">
        <v>3112.649449</v>
      </c>
      <c r="C33" s="31">
        <v>2271.737157</v>
      </c>
      <c r="D33" s="31">
        <v>572</v>
      </c>
      <c r="E33" s="31">
        <v>429</v>
      </c>
      <c r="F33" s="31">
        <v>514</v>
      </c>
      <c r="G33" s="31">
        <v>54.3</v>
      </c>
      <c r="H33" s="31"/>
      <c r="I33" s="31"/>
      <c r="J33" s="31"/>
      <c r="K33" s="31"/>
      <c r="L33" s="31">
        <v>143</v>
      </c>
      <c r="M33" s="31">
        <v>268.91229199999998</v>
      </c>
      <c r="N33" s="31">
        <v>268.91229199999998</v>
      </c>
      <c r="O33" s="31"/>
      <c r="P33" s="31"/>
      <c r="Q33" s="31"/>
      <c r="R33" s="31"/>
      <c r="S33" s="31"/>
      <c r="T33" s="31">
        <v>2896.6464825999997</v>
      </c>
      <c r="U33" s="31">
        <v>2878.3583369999997</v>
      </c>
      <c r="V33" s="31">
        <v>2654.719243</v>
      </c>
      <c r="W33" s="31">
        <v>213.338472</v>
      </c>
      <c r="X33" s="31">
        <v>3.1885970000000001</v>
      </c>
      <c r="Y33" s="31">
        <v>10.812411000000001</v>
      </c>
      <c r="Z33" s="31">
        <v>0.12288399999999999</v>
      </c>
      <c r="AA33" s="31">
        <v>-3.8232699999999999</v>
      </c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>
        <v>18.2881456</v>
      </c>
      <c r="AO33" s="31">
        <v>216.00259240000059</v>
      </c>
      <c r="AP33" s="31">
        <v>-52.909325599999647</v>
      </c>
      <c r="AQ33" s="31">
        <v>216.00296639999988</v>
      </c>
      <c r="AR33" s="31">
        <v>216.00296639999988</v>
      </c>
      <c r="AS33" s="31">
        <v>8112.7161809700001</v>
      </c>
      <c r="AT33" s="31"/>
      <c r="AX33" s="79"/>
    </row>
    <row r="34" spans="1:50" ht="12.75" customHeight="1" x14ac:dyDescent="0.3">
      <c r="A34" s="30">
        <v>1970</v>
      </c>
      <c r="B34" s="31">
        <v>3433.9840900000004</v>
      </c>
      <c r="C34" s="31">
        <v>2549.9652070000002</v>
      </c>
      <c r="D34" s="31">
        <v>591</v>
      </c>
      <c r="E34" s="31">
        <v>443.25</v>
      </c>
      <c r="F34" s="31">
        <v>648.5</v>
      </c>
      <c r="G34" s="31">
        <v>65.149000000000001</v>
      </c>
      <c r="H34" s="31"/>
      <c r="I34" s="31"/>
      <c r="J34" s="31"/>
      <c r="K34" s="31"/>
      <c r="L34" s="31">
        <v>147.75</v>
      </c>
      <c r="M34" s="31">
        <v>293.01888300000002</v>
      </c>
      <c r="N34" s="31">
        <v>293.01888300000002</v>
      </c>
      <c r="O34" s="31"/>
      <c r="P34" s="31"/>
      <c r="Q34" s="31"/>
      <c r="R34" s="31"/>
      <c r="S34" s="31"/>
      <c r="T34" s="31">
        <v>2999.8712425000003</v>
      </c>
      <c r="U34" s="31">
        <v>2982.9787520000004</v>
      </c>
      <c r="V34" s="31">
        <v>2773.2430370000002</v>
      </c>
      <c r="W34" s="31">
        <v>193.26403999999999</v>
      </c>
      <c r="X34" s="31">
        <v>2.599682</v>
      </c>
      <c r="Y34" s="31">
        <v>17.89658</v>
      </c>
      <c r="Z34" s="31">
        <v>0.182338</v>
      </c>
      <c r="AA34" s="31">
        <v>-4.206925</v>
      </c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>
        <v>16.892490500000001</v>
      </c>
      <c r="AO34" s="31">
        <v>434.11284750000004</v>
      </c>
      <c r="AP34" s="31">
        <v>141.09396449999986</v>
      </c>
      <c r="AQ34" s="31">
        <v>434.11284750000004</v>
      </c>
      <c r="AR34" s="31">
        <v>434.11284750000004</v>
      </c>
      <c r="AS34" s="31">
        <v>8546.8290284100003</v>
      </c>
      <c r="AT34" s="31"/>
      <c r="AX34" s="79"/>
    </row>
    <row r="35" spans="1:50" ht="12.75" customHeight="1" x14ac:dyDescent="0.3">
      <c r="A35" s="30">
        <v>1971</v>
      </c>
      <c r="B35" s="31">
        <v>3948.6375479999997</v>
      </c>
      <c r="C35" s="31">
        <v>2946.572772</v>
      </c>
      <c r="D35" s="31">
        <v>685</v>
      </c>
      <c r="E35" s="31">
        <v>513.75</v>
      </c>
      <c r="F35" s="31">
        <v>646.1</v>
      </c>
      <c r="G35" s="31">
        <v>75.2</v>
      </c>
      <c r="H35" s="31"/>
      <c r="I35" s="31"/>
      <c r="J35" s="31"/>
      <c r="K35" s="31"/>
      <c r="L35" s="31">
        <v>171.25</v>
      </c>
      <c r="M35" s="31">
        <v>317.06477599999999</v>
      </c>
      <c r="N35" s="31">
        <v>317.06477599999999</v>
      </c>
      <c r="O35" s="31"/>
      <c r="P35" s="31"/>
      <c r="Q35" s="31"/>
      <c r="R35" s="31"/>
      <c r="S35" s="31"/>
      <c r="T35" s="31">
        <v>3403.6418975000001</v>
      </c>
      <c r="U35" s="31">
        <v>3386.505615</v>
      </c>
      <c r="V35" s="31">
        <v>3177.8438500000002</v>
      </c>
      <c r="W35" s="31">
        <v>193.25527199999999</v>
      </c>
      <c r="X35" s="31">
        <v>1.427049</v>
      </c>
      <c r="Y35" s="31">
        <v>18.611985000000001</v>
      </c>
      <c r="Z35" s="31">
        <v>0.18399199999999999</v>
      </c>
      <c r="AA35" s="31">
        <v>-4.8165329999999997</v>
      </c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>
        <v>17.1362825</v>
      </c>
      <c r="AO35" s="31">
        <v>545.00265049999962</v>
      </c>
      <c r="AP35" s="31">
        <v>227.93087449999985</v>
      </c>
      <c r="AQ35" s="31">
        <v>544.99565050000001</v>
      </c>
      <c r="AR35" s="31">
        <v>544.99565050000001</v>
      </c>
      <c r="AS35" s="31">
        <v>9091.8246793500002</v>
      </c>
      <c r="AT35" s="31"/>
      <c r="AX35" s="79"/>
    </row>
    <row r="36" spans="1:50" ht="12.75" customHeight="1" x14ac:dyDescent="0.3">
      <c r="A36" s="30">
        <v>1972</v>
      </c>
      <c r="B36" s="31">
        <v>4424.2957040000001</v>
      </c>
      <c r="C36" s="31">
        <v>3307.8552169999998</v>
      </c>
      <c r="D36" s="31">
        <v>776</v>
      </c>
      <c r="E36" s="31">
        <v>582</v>
      </c>
      <c r="F36" s="31">
        <v>673.1</v>
      </c>
      <c r="G36" s="31">
        <v>87.8</v>
      </c>
      <c r="H36" s="31"/>
      <c r="I36" s="31"/>
      <c r="J36" s="31"/>
      <c r="K36" s="31"/>
      <c r="L36" s="31">
        <v>194</v>
      </c>
      <c r="M36" s="31">
        <v>340.44048700000002</v>
      </c>
      <c r="N36" s="31">
        <v>340.44048700000002</v>
      </c>
      <c r="O36" s="31"/>
      <c r="P36" s="31"/>
      <c r="Q36" s="31"/>
      <c r="R36" s="31"/>
      <c r="S36" s="31"/>
      <c r="T36" s="31">
        <v>3805.8337638500002</v>
      </c>
      <c r="U36" s="31">
        <v>3786.9158170000001</v>
      </c>
      <c r="V36" s="31">
        <v>3578.9060960000002</v>
      </c>
      <c r="W36" s="31">
        <v>190.24301299999999</v>
      </c>
      <c r="X36" s="31">
        <v>1.8784270000000001</v>
      </c>
      <c r="Y36" s="31">
        <v>20.927223999999999</v>
      </c>
      <c r="Z36" s="31">
        <v>0.25325799999999998</v>
      </c>
      <c r="AA36" s="31">
        <v>-5.2922009999999995</v>
      </c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>
        <v>18.91794685</v>
      </c>
      <c r="AO36" s="31">
        <v>618.46194014999992</v>
      </c>
      <c r="AP36" s="31">
        <v>278.02145314999962</v>
      </c>
      <c r="AQ36" s="31">
        <v>618.46194014999992</v>
      </c>
      <c r="AR36" s="31">
        <v>618.46194014999992</v>
      </c>
      <c r="AS36" s="31">
        <v>9710.2866195999995</v>
      </c>
      <c r="AT36" s="31"/>
      <c r="AX36" s="79"/>
    </row>
    <row r="37" spans="1:50" ht="12.75" customHeight="1" x14ac:dyDescent="0.3">
      <c r="A37" s="30">
        <v>1973</v>
      </c>
      <c r="B37" s="31">
        <v>7138.6421169999994</v>
      </c>
      <c r="C37" s="31">
        <v>5449.3562949999996</v>
      </c>
      <c r="D37" s="31">
        <v>1318</v>
      </c>
      <c r="E37" s="31">
        <v>988.5</v>
      </c>
      <c r="F37" s="31">
        <v>650.1</v>
      </c>
      <c r="G37" s="31">
        <v>125.4</v>
      </c>
      <c r="H37" s="31"/>
      <c r="I37" s="31">
        <v>212.99999999999997</v>
      </c>
      <c r="J37" s="31"/>
      <c r="K37" s="31"/>
      <c r="L37" s="31">
        <v>329.5</v>
      </c>
      <c r="M37" s="31">
        <v>371.285822</v>
      </c>
      <c r="N37" s="31">
        <v>371.285822</v>
      </c>
      <c r="O37" s="31"/>
      <c r="P37" s="31"/>
      <c r="Q37" s="31"/>
      <c r="R37" s="31"/>
      <c r="S37" s="31"/>
      <c r="T37" s="31">
        <v>6480.3310019999999</v>
      </c>
      <c r="U37" s="31">
        <v>6454.7716209999999</v>
      </c>
      <c r="V37" s="31">
        <v>6145.7128080000002</v>
      </c>
      <c r="W37" s="31">
        <v>283.39755500000001</v>
      </c>
      <c r="X37" s="31">
        <v>1.3720399999999999</v>
      </c>
      <c r="Y37" s="31">
        <v>32.133893</v>
      </c>
      <c r="Z37" s="31">
        <v>0.30297600000000002</v>
      </c>
      <c r="AA37" s="31">
        <v>-8.1476509999999998</v>
      </c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>
        <v>25.559380999999998</v>
      </c>
      <c r="AO37" s="31">
        <v>658.31111499999952</v>
      </c>
      <c r="AP37" s="31">
        <v>287.02529299999969</v>
      </c>
      <c r="AQ37" s="31">
        <v>658.31111499999952</v>
      </c>
      <c r="AR37" s="31">
        <v>658.31111499999952</v>
      </c>
      <c r="AS37" s="31">
        <v>10368.59773464</v>
      </c>
      <c r="AT37" s="31"/>
      <c r="AX37" s="79"/>
    </row>
    <row r="38" spans="1:50" ht="12.75" customHeight="1" x14ac:dyDescent="0.3">
      <c r="A38" s="30">
        <v>1974</v>
      </c>
      <c r="B38" s="31">
        <v>8064.680241</v>
      </c>
      <c r="C38" s="31">
        <v>6284.8775679999999</v>
      </c>
      <c r="D38" s="31">
        <v>1360</v>
      </c>
      <c r="E38" s="31">
        <v>1020</v>
      </c>
      <c r="F38" s="31">
        <v>639.5</v>
      </c>
      <c r="G38" s="31">
        <v>150.5</v>
      </c>
      <c r="H38" s="31"/>
      <c r="I38" s="31">
        <v>230</v>
      </c>
      <c r="J38" s="31"/>
      <c r="K38" s="31"/>
      <c r="L38" s="31">
        <v>340</v>
      </c>
      <c r="M38" s="31">
        <v>419.80267300000003</v>
      </c>
      <c r="N38" s="31">
        <v>419.80267300000003</v>
      </c>
      <c r="O38" s="31"/>
      <c r="P38" s="31"/>
      <c r="Q38" s="31"/>
      <c r="R38" s="31"/>
      <c r="S38" s="31"/>
      <c r="T38" s="31">
        <v>7262.6866689999997</v>
      </c>
      <c r="U38" s="31">
        <v>7229.0881469999995</v>
      </c>
      <c r="V38" s="31">
        <v>6919.989423</v>
      </c>
      <c r="W38" s="31">
        <v>280.04725200000001</v>
      </c>
      <c r="X38" s="31">
        <v>1.9663820000000001</v>
      </c>
      <c r="Y38" s="31">
        <v>37.764985000000003</v>
      </c>
      <c r="Z38" s="31">
        <v>0.32096000000000002</v>
      </c>
      <c r="AA38" s="31">
        <v>-11.000855</v>
      </c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>
        <v>33.598522000000003</v>
      </c>
      <c r="AO38" s="31">
        <v>801.99357200000031</v>
      </c>
      <c r="AP38" s="31">
        <v>382.19089900000017</v>
      </c>
      <c r="AQ38" s="31">
        <v>801.99357200000031</v>
      </c>
      <c r="AR38" s="31">
        <v>801.99357200000031</v>
      </c>
      <c r="AS38" s="31">
        <v>11170.591306330001</v>
      </c>
      <c r="AT38" s="31"/>
      <c r="AX38" s="79"/>
    </row>
    <row r="39" spans="1:50" ht="12.75" customHeight="1" x14ac:dyDescent="0.3">
      <c r="A39" s="30">
        <v>1975</v>
      </c>
      <c r="B39" s="31">
        <v>8443.3528939999997</v>
      </c>
      <c r="C39" s="31">
        <v>6799.9948999999997</v>
      </c>
      <c r="D39" s="31">
        <v>1206.5</v>
      </c>
      <c r="E39" s="31">
        <v>780</v>
      </c>
      <c r="F39" s="31">
        <v>556.5</v>
      </c>
      <c r="G39" s="31">
        <v>151.72900000000001</v>
      </c>
      <c r="H39" s="31"/>
      <c r="I39" s="31">
        <v>71.770999999999987</v>
      </c>
      <c r="J39" s="31"/>
      <c r="K39" s="31"/>
      <c r="L39" s="31">
        <v>426.5</v>
      </c>
      <c r="M39" s="31">
        <v>436.85799400000002</v>
      </c>
      <c r="N39" s="31">
        <v>436.85799400000002</v>
      </c>
      <c r="O39" s="31"/>
      <c r="P39" s="31"/>
      <c r="Q39" s="31"/>
      <c r="R39" s="31"/>
      <c r="S39" s="31"/>
      <c r="T39" s="31">
        <v>8612.1290329999993</v>
      </c>
      <c r="U39" s="31">
        <v>8554.6045399999985</v>
      </c>
      <c r="V39" s="31">
        <v>8228.198918</v>
      </c>
      <c r="W39" s="31">
        <v>293.61218300000002</v>
      </c>
      <c r="X39" s="31">
        <v>2.4070420000000001</v>
      </c>
      <c r="Y39" s="31">
        <v>44.884526000000001</v>
      </c>
      <c r="Z39" s="31">
        <v>0.36149500000000001</v>
      </c>
      <c r="AA39" s="31">
        <v>-14.859624</v>
      </c>
      <c r="AB39" s="31"/>
      <c r="AC39" s="31"/>
      <c r="AD39" s="31"/>
      <c r="AE39" s="31"/>
      <c r="AF39" s="31"/>
      <c r="AG39" s="31">
        <v>20.238427999999999</v>
      </c>
      <c r="AH39" s="31">
        <v>7.1233519999999997</v>
      </c>
      <c r="AI39" s="31"/>
      <c r="AJ39" s="31"/>
      <c r="AK39" s="31">
        <v>11.347541</v>
      </c>
      <c r="AL39" s="31">
        <v>1.7675350000000001</v>
      </c>
      <c r="AM39" s="31">
        <v>0.51006799999999997</v>
      </c>
      <c r="AN39" s="31">
        <v>36.775996999999997</v>
      </c>
      <c r="AO39" s="31">
        <v>-168.7761389999996</v>
      </c>
      <c r="AP39" s="31">
        <v>-605.63413299999957</v>
      </c>
      <c r="AQ39" s="31">
        <v>-168.7761389999996</v>
      </c>
      <c r="AR39" s="31">
        <v>-168.7761389999996</v>
      </c>
      <c r="AS39" s="31">
        <v>11001.710900709999</v>
      </c>
      <c r="AT39" s="31"/>
      <c r="AX39" s="79"/>
    </row>
    <row r="40" spans="1:50" ht="12.75" customHeight="1" x14ac:dyDescent="0.3">
      <c r="A40" s="30">
        <v>1976</v>
      </c>
      <c r="B40" s="31">
        <v>8780.8329889999986</v>
      </c>
      <c r="C40" s="31">
        <v>7098.4978199999996</v>
      </c>
      <c r="D40" s="31">
        <v>1258.872738</v>
      </c>
      <c r="E40" s="31">
        <v>819.27533200000005</v>
      </c>
      <c r="F40" s="31">
        <v>525.1</v>
      </c>
      <c r="G40" s="31">
        <v>131.69999999999999</v>
      </c>
      <c r="H40" s="31"/>
      <c r="I40" s="31">
        <v>162.47533200000004</v>
      </c>
      <c r="J40" s="31"/>
      <c r="K40" s="31"/>
      <c r="L40" s="31">
        <v>439.59740599999998</v>
      </c>
      <c r="M40" s="31">
        <v>423.46243099999998</v>
      </c>
      <c r="N40" s="31">
        <v>423.46243099999998</v>
      </c>
      <c r="O40" s="31"/>
      <c r="P40" s="31"/>
      <c r="Q40" s="31"/>
      <c r="R40" s="31"/>
      <c r="S40" s="31"/>
      <c r="T40" s="31">
        <v>8991.9481370000012</v>
      </c>
      <c r="U40" s="31">
        <v>8881.0255310000011</v>
      </c>
      <c r="V40" s="31">
        <v>8578.3518370000002</v>
      </c>
      <c r="W40" s="31">
        <v>273.049826</v>
      </c>
      <c r="X40" s="31">
        <v>1.5161960000000001</v>
      </c>
      <c r="Y40" s="31">
        <v>47.445881</v>
      </c>
      <c r="Z40" s="31">
        <v>0.39809</v>
      </c>
      <c r="AA40" s="31">
        <v>-19.736299000000002</v>
      </c>
      <c r="AB40" s="31"/>
      <c r="AC40" s="31"/>
      <c r="AD40" s="31"/>
      <c r="AE40" s="31"/>
      <c r="AF40" s="31"/>
      <c r="AG40" s="31">
        <v>70.743989999999997</v>
      </c>
      <c r="AH40" s="31"/>
      <c r="AI40" s="31"/>
      <c r="AJ40" s="31"/>
      <c r="AK40" s="31"/>
      <c r="AL40" s="31"/>
      <c r="AM40" s="31">
        <v>0.55176399999999992</v>
      </c>
      <c r="AN40" s="31">
        <v>39.626852</v>
      </c>
      <c r="AO40" s="31">
        <v>-210.9978080000019</v>
      </c>
      <c r="AP40" s="31">
        <v>-634.57757900000252</v>
      </c>
      <c r="AQ40" s="31">
        <v>-211.11514800000077</v>
      </c>
      <c r="AR40" s="31">
        <v>-211.11514800000259</v>
      </c>
      <c r="AS40" s="31">
        <v>10790.708764749999</v>
      </c>
      <c r="AT40" s="31"/>
      <c r="AX40" s="79"/>
    </row>
    <row r="41" spans="1:50" ht="12.75" customHeight="1" x14ac:dyDescent="0.3">
      <c r="A41" s="30">
        <v>1977</v>
      </c>
      <c r="B41" s="31">
        <v>9044.4014459999999</v>
      </c>
      <c r="C41" s="31">
        <v>7286.1552179999999</v>
      </c>
      <c r="D41" s="31">
        <v>1350.8045689999999</v>
      </c>
      <c r="E41" s="31">
        <v>871.80456900000001</v>
      </c>
      <c r="F41" s="31">
        <v>574.9</v>
      </c>
      <c r="G41" s="31">
        <v>137.9</v>
      </c>
      <c r="H41" s="31"/>
      <c r="I41" s="31">
        <v>159.00456900000003</v>
      </c>
      <c r="J41" s="31"/>
      <c r="K41" s="31"/>
      <c r="L41" s="31">
        <v>479</v>
      </c>
      <c r="M41" s="31">
        <v>407.44165900000002</v>
      </c>
      <c r="N41" s="31">
        <v>407.44165900000002</v>
      </c>
      <c r="O41" s="31"/>
      <c r="P41" s="31"/>
      <c r="Q41" s="31"/>
      <c r="R41" s="31"/>
      <c r="S41" s="31"/>
      <c r="T41" s="31">
        <v>9686.7174274999979</v>
      </c>
      <c r="U41" s="31">
        <v>9533.995066999998</v>
      </c>
      <c r="V41" s="31">
        <v>9231.275114</v>
      </c>
      <c r="W41" s="31">
        <v>261.741872</v>
      </c>
      <c r="X41" s="31">
        <v>1.824673</v>
      </c>
      <c r="Y41" s="31">
        <v>51.371495000000003</v>
      </c>
      <c r="Z41" s="31">
        <v>0.38197300000000001</v>
      </c>
      <c r="AA41" s="31">
        <v>-12.600060000000001</v>
      </c>
      <c r="AB41" s="31"/>
      <c r="AC41" s="31"/>
      <c r="AD41" s="31"/>
      <c r="AE41" s="31"/>
      <c r="AF41" s="31"/>
      <c r="AG41" s="31">
        <v>108.711347</v>
      </c>
      <c r="AH41" s="31"/>
      <c r="AI41" s="31"/>
      <c r="AJ41" s="31"/>
      <c r="AK41" s="31"/>
      <c r="AL41" s="31"/>
      <c r="AM41" s="31">
        <v>0.65094499999999988</v>
      </c>
      <c r="AN41" s="31">
        <v>43.360069000000003</v>
      </c>
      <c r="AO41" s="31">
        <v>-642.31598149999809</v>
      </c>
      <c r="AP41" s="31">
        <v>-1049.7576409999983</v>
      </c>
      <c r="AQ41" s="31">
        <v>-642.31598149999991</v>
      </c>
      <c r="AR41" s="31">
        <v>-642.31598199999826</v>
      </c>
      <c r="AS41" s="31">
        <v>10148.384038430002</v>
      </c>
      <c r="AT41" s="31"/>
      <c r="AX41" s="79"/>
    </row>
    <row r="42" spans="1:50" ht="12.75" customHeight="1" x14ac:dyDescent="0.3">
      <c r="A42" s="30">
        <v>1978</v>
      </c>
      <c r="B42" s="31">
        <v>9487.2210040000009</v>
      </c>
      <c r="C42" s="31">
        <v>7541.9179910000003</v>
      </c>
      <c r="D42" s="31">
        <v>1587.3611880000001</v>
      </c>
      <c r="E42" s="31">
        <v>1091.310817</v>
      </c>
      <c r="F42" s="31">
        <v>575.5</v>
      </c>
      <c r="G42" s="31">
        <v>173.1</v>
      </c>
      <c r="H42" s="31"/>
      <c r="I42" s="31">
        <v>342.71081700000002</v>
      </c>
      <c r="J42" s="31"/>
      <c r="K42" s="31"/>
      <c r="L42" s="31">
        <v>496.05037099999998</v>
      </c>
      <c r="M42" s="31">
        <v>357.94182499999999</v>
      </c>
      <c r="N42" s="31">
        <v>357.94182499999999</v>
      </c>
      <c r="O42" s="31"/>
      <c r="P42" s="31"/>
      <c r="Q42" s="31"/>
      <c r="R42" s="31"/>
      <c r="S42" s="31"/>
      <c r="T42" s="31">
        <v>9921.007424999998</v>
      </c>
      <c r="U42" s="31">
        <v>9786.3484959999987</v>
      </c>
      <c r="V42" s="31">
        <v>9506.2100890000002</v>
      </c>
      <c r="W42" s="31">
        <v>238.401971</v>
      </c>
      <c r="X42" s="31">
        <v>2.1584409999999998</v>
      </c>
      <c r="Y42" s="31">
        <v>52.485711999999999</v>
      </c>
      <c r="Z42" s="31">
        <v>0.32638</v>
      </c>
      <c r="AA42" s="31">
        <v>-13.234097</v>
      </c>
      <c r="AB42" s="31"/>
      <c r="AC42" s="31"/>
      <c r="AD42" s="31"/>
      <c r="AE42" s="31"/>
      <c r="AF42" s="31"/>
      <c r="AG42" s="31">
        <v>92.125691000000003</v>
      </c>
      <c r="AH42" s="31"/>
      <c r="AI42" s="31"/>
      <c r="AJ42" s="31"/>
      <c r="AK42" s="31"/>
      <c r="AL42" s="31"/>
      <c r="AM42" s="31"/>
      <c r="AN42" s="31">
        <v>42.533237999999997</v>
      </c>
      <c r="AO42" s="31">
        <v>-433.79242099999828</v>
      </c>
      <c r="AP42" s="31">
        <v>-791.72824599999694</v>
      </c>
      <c r="AQ42" s="31">
        <v>-433.78642099999888</v>
      </c>
      <c r="AR42" s="31">
        <v>-433.78642099999706</v>
      </c>
      <c r="AS42" s="31">
        <v>9714.5976174400002</v>
      </c>
      <c r="AT42" s="31"/>
      <c r="AX42" s="79"/>
    </row>
    <row r="43" spans="1:50" s="74" customFormat="1" ht="12.75" customHeight="1" x14ac:dyDescent="0.3">
      <c r="A43" s="73">
        <v>1979</v>
      </c>
      <c r="B43" s="32">
        <v>9910.1655950000004</v>
      </c>
      <c r="C43" s="32">
        <v>7965.6179160000002</v>
      </c>
      <c r="D43" s="32">
        <v>1616.522968</v>
      </c>
      <c r="E43" s="32">
        <v>1111.359541</v>
      </c>
      <c r="F43" s="32">
        <v>644.1</v>
      </c>
      <c r="G43" s="32">
        <v>147.30000000000001</v>
      </c>
      <c r="H43" s="32"/>
      <c r="I43" s="32">
        <v>319.959541</v>
      </c>
      <c r="J43" s="32"/>
      <c r="K43" s="32"/>
      <c r="L43" s="32">
        <v>505.16342700000001</v>
      </c>
      <c r="M43" s="32">
        <v>328.02471100000002</v>
      </c>
      <c r="N43" s="32">
        <v>328.02471100000002</v>
      </c>
      <c r="O43" s="32"/>
      <c r="P43" s="32"/>
      <c r="Q43" s="32"/>
      <c r="R43" s="32"/>
      <c r="S43" s="32"/>
      <c r="T43" s="32">
        <v>10103.268562999998</v>
      </c>
      <c r="U43" s="32">
        <v>9972.8362759999982</v>
      </c>
      <c r="V43" s="32">
        <v>9710.4336999999996</v>
      </c>
      <c r="W43" s="32">
        <v>218.311982</v>
      </c>
      <c r="X43" s="32">
        <v>2.747789</v>
      </c>
      <c r="Y43" s="32">
        <v>53.548454999999997</v>
      </c>
      <c r="Z43" s="32">
        <v>0.34577000000000002</v>
      </c>
      <c r="AA43" s="32">
        <v>-12.55142</v>
      </c>
      <c r="AB43" s="32">
        <v>5.8840199999999996</v>
      </c>
      <c r="AC43" s="32"/>
      <c r="AD43" s="32"/>
      <c r="AE43" s="32"/>
      <c r="AF43" s="32"/>
      <c r="AG43" s="32">
        <v>80.117851000000002</v>
      </c>
      <c r="AH43" s="32">
        <v>64.257097000000002</v>
      </c>
      <c r="AI43" s="32">
        <v>0.46369300000000002</v>
      </c>
      <c r="AJ43" s="32">
        <v>8.5340609999999995</v>
      </c>
      <c r="AK43" s="32"/>
      <c r="AL43" s="32"/>
      <c r="AM43" s="32"/>
      <c r="AN43" s="32">
        <v>44.430416000000001</v>
      </c>
      <c r="AO43" s="32">
        <v>-177.70590699999593</v>
      </c>
      <c r="AP43" s="32">
        <v>-521.12767899999744</v>
      </c>
      <c r="AQ43" s="32">
        <v>-177.70590699999957</v>
      </c>
      <c r="AR43" s="32">
        <v>-177.70590699999593</v>
      </c>
      <c r="AS43" s="32">
        <v>9521.4646490000014</v>
      </c>
      <c r="AT43" s="32"/>
      <c r="AX43" s="79"/>
    </row>
    <row r="44" spans="1:50" ht="12.75" customHeight="1" x14ac:dyDescent="0.3">
      <c r="A44" s="30">
        <v>1980</v>
      </c>
      <c r="B44" s="31">
        <v>10895.45363</v>
      </c>
      <c r="C44" s="31">
        <v>8629.4123529999997</v>
      </c>
      <c r="D44" s="31">
        <v>1930.6000800000002</v>
      </c>
      <c r="E44" s="31">
        <v>1394.3222800000001</v>
      </c>
      <c r="F44" s="31">
        <v>639.70000000000005</v>
      </c>
      <c r="G44" s="31">
        <v>137.935</v>
      </c>
      <c r="H44" s="31"/>
      <c r="I44" s="31">
        <v>616.6872800000001</v>
      </c>
      <c r="J44" s="31"/>
      <c r="K44" s="31"/>
      <c r="L44" s="31">
        <v>536.27779999999996</v>
      </c>
      <c r="M44" s="31">
        <v>333.81246900000002</v>
      </c>
      <c r="N44" s="31">
        <v>333.81246900000002</v>
      </c>
      <c r="O44" s="31"/>
      <c r="P44" s="31">
        <v>1.628728</v>
      </c>
      <c r="Q44" s="31">
        <v>1.6370450000000001</v>
      </c>
      <c r="R44" s="31">
        <v>-8.3169999999999997E-3</v>
      </c>
      <c r="S44" s="31"/>
      <c r="T44" s="31">
        <v>10725.553101</v>
      </c>
      <c r="U44" s="31">
        <v>10578.348461</v>
      </c>
      <c r="V44" s="31">
        <v>10317.782999999999</v>
      </c>
      <c r="W44" s="31">
        <v>211.327</v>
      </c>
      <c r="X44" s="31">
        <v>1.919905</v>
      </c>
      <c r="Y44" s="31">
        <v>61.036285999999997</v>
      </c>
      <c r="Z44" s="31">
        <v>0.31514500000000001</v>
      </c>
      <c r="AA44" s="31">
        <v>-14.032875000000001</v>
      </c>
      <c r="AB44" s="31">
        <v>7.5289999999999999</v>
      </c>
      <c r="AC44" s="31">
        <v>7.5019999999999998</v>
      </c>
      <c r="AD44" s="31">
        <v>3.0700000000000002E-2</v>
      </c>
      <c r="AE44" s="31"/>
      <c r="AF44" s="31">
        <v>3.46E-3</v>
      </c>
      <c r="AG44" s="31">
        <v>91.275870000000012</v>
      </c>
      <c r="AH44" s="31">
        <v>67.897999999999996</v>
      </c>
      <c r="AI44" s="31">
        <v>1.87287</v>
      </c>
      <c r="AJ44" s="31">
        <v>14.878</v>
      </c>
      <c r="AK44" s="31">
        <v>4.6349999999999998</v>
      </c>
      <c r="AL44" s="31">
        <v>1.992</v>
      </c>
      <c r="AM44" s="31">
        <v>1.463379</v>
      </c>
      <c r="AN44" s="31">
        <v>46.936</v>
      </c>
      <c r="AO44" s="31">
        <v>169.90052900000046</v>
      </c>
      <c r="AP44" s="31">
        <v>-163.91154900000038</v>
      </c>
      <c r="AQ44" s="31">
        <v>169.90092000000004</v>
      </c>
      <c r="AR44" s="31">
        <v>169.90092000000004</v>
      </c>
      <c r="AS44" s="31">
        <v>9691.3922759999987</v>
      </c>
      <c r="AT44" s="31"/>
      <c r="AX44" s="79"/>
    </row>
    <row r="45" spans="1:50" ht="12.75" customHeight="1" x14ac:dyDescent="0.3">
      <c r="A45" s="30">
        <v>1981</v>
      </c>
      <c r="B45" s="31">
        <v>11640.457545999998</v>
      </c>
      <c r="C45" s="31">
        <v>9308.2416059999996</v>
      </c>
      <c r="D45" s="31">
        <v>1961.0859209999999</v>
      </c>
      <c r="E45" s="31">
        <v>1416.3398299999999</v>
      </c>
      <c r="F45" s="31">
        <v>644.6</v>
      </c>
      <c r="G45" s="31">
        <v>272.60000000000002</v>
      </c>
      <c r="H45" s="31"/>
      <c r="I45" s="31">
        <v>499.13982999999985</v>
      </c>
      <c r="J45" s="31"/>
      <c r="K45" s="31"/>
      <c r="L45" s="31">
        <v>544.74609099999998</v>
      </c>
      <c r="M45" s="31">
        <v>366.41719000000001</v>
      </c>
      <c r="N45" s="31">
        <v>366.41719000000001</v>
      </c>
      <c r="O45" s="31"/>
      <c r="P45" s="31">
        <v>4.7128290000000002</v>
      </c>
      <c r="Q45" s="31">
        <v>4.7928329999999999</v>
      </c>
      <c r="R45" s="31">
        <v>-8.0004000000000006E-2</v>
      </c>
      <c r="S45" s="31"/>
      <c r="T45" s="31">
        <v>10894.935945599998</v>
      </c>
      <c r="U45" s="31">
        <v>10704.825156999999</v>
      </c>
      <c r="V45" s="31">
        <v>10452.962321999999</v>
      </c>
      <c r="W45" s="31">
        <v>196.639216</v>
      </c>
      <c r="X45" s="31">
        <v>3.6862140000000001</v>
      </c>
      <c r="Y45" s="31">
        <v>64.688233999999994</v>
      </c>
      <c r="Z45" s="31">
        <v>0.34522999999999998</v>
      </c>
      <c r="AA45" s="31">
        <v>-13.496059000000001</v>
      </c>
      <c r="AB45" s="31">
        <v>9.1331096000000009</v>
      </c>
      <c r="AC45" s="31">
        <v>9.115062</v>
      </c>
      <c r="AD45" s="31">
        <v>1.9621E-2</v>
      </c>
      <c r="AE45" s="31"/>
      <c r="AF45" s="31">
        <v>-1.5734E-3</v>
      </c>
      <c r="AG45" s="31">
        <v>129.669826</v>
      </c>
      <c r="AH45" s="31">
        <v>81.709855000000005</v>
      </c>
      <c r="AI45" s="31">
        <v>2.1474489999999999</v>
      </c>
      <c r="AJ45" s="31">
        <v>38.225521999999998</v>
      </c>
      <c r="AK45" s="31">
        <v>4.9660000000000002</v>
      </c>
      <c r="AL45" s="31">
        <v>2.621</v>
      </c>
      <c r="AM45" s="31">
        <v>1.7600739999999999</v>
      </c>
      <c r="AN45" s="31">
        <v>49.547778999999998</v>
      </c>
      <c r="AO45" s="31">
        <v>745.52160039999944</v>
      </c>
      <c r="AP45" s="31">
        <v>379.10441040000114</v>
      </c>
      <c r="AQ45" s="31">
        <v>745.52160040000126</v>
      </c>
      <c r="AR45" s="31">
        <v>745.52160040000126</v>
      </c>
      <c r="AS45" s="31">
        <v>10436.991037</v>
      </c>
      <c r="AT45" s="31"/>
      <c r="AX45" s="79"/>
    </row>
    <row r="46" spans="1:50" ht="12.75" customHeight="1" x14ac:dyDescent="0.3">
      <c r="A46" s="30">
        <v>1982</v>
      </c>
      <c r="B46" s="31">
        <v>12947.665038000001</v>
      </c>
      <c r="C46" s="31">
        <v>10063.840190999999</v>
      </c>
      <c r="D46" s="31">
        <v>2476.9937369999998</v>
      </c>
      <c r="E46" s="31">
        <v>1857.745304</v>
      </c>
      <c r="F46" s="31">
        <v>699.8</v>
      </c>
      <c r="G46" s="31">
        <v>262.54300000000001</v>
      </c>
      <c r="H46" s="31"/>
      <c r="I46" s="31">
        <v>895.40230400000007</v>
      </c>
      <c r="J46" s="31"/>
      <c r="K46" s="31"/>
      <c r="L46" s="31">
        <v>619.24843299999998</v>
      </c>
      <c r="M46" s="31">
        <v>399.17351500000001</v>
      </c>
      <c r="N46" s="31">
        <v>399.17351500000001</v>
      </c>
      <c r="O46" s="31"/>
      <c r="P46" s="31">
        <v>7.6575949999999997</v>
      </c>
      <c r="Q46" s="31">
        <v>7.8449249999999999</v>
      </c>
      <c r="R46" s="31">
        <v>-0.18733</v>
      </c>
      <c r="S46" s="31"/>
      <c r="T46" s="31">
        <v>12384.966945000002</v>
      </c>
      <c r="U46" s="31">
        <v>12207.955937000001</v>
      </c>
      <c r="V46" s="31">
        <v>11928.401284</v>
      </c>
      <c r="W46" s="31">
        <v>211.25127699999999</v>
      </c>
      <c r="X46" s="31">
        <v>5.0094580000000004</v>
      </c>
      <c r="Y46" s="31">
        <v>79.645538000000002</v>
      </c>
      <c r="Z46" s="31">
        <v>0.43253200000000003</v>
      </c>
      <c r="AA46" s="31">
        <v>-16.784151999999999</v>
      </c>
      <c r="AB46" s="31">
        <v>12.043690000000002</v>
      </c>
      <c r="AC46" s="31">
        <v>12.031686000000001</v>
      </c>
      <c r="AD46" s="31">
        <v>2.3944E-2</v>
      </c>
      <c r="AE46" s="31"/>
      <c r="AF46" s="31">
        <v>-1.1939999999999999E-2</v>
      </c>
      <c r="AG46" s="31">
        <v>117.60359900000003</v>
      </c>
      <c r="AH46" s="31">
        <v>72.574178000000003</v>
      </c>
      <c r="AI46" s="31">
        <v>2.6264189999999998</v>
      </c>
      <c r="AJ46" s="31">
        <v>35.513002</v>
      </c>
      <c r="AK46" s="31">
        <v>6.49</v>
      </c>
      <c r="AL46" s="31">
        <v>0.4</v>
      </c>
      <c r="AM46" s="31">
        <v>2.2193869999999998</v>
      </c>
      <c r="AN46" s="31">
        <v>45.144332000000006</v>
      </c>
      <c r="AO46" s="31">
        <v>562.69809299999906</v>
      </c>
      <c r="AP46" s="31">
        <v>163.52457799999866</v>
      </c>
      <c r="AQ46" s="31">
        <v>562.69809300000088</v>
      </c>
      <c r="AR46" s="31">
        <v>562.69809299999906</v>
      </c>
      <c r="AS46" s="31">
        <v>10999.624384000001</v>
      </c>
      <c r="AT46" s="31"/>
      <c r="AX46" s="79"/>
    </row>
    <row r="47" spans="1:50" ht="12.75" customHeight="1" x14ac:dyDescent="0.3">
      <c r="A47" s="30">
        <v>1983</v>
      </c>
      <c r="B47" s="31">
        <v>13469.210811000001</v>
      </c>
      <c r="C47" s="31">
        <v>10514.64047</v>
      </c>
      <c r="D47" s="31">
        <v>2515.7803220000001</v>
      </c>
      <c r="E47" s="31">
        <v>1886.8352420000001</v>
      </c>
      <c r="F47" s="31">
        <v>687.9</v>
      </c>
      <c r="G47" s="31">
        <v>262.26299999999998</v>
      </c>
      <c r="H47" s="31"/>
      <c r="I47" s="31">
        <v>936.6722420000001</v>
      </c>
      <c r="J47" s="31"/>
      <c r="K47" s="31"/>
      <c r="L47" s="31">
        <v>628.94507999999996</v>
      </c>
      <c r="M47" s="31">
        <v>427.25154700000002</v>
      </c>
      <c r="N47" s="31">
        <v>427.25154700000002</v>
      </c>
      <c r="O47" s="31"/>
      <c r="P47" s="31">
        <v>11.538472000000001</v>
      </c>
      <c r="Q47" s="31">
        <v>11.875966</v>
      </c>
      <c r="R47" s="31">
        <v>-0.33749400000000002</v>
      </c>
      <c r="S47" s="31"/>
      <c r="T47" s="31">
        <v>12578.901615999999</v>
      </c>
      <c r="U47" s="31">
        <v>12380.04826</v>
      </c>
      <c r="V47" s="31">
        <v>12103.305184999999</v>
      </c>
      <c r="W47" s="31">
        <v>199.96625700000001</v>
      </c>
      <c r="X47" s="31">
        <v>10.944936999999999</v>
      </c>
      <c r="Y47" s="31">
        <v>82.582086000000004</v>
      </c>
      <c r="Z47" s="31">
        <v>0.40567300000000001</v>
      </c>
      <c r="AA47" s="31">
        <v>-17.155877999999998</v>
      </c>
      <c r="AB47" s="31">
        <v>14.799206999999999</v>
      </c>
      <c r="AC47" s="31">
        <v>14.78281</v>
      </c>
      <c r="AD47" s="31">
        <v>2.6998999999999999E-2</v>
      </c>
      <c r="AE47" s="31"/>
      <c r="AF47" s="31">
        <v>-1.0602E-2</v>
      </c>
      <c r="AG47" s="31">
        <v>132.771073</v>
      </c>
      <c r="AH47" s="31">
        <v>77.924701999999996</v>
      </c>
      <c r="AI47" s="31">
        <v>3.8678680000000001</v>
      </c>
      <c r="AJ47" s="31">
        <v>42.671103000000002</v>
      </c>
      <c r="AK47" s="31">
        <v>6.391</v>
      </c>
      <c r="AL47" s="31">
        <v>1.9164000000000001</v>
      </c>
      <c r="AM47" s="31">
        <v>2.5626039999999999</v>
      </c>
      <c r="AN47" s="31">
        <v>48.720472000000001</v>
      </c>
      <c r="AO47" s="31">
        <v>890.30919500000164</v>
      </c>
      <c r="AP47" s="31">
        <v>463.05764800000179</v>
      </c>
      <c r="AQ47" s="31">
        <v>890.30919499999982</v>
      </c>
      <c r="AR47" s="31">
        <v>890.30919500000164</v>
      </c>
      <c r="AS47" s="31">
        <v>11889.933578999999</v>
      </c>
      <c r="AT47" s="31"/>
      <c r="AX47" s="79"/>
    </row>
    <row r="48" spans="1:50" ht="12.75" customHeight="1" x14ac:dyDescent="0.3">
      <c r="A48" s="30">
        <v>1984</v>
      </c>
      <c r="B48" s="31">
        <v>14258.615929999998</v>
      </c>
      <c r="C48" s="31">
        <v>10978.14811</v>
      </c>
      <c r="D48" s="31">
        <v>2835.3884330000001</v>
      </c>
      <c r="E48" s="31">
        <v>2126.5413250000001</v>
      </c>
      <c r="F48" s="31">
        <v>789</v>
      </c>
      <c r="G48" s="31">
        <v>259.053</v>
      </c>
      <c r="H48" s="31"/>
      <c r="I48" s="31">
        <v>1078.4883250000003</v>
      </c>
      <c r="J48" s="31"/>
      <c r="K48" s="31"/>
      <c r="L48" s="31">
        <v>708.84710800000005</v>
      </c>
      <c r="M48" s="31">
        <v>438.55535099999997</v>
      </c>
      <c r="N48" s="31">
        <v>438.55535099999997</v>
      </c>
      <c r="O48" s="31"/>
      <c r="P48" s="31">
        <v>6.5240359999999997</v>
      </c>
      <c r="Q48" s="31">
        <v>6.8839579999999998</v>
      </c>
      <c r="R48" s="31">
        <v>-0.35992200000000002</v>
      </c>
      <c r="S48" s="31"/>
      <c r="T48" s="31">
        <v>14176.942172999996</v>
      </c>
      <c r="U48" s="31">
        <v>13972.282398999998</v>
      </c>
      <c r="V48" s="31">
        <v>13659.940544999999</v>
      </c>
      <c r="W48" s="31">
        <v>214.050974</v>
      </c>
      <c r="X48" s="31">
        <v>16.329179</v>
      </c>
      <c r="Y48" s="31">
        <v>100.036728</v>
      </c>
      <c r="Z48" s="31">
        <v>0.43191000000000002</v>
      </c>
      <c r="AA48" s="31">
        <v>-18.506937000000001</v>
      </c>
      <c r="AB48" s="31">
        <v>15.344908</v>
      </c>
      <c r="AC48" s="31">
        <v>15.320385</v>
      </c>
      <c r="AD48" s="31">
        <v>2.7948000000000001E-2</v>
      </c>
      <c r="AE48" s="31"/>
      <c r="AF48" s="31">
        <v>-3.4250000000000001E-3</v>
      </c>
      <c r="AG48" s="31">
        <v>139.03223599999998</v>
      </c>
      <c r="AH48" s="31">
        <v>75.106860999999995</v>
      </c>
      <c r="AI48" s="31">
        <v>4.5398569999999996</v>
      </c>
      <c r="AJ48" s="31">
        <v>49.915818000000002</v>
      </c>
      <c r="AK48" s="31">
        <v>7.4776999999999996</v>
      </c>
      <c r="AL48" s="31">
        <v>1.992</v>
      </c>
      <c r="AM48" s="31">
        <v>3.3663729999999998</v>
      </c>
      <c r="AN48" s="31">
        <v>46.916257000000002</v>
      </c>
      <c r="AO48" s="31">
        <v>81.673757000002297</v>
      </c>
      <c r="AP48" s="31">
        <v>-356.88159399999495</v>
      </c>
      <c r="AQ48" s="31">
        <v>81.673757000002297</v>
      </c>
      <c r="AR48" s="31">
        <v>81.673757000005935</v>
      </c>
      <c r="AS48" s="31">
        <v>11971.607336000003</v>
      </c>
      <c r="AT48" s="31"/>
      <c r="AX48" s="79"/>
    </row>
    <row r="49" spans="1:50" ht="12.75" customHeight="1" x14ac:dyDescent="0.3">
      <c r="A49" s="30">
        <v>1985</v>
      </c>
      <c r="B49" s="31">
        <v>14745.980562000001</v>
      </c>
      <c r="C49" s="31">
        <v>11388.271307000001</v>
      </c>
      <c r="D49" s="31">
        <v>2892.7886440000002</v>
      </c>
      <c r="E49" s="31">
        <v>2169.5914830000002</v>
      </c>
      <c r="F49" s="31">
        <v>843.7</v>
      </c>
      <c r="G49" s="31">
        <v>231.50700000000001</v>
      </c>
      <c r="H49" s="31"/>
      <c r="I49" s="31">
        <v>1094.384483</v>
      </c>
      <c r="J49" s="31"/>
      <c r="K49" s="31"/>
      <c r="L49" s="31">
        <v>723.19716100000005</v>
      </c>
      <c r="M49" s="31">
        <v>454.94458400000002</v>
      </c>
      <c r="N49" s="31">
        <v>454.94458400000002</v>
      </c>
      <c r="O49" s="31"/>
      <c r="P49" s="31">
        <v>9.9760279999999995</v>
      </c>
      <c r="Q49" s="31">
        <v>10.417455</v>
      </c>
      <c r="R49" s="31">
        <v>-0.44142700000000001</v>
      </c>
      <c r="S49" s="31"/>
      <c r="T49" s="31">
        <v>14463.943231000001</v>
      </c>
      <c r="U49" s="31">
        <v>14253.98468</v>
      </c>
      <c r="V49" s="31">
        <v>13943.218363</v>
      </c>
      <c r="W49" s="31">
        <v>203.41619499999999</v>
      </c>
      <c r="X49" s="31">
        <v>21.516275</v>
      </c>
      <c r="Y49" s="31">
        <v>107.99574200000001</v>
      </c>
      <c r="Z49" s="31">
        <v>0.34880299999999997</v>
      </c>
      <c r="AA49" s="31">
        <v>-22.510697999999998</v>
      </c>
      <c r="AB49" s="31">
        <v>17.111263000000001</v>
      </c>
      <c r="AC49" s="31">
        <v>17.0899</v>
      </c>
      <c r="AD49" s="31">
        <v>2.4962000000000002E-2</v>
      </c>
      <c r="AE49" s="31"/>
      <c r="AF49" s="31">
        <v>-3.6329999999999999E-3</v>
      </c>
      <c r="AG49" s="31">
        <v>141.41362799999999</v>
      </c>
      <c r="AH49" s="31">
        <v>71.189621000000002</v>
      </c>
      <c r="AI49" s="31">
        <v>6.1707479999999997</v>
      </c>
      <c r="AJ49" s="31">
        <v>55.692068999999996</v>
      </c>
      <c r="AK49" s="31">
        <v>6.6911899999999997</v>
      </c>
      <c r="AL49" s="31">
        <v>1.67</v>
      </c>
      <c r="AM49" s="31">
        <v>4.2562759999999997</v>
      </c>
      <c r="AN49" s="31">
        <v>47.177384000000004</v>
      </c>
      <c r="AO49" s="31">
        <v>282.03733099999954</v>
      </c>
      <c r="AP49" s="31">
        <v>-172.9072529999994</v>
      </c>
      <c r="AQ49" s="31">
        <v>282.03733100000136</v>
      </c>
      <c r="AR49" s="31">
        <v>282.03733100000136</v>
      </c>
      <c r="AS49" s="31">
        <v>12253.644667</v>
      </c>
      <c r="AT49" s="31"/>
      <c r="AX49" s="79"/>
    </row>
    <row r="50" spans="1:50" ht="12.75" customHeight="1" x14ac:dyDescent="0.3">
      <c r="A50" s="30">
        <v>1986</v>
      </c>
      <c r="B50" s="31">
        <v>15801.012782999998</v>
      </c>
      <c r="C50" s="31">
        <v>12266.580091</v>
      </c>
      <c r="D50" s="31">
        <v>3074.8131159999998</v>
      </c>
      <c r="E50" s="31">
        <v>2382.9801649999999</v>
      </c>
      <c r="F50" s="31">
        <v>797.3</v>
      </c>
      <c r="G50" s="31">
        <v>227.49199999999999</v>
      </c>
      <c r="H50" s="31"/>
      <c r="I50" s="31">
        <v>1358.188165</v>
      </c>
      <c r="J50" s="31"/>
      <c r="K50" s="31"/>
      <c r="L50" s="31">
        <v>691.83295099999998</v>
      </c>
      <c r="M50" s="31">
        <v>450.51627999999999</v>
      </c>
      <c r="N50" s="31">
        <v>450.51627999999999</v>
      </c>
      <c r="O50" s="31"/>
      <c r="P50" s="31">
        <v>9.1032960000000003</v>
      </c>
      <c r="Q50" s="31">
        <v>9.6322969999999994</v>
      </c>
      <c r="R50" s="31">
        <v>-0.52900100000000005</v>
      </c>
      <c r="S50" s="31"/>
      <c r="T50" s="31">
        <v>15374.065585999999</v>
      </c>
      <c r="U50" s="31">
        <v>15140.260307999999</v>
      </c>
      <c r="V50" s="31">
        <v>14822.980551000001</v>
      </c>
      <c r="W50" s="31">
        <v>200.74975699999999</v>
      </c>
      <c r="X50" s="31">
        <v>21.960222999999999</v>
      </c>
      <c r="Y50" s="31">
        <v>120.040885</v>
      </c>
      <c r="Z50" s="31">
        <v>0.324517</v>
      </c>
      <c r="AA50" s="31">
        <v>-25.795625000000001</v>
      </c>
      <c r="AB50" s="31">
        <v>19.379404999999998</v>
      </c>
      <c r="AC50" s="31">
        <v>19.372122000000001</v>
      </c>
      <c r="AD50" s="31">
        <v>2.6313E-2</v>
      </c>
      <c r="AE50" s="31"/>
      <c r="AF50" s="31">
        <v>-1.9029999999999998E-2</v>
      </c>
      <c r="AG50" s="31">
        <v>164.81243000000001</v>
      </c>
      <c r="AH50" s="31">
        <v>82.537909999999997</v>
      </c>
      <c r="AI50" s="31">
        <v>5.5371360000000003</v>
      </c>
      <c r="AJ50" s="31">
        <v>65.395684000000003</v>
      </c>
      <c r="AK50" s="31">
        <v>9.7337000000000007</v>
      </c>
      <c r="AL50" s="31">
        <v>1.6080000000000001</v>
      </c>
      <c r="AM50" s="31">
        <v>4.7872170000000001</v>
      </c>
      <c r="AN50" s="31">
        <v>44.826225999999998</v>
      </c>
      <c r="AO50" s="31">
        <v>426.94719699999951</v>
      </c>
      <c r="AP50" s="31">
        <v>-23.569083000000319</v>
      </c>
      <c r="AQ50" s="31">
        <v>426.94719700000132</v>
      </c>
      <c r="AR50" s="31">
        <v>426.94719699999951</v>
      </c>
      <c r="AS50" s="31">
        <v>12680.591864</v>
      </c>
      <c r="AT50" s="31"/>
      <c r="AX50" s="79"/>
    </row>
    <row r="51" spans="1:50" ht="12.75" customHeight="1" x14ac:dyDescent="0.3">
      <c r="A51" s="30">
        <v>1987</v>
      </c>
      <c r="B51" s="31">
        <v>16513.093193000001</v>
      </c>
      <c r="C51" s="31">
        <v>12887.622922</v>
      </c>
      <c r="D51" s="31">
        <v>3141.964242</v>
      </c>
      <c r="E51" s="31">
        <v>2513.5713940000001</v>
      </c>
      <c r="F51" s="31">
        <v>846.5</v>
      </c>
      <c r="G51" s="31">
        <v>229.32499999999999</v>
      </c>
      <c r="H51" s="31"/>
      <c r="I51" s="31">
        <v>1437.746394</v>
      </c>
      <c r="J51" s="31"/>
      <c r="K51" s="31"/>
      <c r="L51" s="31">
        <v>628.39284799999996</v>
      </c>
      <c r="M51" s="31">
        <v>470.67657600000001</v>
      </c>
      <c r="N51" s="31">
        <v>465.01160105739081</v>
      </c>
      <c r="O51" s="31">
        <v>5.6649749426092271</v>
      </c>
      <c r="P51" s="31">
        <v>12.82945262</v>
      </c>
      <c r="Q51" s="31">
        <v>13.38005852</v>
      </c>
      <c r="R51" s="31">
        <v>-0.55060589999999998</v>
      </c>
      <c r="S51" s="31"/>
      <c r="T51" s="31">
        <v>15709.821206000001</v>
      </c>
      <c r="U51" s="31">
        <v>15451.853104000002</v>
      </c>
      <c r="V51" s="31">
        <v>15129.833205999999</v>
      </c>
      <c r="W51" s="31">
        <v>191.06733700000001</v>
      </c>
      <c r="X51" s="31">
        <v>34.879429999999999</v>
      </c>
      <c r="Y51" s="31">
        <v>129.36846499999999</v>
      </c>
      <c r="Z51" s="31">
        <v>0.36110700000000001</v>
      </c>
      <c r="AA51" s="31">
        <v>-33.656440999999994</v>
      </c>
      <c r="AB51" s="31">
        <v>23.219189</v>
      </c>
      <c r="AC51" s="31">
        <v>23.200481</v>
      </c>
      <c r="AD51" s="31">
        <v>2.7217999999999999E-2</v>
      </c>
      <c r="AE51" s="31"/>
      <c r="AF51" s="31">
        <v>-8.5100000000000002E-3</v>
      </c>
      <c r="AG51" s="31">
        <v>179.55107199999998</v>
      </c>
      <c r="AH51" s="31">
        <v>93.319753000000006</v>
      </c>
      <c r="AI51" s="31">
        <v>0.48040300000000002</v>
      </c>
      <c r="AJ51" s="31">
        <v>73.284915999999996</v>
      </c>
      <c r="AK51" s="31">
        <v>10.013999999999999</v>
      </c>
      <c r="AL51" s="31">
        <v>2.452</v>
      </c>
      <c r="AM51" s="31">
        <v>5.7371319999999999</v>
      </c>
      <c r="AN51" s="31">
        <v>49.460708999999994</v>
      </c>
      <c r="AO51" s="31">
        <v>803.27198700000008</v>
      </c>
      <c r="AP51" s="31">
        <v>332.59541100000024</v>
      </c>
      <c r="AQ51" s="31">
        <v>797.60701205738769</v>
      </c>
      <c r="AR51" s="31">
        <v>797.60701205738951</v>
      </c>
      <c r="AS51" s="31">
        <v>13483.863851</v>
      </c>
      <c r="AT51" s="31"/>
      <c r="AX51" s="79"/>
    </row>
    <row r="52" spans="1:50" ht="12.75" customHeight="1" x14ac:dyDescent="0.3">
      <c r="A52" s="30">
        <v>1988</v>
      </c>
      <c r="B52" s="31">
        <v>17562.492117000002</v>
      </c>
      <c r="C52" s="31">
        <v>13756.929768</v>
      </c>
      <c r="D52" s="31">
        <v>3326.2151389999999</v>
      </c>
      <c r="E52" s="31">
        <v>2660.9721119999999</v>
      </c>
      <c r="F52" s="31">
        <v>849.3</v>
      </c>
      <c r="G52" s="31">
        <v>231.73400000000001</v>
      </c>
      <c r="H52" s="31"/>
      <c r="I52" s="31">
        <v>1579.938112</v>
      </c>
      <c r="J52" s="31"/>
      <c r="K52" s="31"/>
      <c r="L52" s="31">
        <v>665.24302699999998</v>
      </c>
      <c r="M52" s="31">
        <v>467.29336999999998</v>
      </c>
      <c r="N52" s="31">
        <v>467.88930081635448</v>
      </c>
      <c r="O52" s="31">
        <v>-0.59593081635449219</v>
      </c>
      <c r="P52" s="31">
        <v>12.0538399</v>
      </c>
      <c r="Q52" s="31">
        <v>12.639643099999999</v>
      </c>
      <c r="R52" s="31">
        <v>-0.58580319999999997</v>
      </c>
      <c r="S52" s="31"/>
      <c r="T52" s="31">
        <v>16631.075696999997</v>
      </c>
      <c r="U52" s="31">
        <v>16355.815860999999</v>
      </c>
      <c r="V52" s="31">
        <v>16016.818739</v>
      </c>
      <c r="W52" s="31">
        <v>191.387643</v>
      </c>
      <c r="X52" s="31">
        <v>37.685468</v>
      </c>
      <c r="Y52" s="31">
        <v>143.34303700000001</v>
      </c>
      <c r="Z52" s="31">
        <v>0.34542499999999998</v>
      </c>
      <c r="AA52" s="31">
        <v>-33.764450999999994</v>
      </c>
      <c r="AB52" s="31">
        <v>25.680692000000001</v>
      </c>
      <c r="AC52" s="31">
        <v>25.669851999999999</v>
      </c>
      <c r="AD52" s="31">
        <v>2.8223000000000002E-2</v>
      </c>
      <c r="AE52" s="31"/>
      <c r="AF52" s="31">
        <v>-1.7382999999999999E-2</v>
      </c>
      <c r="AG52" s="31">
        <v>197.49196299999997</v>
      </c>
      <c r="AH52" s="31">
        <v>111.05582099999999</v>
      </c>
      <c r="AI52" s="31"/>
      <c r="AJ52" s="31">
        <v>75.407141999999993</v>
      </c>
      <c r="AK52" s="31">
        <v>11.029</v>
      </c>
      <c r="AL52" s="31">
        <v>0</v>
      </c>
      <c r="AM52" s="31">
        <v>6.1992299999999991</v>
      </c>
      <c r="AN52" s="31">
        <v>45.887951000000001</v>
      </c>
      <c r="AO52" s="31">
        <v>931.41642000000502</v>
      </c>
      <c r="AP52" s="31">
        <v>464.12314999999944</v>
      </c>
      <c r="AQ52" s="31">
        <v>932.01235081635969</v>
      </c>
      <c r="AR52" s="31">
        <v>932.01235081635605</v>
      </c>
      <c r="AS52" s="31">
        <v>14415.280271</v>
      </c>
      <c r="AT52" s="31"/>
      <c r="AX52" s="79"/>
    </row>
    <row r="53" spans="1:50" ht="12.75" customHeight="1" x14ac:dyDescent="0.3">
      <c r="A53" s="30">
        <v>1989</v>
      </c>
      <c r="B53" s="31">
        <v>18675.595592000005</v>
      </c>
      <c r="C53" s="31">
        <v>14720.998240999999</v>
      </c>
      <c r="D53" s="31">
        <v>3392.1979220000003</v>
      </c>
      <c r="E53" s="31">
        <v>2713.7583370000002</v>
      </c>
      <c r="F53" s="31">
        <v>875.8</v>
      </c>
      <c r="G53" s="31">
        <v>201.035</v>
      </c>
      <c r="H53" s="31"/>
      <c r="I53" s="31">
        <v>1636.9233370000002</v>
      </c>
      <c r="J53" s="31"/>
      <c r="K53" s="31"/>
      <c r="L53" s="31">
        <v>678.43958499999997</v>
      </c>
      <c r="M53" s="31">
        <v>550.15347499999996</v>
      </c>
      <c r="N53" s="31">
        <v>531.89721896733886</v>
      </c>
      <c r="O53" s="31">
        <v>18.256256032661089</v>
      </c>
      <c r="P53" s="31">
        <v>12.245953639999998</v>
      </c>
      <c r="Q53" s="31">
        <v>12.77583179</v>
      </c>
      <c r="R53" s="31">
        <v>-0.52987815000000005</v>
      </c>
      <c r="S53" s="31"/>
      <c r="T53" s="31">
        <v>16960.989599999997</v>
      </c>
      <c r="U53" s="31">
        <v>16632.293074999998</v>
      </c>
      <c r="V53" s="31">
        <v>16294.083946999999</v>
      </c>
      <c r="W53" s="31">
        <v>185.70936900000001</v>
      </c>
      <c r="X53" s="31">
        <v>42.654395000000001</v>
      </c>
      <c r="Y53" s="31">
        <v>149.505122</v>
      </c>
      <c r="Z53" s="31">
        <v>0.35972900000000002</v>
      </c>
      <c r="AA53" s="31">
        <v>-40.019487000000005</v>
      </c>
      <c r="AB53" s="31">
        <v>29.695820000000001</v>
      </c>
      <c r="AC53" s="31">
        <v>29.67502</v>
      </c>
      <c r="AD53" s="31">
        <v>3.2884999999999998E-2</v>
      </c>
      <c r="AE53" s="31"/>
      <c r="AF53" s="31">
        <v>-1.2085E-2</v>
      </c>
      <c r="AG53" s="31">
        <v>245.64644599999997</v>
      </c>
      <c r="AH53" s="31">
        <v>157.646355</v>
      </c>
      <c r="AI53" s="31"/>
      <c r="AJ53" s="31">
        <v>76.302091000000004</v>
      </c>
      <c r="AK53" s="31">
        <v>10.698</v>
      </c>
      <c r="AL53" s="31">
        <v>1</v>
      </c>
      <c r="AM53" s="31">
        <v>6.6395669999999996</v>
      </c>
      <c r="AN53" s="31">
        <v>46.714692000000007</v>
      </c>
      <c r="AO53" s="31">
        <v>1714.605992000008</v>
      </c>
      <c r="AP53" s="31">
        <v>1164.4525170000052</v>
      </c>
      <c r="AQ53" s="31">
        <v>1696.3497359673456</v>
      </c>
      <c r="AR53" s="31">
        <v>1696.3497359673456</v>
      </c>
      <c r="AS53" s="31">
        <v>16129.886263</v>
      </c>
      <c r="AT53" s="31"/>
      <c r="AX53" s="79"/>
    </row>
    <row r="54" spans="1:50" ht="12.75" customHeight="1" x14ac:dyDescent="0.3">
      <c r="A54" s="30">
        <v>1990</v>
      </c>
      <c r="B54" s="31">
        <v>20354.899254999997</v>
      </c>
      <c r="C54" s="31">
        <v>16029.29063</v>
      </c>
      <c r="D54" s="31">
        <v>3665.5329999999999</v>
      </c>
      <c r="E54" s="31">
        <v>3115.703051</v>
      </c>
      <c r="F54" s="31">
        <v>987.82637399999999</v>
      </c>
      <c r="G54" s="31">
        <v>173.47399999999999</v>
      </c>
      <c r="H54" s="31"/>
      <c r="I54" s="31">
        <v>1954.4026770000003</v>
      </c>
      <c r="J54" s="31"/>
      <c r="K54" s="31"/>
      <c r="L54" s="31">
        <v>549.82994900000006</v>
      </c>
      <c r="M54" s="31">
        <v>652.41838800000005</v>
      </c>
      <c r="N54" s="31">
        <v>648.08688927199921</v>
      </c>
      <c r="O54" s="31">
        <v>4.3314987280008017</v>
      </c>
      <c r="P54" s="31">
        <v>7.6572376500000008</v>
      </c>
      <c r="Q54" s="31">
        <v>8.2429334999999995</v>
      </c>
      <c r="R54" s="31">
        <v>-0.58569585000000002</v>
      </c>
      <c r="S54" s="31"/>
      <c r="T54" s="31">
        <v>18327.665003009999</v>
      </c>
      <c r="U54" s="31">
        <v>17965.396524019998</v>
      </c>
      <c r="V54" s="31">
        <v>17616.573950999998</v>
      </c>
      <c r="W54" s="31">
        <v>190.40662900000001</v>
      </c>
      <c r="X54" s="31">
        <v>63.748792999999999</v>
      </c>
      <c r="Y54" s="31">
        <v>165.93549100000001</v>
      </c>
      <c r="Z54" s="31">
        <v>0.34145999999999999</v>
      </c>
      <c r="AA54" s="31">
        <v>-71.609799980000005</v>
      </c>
      <c r="AB54" s="31">
        <v>35.164873250000007</v>
      </c>
      <c r="AC54" s="31">
        <v>35.148628100000003</v>
      </c>
      <c r="AD54" s="31">
        <v>3.6198099999999997E-2</v>
      </c>
      <c r="AE54" s="31"/>
      <c r="AF54" s="31">
        <v>-1.9952950000000001E-2</v>
      </c>
      <c r="AG54" s="31">
        <v>268.83017989999996</v>
      </c>
      <c r="AH54" s="31">
        <v>142.468795</v>
      </c>
      <c r="AI54" s="31"/>
      <c r="AJ54" s="31">
        <v>111.9323849</v>
      </c>
      <c r="AK54" s="31">
        <v>12.679</v>
      </c>
      <c r="AL54" s="31">
        <v>1.75</v>
      </c>
      <c r="AM54" s="31">
        <v>7.6400378399999997</v>
      </c>
      <c r="AN54" s="31">
        <v>50.633387999999997</v>
      </c>
      <c r="AO54" s="31">
        <v>2027.2342519899976</v>
      </c>
      <c r="AP54" s="31">
        <v>1374.8158639899993</v>
      </c>
      <c r="AQ54" s="31">
        <v>2022.9027532620021</v>
      </c>
      <c r="AR54" s="31">
        <v>2022.9027532619984</v>
      </c>
      <c r="AS54" s="31">
        <v>18157.120514999995</v>
      </c>
      <c r="AT54" s="31"/>
      <c r="AX54" s="79"/>
    </row>
    <row r="55" spans="1:50" ht="12.75" customHeight="1" x14ac:dyDescent="0.3">
      <c r="A55" s="30">
        <v>1991</v>
      </c>
      <c r="B55" s="31">
        <v>22033.528498</v>
      </c>
      <c r="C55" s="31">
        <v>17302.046784999999</v>
      </c>
      <c r="D55" s="31">
        <v>3937.6351460000001</v>
      </c>
      <c r="E55" s="31">
        <v>3346.989873</v>
      </c>
      <c r="F55" s="31">
        <v>971.97489099999996</v>
      </c>
      <c r="G55" s="31">
        <v>189.642</v>
      </c>
      <c r="H55" s="31"/>
      <c r="I55" s="31">
        <v>2185.3729820000003</v>
      </c>
      <c r="J55" s="31"/>
      <c r="K55" s="31"/>
      <c r="L55" s="31">
        <v>590.64527299999997</v>
      </c>
      <c r="M55" s="31">
        <v>784.18220399999996</v>
      </c>
      <c r="N55" s="31">
        <v>779.04674489946774</v>
      </c>
      <c r="O55" s="31">
        <v>5.1354591005322296</v>
      </c>
      <c r="P55" s="31">
        <v>9.6643629999999998</v>
      </c>
      <c r="Q55" s="31">
        <v>10.109939000000001</v>
      </c>
      <c r="R55" s="31">
        <v>-0.44557600000000003</v>
      </c>
      <c r="S55" s="31"/>
      <c r="T55" s="31">
        <v>19688.175720000003</v>
      </c>
      <c r="U55" s="31">
        <v>19330.723923000005</v>
      </c>
      <c r="V55" s="31">
        <v>18952.282262000001</v>
      </c>
      <c r="W55" s="31">
        <v>195.77189300000001</v>
      </c>
      <c r="X55" s="31">
        <v>59.901750999999997</v>
      </c>
      <c r="Y55" s="31">
        <v>173.98269300000001</v>
      </c>
      <c r="Z55" s="31">
        <v>0.32458999999999999</v>
      </c>
      <c r="AA55" s="31">
        <v>-51.539266000000005</v>
      </c>
      <c r="AB55" s="31">
        <v>38.272835999999998</v>
      </c>
      <c r="AC55" s="31">
        <v>38.235968</v>
      </c>
      <c r="AD55" s="31">
        <v>4.4971999999999998E-2</v>
      </c>
      <c r="AE55" s="31"/>
      <c r="AF55" s="31">
        <v>-8.1040000000000001E-3</v>
      </c>
      <c r="AG55" s="31">
        <v>259.66154300000005</v>
      </c>
      <c r="AH55" s="31">
        <v>116.269875</v>
      </c>
      <c r="AI55" s="31"/>
      <c r="AJ55" s="31">
        <v>128.39166800000001</v>
      </c>
      <c r="AK55" s="31">
        <v>13</v>
      </c>
      <c r="AL55" s="31">
        <v>2</v>
      </c>
      <c r="AM55" s="31">
        <v>8.0861339999999995</v>
      </c>
      <c r="AN55" s="31">
        <v>51.431284000000005</v>
      </c>
      <c r="AO55" s="31">
        <v>2345.3527779999968</v>
      </c>
      <c r="AP55" s="31">
        <v>1561.1705739999961</v>
      </c>
      <c r="AQ55" s="31">
        <v>2340.2173188994639</v>
      </c>
      <c r="AR55" s="31">
        <v>2340.2173188994639</v>
      </c>
      <c r="AS55" s="31">
        <v>20502.473292999999</v>
      </c>
      <c r="AT55" s="31"/>
      <c r="AX55" s="79"/>
    </row>
    <row r="56" spans="1:50" ht="12.75" customHeight="1" x14ac:dyDescent="0.3">
      <c r="A56" s="30">
        <v>1992</v>
      </c>
      <c r="B56" s="31">
        <v>23159.702211</v>
      </c>
      <c r="C56" s="31">
        <v>18004.722128000001</v>
      </c>
      <c r="D56" s="31">
        <v>4241.2100140000002</v>
      </c>
      <c r="E56" s="31">
        <v>3605.0285119999999</v>
      </c>
      <c r="F56" s="31">
        <v>980.18545900000004</v>
      </c>
      <c r="G56" s="31">
        <v>170.643</v>
      </c>
      <c r="H56" s="31"/>
      <c r="I56" s="31">
        <v>2454.2000529999996</v>
      </c>
      <c r="J56" s="31"/>
      <c r="K56" s="31"/>
      <c r="L56" s="31">
        <v>636.18150200000002</v>
      </c>
      <c r="M56" s="31">
        <v>905.22751800000003</v>
      </c>
      <c r="N56" s="31">
        <v>928.37420247622128</v>
      </c>
      <c r="O56" s="31">
        <v>-23.146684476221264</v>
      </c>
      <c r="P56" s="31">
        <v>8.5425509999999996</v>
      </c>
      <c r="Q56" s="31">
        <v>9.0046330000000001</v>
      </c>
      <c r="R56" s="31">
        <v>-0.46208199999999999</v>
      </c>
      <c r="S56" s="31"/>
      <c r="T56" s="31">
        <v>21206.050069000001</v>
      </c>
      <c r="U56" s="31">
        <v>20822.139888999998</v>
      </c>
      <c r="V56" s="31">
        <v>20385.735908999999</v>
      </c>
      <c r="W56" s="31">
        <v>208.91465600000001</v>
      </c>
      <c r="X56" s="31">
        <v>85.532649000000006</v>
      </c>
      <c r="Y56" s="31">
        <v>203.23970600000001</v>
      </c>
      <c r="Z56" s="31">
        <v>0.339673</v>
      </c>
      <c r="AA56" s="31">
        <v>-61.622703999999999</v>
      </c>
      <c r="AB56" s="31">
        <v>40.410775000000008</v>
      </c>
      <c r="AC56" s="31">
        <v>40.365112000000003</v>
      </c>
      <c r="AD56" s="31">
        <v>5.2669000000000001E-2</v>
      </c>
      <c r="AE56" s="31"/>
      <c r="AF56" s="31">
        <v>-7.0060000000000001E-3</v>
      </c>
      <c r="AG56" s="31">
        <v>256.21351100000004</v>
      </c>
      <c r="AH56" s="31">
        <v>88.722229999999996</v>
      </c>
      <c r="AI56" s="31"/>
      <c r="AJ56" s="31">
        <v>150.99128099999999</v>
      </c>
      <c r="AK56" s="31">
        <v>15</v>
      </c>
      <c r="AL56" s="31">
        <v>1.5</v>
      </c>
      <c r="AM56" s="31">
        <v>9.8248240000000013</v>
      </c>
      <c r="AN56" s="31">
        <v>77.461069999999992</v>
      </c>
      <c r="AO56" s="31">
        <v>1953.652141999999</v>
      </c>
      <c r="AP56" s="31">
        <v>1048.4246239999993</v>
      </c>
      <c r="AQ56" s="31">
        <v>1976.7988264762207</v>
      </c>
      <c r="AR56" s="31">
        <v>1976.7988264762207</v>
      </c>
      <c r="AS56" s="31">
        <v>22456.125435000002</v>
      </c>
      <c r="AT56" s="31"/>
      <c r="AX56" s="79"/>
    </row>
    <row r="57" spans="1:50" ht="12.75" customHeight="1" x14ac:dyDescent="0.3">
      <c r="A57" s="30">
        <v>1993</v>
      </c>
      <c r="B57" s="31">
        <v>23856.373955999999</v>
      </c>
      <c r="C57" s="31">
        <v>18322.074390000002</v>
      </c>
      <c r="D57" s="31">
        <v>4522.8926000000001</v>
      </c>
      <c r="E57" s="31">
        <v>3831.4950060000001</v>
      </c>
      <c r="F57" s="31">
        <v>1167.1891109999999</v>
      </c>
      <c r="G57" s="31">
        <v>172.58600000000001</v>
      </c>
      <c r="H57" s="31"/>
      <c r="I57" s="31">
        <v>2491.7198950000002</v>
      </c>
      <c r="J57" s="31"/>
      <c r="K57" s="31"/>
      <c r="L57" s="31">
        <v>691.39759400000003</v>
      </c>
      <c r="M57" s="31">
        <v>998.73424399999999</v>
      </c>
      <c r="N57" s="31">
        <v>1029.9479477300538</v>
      </c>
      <c r="O57" s="31">
        <v>-31.213703730053794</v>
      </c>
      <c r="P57" s="31">
        <v>12.672722</v>
      </c>
      <c r="Q57" s="31">
        <v>13.152259000000001</v>
      </c>
      <c r="R57" s="31">
        <v>-0.47953699999999999</v>
      </c>
      <c r="S57" s="31"/>
      <c r="T57" s="31">
        <v>23046.586512999998</v>
      </c>
      <c r="U57" s="31">
        <v>22658.897034999998</v>
      </c>
      <c r="V57" s="31">
        <v>22119.795024999999</v>
      </c>
      <c r="W57" s="31">
        <v>202.34782899999999</v>
      </c>
      <c r="X57" s="31">
        <v>122.69736399999999</v>
      </c>
      <c r="Y57" s="31">
        <v>283.18735500000003</v>
      </c>
      <c r="Z57" s="31">
        <v>0.37542900000000001</v>
      </c>
      <c r="AA57" s="31">
        <v>-69.505966999999998</v>
      </c>
      <c r="AB57" s="31">
        <v>49.813739000000005</v>
      </c>
      <c r="AC57" s="31">
        <v>49.792948000000003</v>
      </c>
      <c r="AD57" s="31">
        <v>5.1182999999999999E-2</v>
      </c>
      <c r="AE57" s="31"/>
      <c r="AF57" s="31">
        <v>-3.0391999999999999E-2</v>
      </c>
      <c r="AG57" s="31">
        <v>253.70395299999996</v>
      </c>
      <c r="AH57" s="31">
        <v>71.065749999999994</v>
      </c>
      <c r="AI57" s="31"/>
      <c r="AJ57" s="31">
        <v>164.81320299999999</v>
      </c>
      <c r="AK57" s="31">
        <v>15.824999999999999</v>
      </c>
      <c r="AL57" s="31">
        <v>2</v>
      </c>
      <c r="AM57" s="31">
        <v>10.105784</v>
      </c>
      <c r="AN57" s="31">
        <v>74.066002000000012</v>
      </c>
      <c r="AO57" s="31">
        <v>809.78744300000108</v>
      </c>
      <c r="AP57" s="31">
        <v>-188.94680099999459</v>
      </c>
      <c r="AQ57" s="31">
        <v>841.00114673005373</v>
      </c>
      <c r="AR57" s="31">
        <v>841.00114673006101</v>
      </c>
      <c r="AS57" s="31">
        <v>23265.912877999985</v>
      </c>
      <c r="AT57" s="31"/>
      <c r="AX57" s="79"/>
    </row>
    <row r="58" spans="1:50" ht="12.75" customHeight="1" x14ac:dyDescent="0.3">
      <c r="A58" s="30">
        <v>1994</v>
      </c>
      <c r="B58" s="31">
        <v>23923.406646000003</v>
      </c>
      <c r="C58" s="31">
        <v>18306.905695000001</v>
      </c>
      <c r="D58" s="31">
        <v>4584.912163</v>
      </c>
      <c r="E58" s="31">
        <v>3884.0338710000001</v>
      </c>
      <c r="F58" s="31">
        <v>1193.269978</v>
      </c>
      <c r="G58" s="31">
        <v>169.48099999999999</v>
      </c>
      <c r="H58" s="31"/>
      <c r="I58" s="31">
        <v>2521.2828930000005</v>
      </c>
      <c r="J58" s="31"/>
      <c r="K58" s="31"/>
      <c r="L58" s="31">
        <v>700.87829199999999</v>
      </c>
      <c r="M58" s="31">
        <v>1019.2953909999999</v>
      </c>
      <c r="N58" s="31">
        <v>1060.539028305398</v>
      </c>
      <c r="O58" s="31">
        <v>-41.243637305398117</v>
      </c>
      <c r="P58" s="31">
        <v>12.293397000000001</v>
      </c>
      <c r="Q58" s="31">
        <v>12.947634000000001</v>
      </c>
      <c r="R58" s="31">
        <v>-0.65423699999999996</v>
      </c>
      <c r="S58" s="31"/>
      <c r="T58" s="31">
        <v>23362.609752999997</v>
      </c>
      <c r="U58" s="31">
        <v>22991.724569999998</v>
      </c>
      <c r="V58" s="31">
        <v>22400.821575000002</v>
      </c>
      <c r="W58" s="31">
        <v>198.66151300000001</v>
      </c>
      <c r="X58" s="31">
        <v>173.295895</v>
      </c>
      <c r="Y58" s="31">
        <v>301.97026299999999</v>
      </c>
      <c r="Z58" s="31">
        <v>0.40832600000000002</v>
      </c>
      <c r="AA58" s="31">
        <v>-83.433002000000002</v>
      </c>
      <c r="AB58" s="31">
        <v>53.000427999999999</v>
      </c>
      <c r="AC58" s="31">
        <v>52.941302999999998</v>
      </c>
      <c r="AD58" s="31">
        <v>6.4393000000000006E-2</v>
      </c>
      <c r="AE58" s="31"/>
      <c r="AF58" s="31">
        <v>-5.2680000000000001E-3</v>
      </c>
      <c r="AG58" s="31">
        <v>235.77716700000002</v>
      </c>
      <c r="AH58" s="31">
        <v>30.320129000000001</v>
      </c>
      <c r="AI58" s="31"/>
      <c r="AJ58" s="31">
        <v>187.45703800000001</v>
      </c>
      <c r="AK58" s="31">
        <v>16</v>
      </c>
      <c r="AL58" s="31">
        <v>2</v>
      </c>
      <c r="AM58" s="31">
        <v>10.369794000000001</v>
      </c>
      <c r="AN58" s="31">
        <v>71.737793999999994</v>
      </c>
      <c r="AO58" s="31">
        <v>560.79689300000609</v>
      </c>
      <c r="AP58" s="31">
        <v>-458.49849799999356</v>
      </c>
      <c r="AQ58" s="31">
        <v>602.04053030540308</v>
      </c>
      <c r="AR58" s="31">
        <v>602.04053030540308</v>
      </c>
      <c r="AS58" s="31">
        <v>23826.709771000002</v>
      </c>
      <c r="AT58" s="31"/>
      <c r="AX58" s="79"/>
    </row>
    <row r="59" spans="1:50" ht="12.75" customHeight="1" x14ac:dyDescent="0.3">
      <c r="A59" s="30">
        <v>1995</v>
      </c>
      <c r="B59" s="31">
        <v>24511.652529999999</v>
      </c>
      <c r="C59" s="31">
        <v>18645.968126</v>
      </c>
      <c r="D59" s="31">
        <v>4808.6792270000005</v>
      </c>
      <c r="E59" s="31">
        <v>4073.594505</v>
      </c>
      <c r="F59" s="31">
        <v>1325.3148719999999</v>
      </c>
      <c r="G59" s="31">
        <v>153.95500000000001</v>
      </c>
      <c r="H59" s="31"/>
      <c r="I59" s="31">
        <v>2594.3246330000002</v>
      </c>
      <c r="J59" s="31"/>
      <c r="K59" s="31"/>
      <c r="L59" s="31">
        <v>735.08472200000006</v>
      </c>
      <c r="M59" s="31">
        <v>1046.141678</v>
      </c>
      <c r="N59" s="31">
        <v>1076.8411506643229</v>
      </c>
      <c r="O59" s="31">
        <v>-30.699472664322922</v>
      </c>
      <c r="P59" s="31">
        <v>10.863498999999999</v>
      </c>
      <c r="Q59" s="31">
        <v>11.522322000000001</v>
      </c>
      <c r="R59" s="31">
        <v>-0.65882300000000005</v>
      </c>
      <c r="S59" s="31"/>
      <c r="T59" s="31">
        <v>24502.824110999994</v>
      </c>
      <c r="U59" s="31">
        <v>24130.824141999998</v>
      </c>
      <c r="V59" s="31">
        <v>23501.176425000001</v>
      </c>
      <c r="W59" s="31">
        <v>201.56744900000001</v>
      </c>
      <c r="X59" s="31">
        <v>199.693299</v>
      </c>
      <c r="Y59" s="31">
        <v>309.86710199999999</v>
      </c>
      <c r="Z59" s="31">
        <v>0.38963599999999998</v>
      </c>
      <c r="AA59" s="31">
        <v>-81.869768999999991</v>
      </c>
      <c r="AB59" s="31">
        <v>57.149734000000002</v>
      </c>
      <c r="AC59" s="31">
        <v>57.083060000000003</v>
      </c>
      <c r="AD59" s="31">
        <v>6.6673999999999997E-2</v>
      </c>
      <c r="AE59" s="31"/>
      <c r="AF59" s="31"/>
      <c r="AG59" s="31">
        <v>227.67106800000002</v>
      </c>
      <c r="AH59" s="31">
        <v>20.587053999999998</v>
      </c>
      <c r="AI59" s="31"/>
      <c r="AJ59" s="31">
        <v>190.084014</v>
      </c>
      <c r="AK59" s="31">
        <v>15</v>
      </c>
      <c r="AL59" s="31">
        <v>2</v>
      </c>
      <c r="AM59" s="31">
        <v>11.235243000000001</v>
      </c>
      <c r="AN59" s="31">
        <v>75.943923999999996</v>
      </c>
      <c r="AO59" s="31">
        <v>8.8284190000049421</v>
      </c>
      <c r="AP59" s="31">
        <v>-1037.313258999995</v>
      </c>
      <c r="AQ59" s="31">
        <v>39.527891664329218</v>
      </c>
      <c r="AR59" s="31">
        <v>39.527891664329218</v>
      </c>
      <c r="AS59" s="31">
        <v>23835.538189999999</v>
      </c>
      <c r="AT59" s="31"/>
      <c r="AX59" s="79"/>
    </row>
    <row r="60" spans="1:50" ht="12.75" customHeight="1" x14ac:dyDescent="0.3">
      <c r="A60" s="30">
        <v>1996</v>
      </c>
      <c r="B60" s="31">
        <v>24788.181408490003</v>
      </c>
      <c r="C60" s="31">
        <v>18746.323989560002</v>
      </c>
      <c r="D60" s="31">
        <v>4963.3525310000005</v>
      </c>
      <c r="E60" s="31">
        <v>4218.8496510000004</v>
      </c>
      <c r="F60" s="31">
        <v>1387.8973229999999</v>
      </c>
      <c r="G60" s="31">
        <v>167.18600000000001</v>
      </c>
      <c r="H60" s="31"/>
      <c r="I60" s="31">
        <v>2663.7663280000002</v>
      </c>
      <c r="J60" s="31"/>
      <c r="K60" s="31"/>
      <c r="L60" s="31">
        <v>744.50288</v>
      </c>
      <c r="M60" s="31">
        <v>1066.1549672599999</v>
      </c>
      <c r="N60" s="31">
        <v>1049.2454217387494</v>
      </c>
      <c r="O60" s="31">
        <v>16.909545521250461</v>
      </c>
      <c r="P60" s="31">
        <v>12.349920669999999</v>
      </c>
      <c r="Q60" s="31">
        <v>13.46506022</v>
      </c>
      <c r="R60" s="31">
        <v>-1.1151395500000001</v>
      </c>
      <c r="S60" s="31"/>
      <c r="T60" s="31">
        <v>24816.76264999</v>
      </c>
      <c r="U60" s="31">
        <v>24448.70028099</v>
      </c>
      <c r="V60" s="31">
        <v>23835.883153340001</v>
      </c>
      <c r="W60" s="31">
        <v>197.58399399999999</v>
      </c>
      <c r="X60" s="31">
        <v>182.48929724999999</v>
      </c>
      <c r="Y60" s="31">
        <v>324.28279400000002</v>
      </c>
      <c r="Z60" s="31">
        <v>0.33974599999999999</v>
      </c>
      <c r="AA60" s="31">
        <v>-91.878703599999994</v>
      </c>
      <c r="AB60" s="31">
        <v>58.818717100000001</v>
      </c>
      <c r="AC60" s="31">
        <v>58.752576099999999</v>
      </c>
      <c r="AD60" s="31">
        <v>6.9270250000000005E-2</v>
      </c>
      <c r="AE60" s="31"/>
      <c r="AF60" s="31">
        <v>-3.1292500000000001E-3</v>
      </c>
      <c r="AG60" s="31">
        <v>228.2504998</v>
      </c>
      <c r="AH60" s="31">
        <v>8.6632979999999993</v>
      </c>
      <c r="AI60" s="31"/>
      <c r="AJ60" s="31">
        <v>204.5872018</v>
      </c>
      <c r="AK60" s="31">
        <v>13.5</v>
      </c>
      <c r="AL60" s="31">
        <v>1.5</v>
      </c>
      <c r="AM60" s="31">
        <v>11.080911759999999</v>
      </c>
      <c r="AN60" s="31">
        <v>69.912240340000011</v>
      </c>
      <c r="AO60" s="31">
        <v>-28.581241499996395</v>
      </c>
      <c r="AP60" s="31">
        <v>-1094.7362087599977</v>
      </c>
      <c r="AQ60" s="31">
        <v>-45.490787021248252</v>
      </c>
      <c r="AR60" s="31">
        <v>-45.490787021248252</v>
      </c>
      <c r="AS60" s="31">
        <v>23806.956949060001</v>
      </c>
      <c r="AT60" s="31"/>
      <c r="AX60" s="79"/>
    </row>
    <row r="61" spans="1:50" ht="12.75" customHeight="1" x14ac:dyDescent="0.3">
      <c r="A61" s="30">
        <v>1997</v>
      </c>
      <c r="B61" s="31">
        <v>25219.125881920001</v>
      </c>
      <c r="C61" s="31">
        <v>18588.84977646</v>
      </c>
      <c r="D61" s="31">
        <v>5160.5048900000002</v>
      </c>
      <c r="E61" s="31">
        <v>4386.4291579999999</v>
      </c>
      <c r="F61" s="31">
        <v>1440.2256110000001</v>
      </c>
      <c r="G61" s="31">
        <v>110.64100000000001</v>
      </c>
      <c r="H61" s="31"/>
      <c r="I61" s="31">
        <v>2835.562547</v>
      </c>
      <c r="J61" s="31"/>
      <c r="K61" s="31"/>
      <c r="L61" s="31">
        <v>774.07573200000002</v>
      </c>
      <c r="M61" s="31">
        <v>1457.9422013200001</v>
      </c>
      <c r="N61" s="31">
        <v>1452.821185697931</v>
      </c>
      <c r="O61" s="31">
        <v>5.1210156220691898</v>
      </c>
      <c r="P61" s="31">
        <v>11.82901414</v>
      </c>
      <c r="Q61" s="31">
        <v>12.40693694</v>
      </c>
      <c r="R61" s="31">
        <v>-0.57792279999999996</v>
      </c>
      <c r="S61" s="31"/>
      <c r="T61" s="31">
        <v>25802.52445628</v>
      </c>
      <c r="U61" s="31">
        <v>25412.20543708</v>
      </c>
      <c r="V61" s="31">
        <v>24950.500101689999</v>
      </c>
      <c r="W61" s="31">
        <v>58.294758999999999</v>
      </c>
      <c r="X61" s="31">
        <v>224.7650592</v>
      </c>
      <c r="Y61" s="31">
        <v>340.41271</v>
      </c>
      <c r="Z61" s="31">
        <v>0.951125</v>
      </c>
      <c r="AA61" s="31">
        <v>-162.71831781</v>
      </c>
      <c r="AB61" s="31">
        <v>65.782795339999993</v>
      </c>
      <c r="AC61" s="31">
        <v>65.701707839999997</v>
      </c>
      <c r="AD61" s="31">
        <v>8.1087500000000007E-2</v>
      </c>
      <c r="AE61" s="31"/>
      <c r="AF61" s="31"/>
      <c r="AG61" s="31">
        <v>242.55455415</v>
      </c>
      <c r="AH61" s="31">
        <v>4.7284199999999998</v>
      </c>
      <c r="AI61" s="31"/>
      <c r="AJ61" s="31">
        <v>223.32613415</v>
      </c>
      <c r="AK61" s="31">
        <v>13.5</v>
      </c>
      <c r="AL61" s="31">
        <v>1</v>
      </c>
      <c r="AM61" s="31">
        <v>12.122811240000001</v>
      </c>
      <c r="AN61" s="31">
        <v>69.858858469999987</v>
      </c>
      <c r="AO61" s="31">
        <v>-583.39857435999875</v>
      </c>
      <c r="AP61" s="31">
        <v>-2041.3407756800007</v>
      </c>
      <c r="AQ61" s="31">
        <v>-588.51958998206828</v>
      </c>
      <c r="AR61" s="31">
        <v>-588.51958998206828</v>
      </c>
      <c r="AS61" s="31">
        <v>23223.558374699998</v>
      </c>
      <c r="AT61" s="31"/>
      <c r="AX61" s="79"/>
    </row>
    <row r="62" spans="1:50" ht="12.75" customHeight="1" x14ac:dyDescent="0.3">
      <c r="A62" s="30">
        <v>1998</v>
      </c>
      <c r="B62" s="31">
        <v>25321.34563073</v>
      </c>
      <c r="C62" s="31">
        <v>19002.2907461</v>
      </c>
      <c r="D62" s="31">
        <v>5342.9801959999995</v>
      </c>
      <c r="E62" s="31">
        <v>4541.5331669999996</v>
      </c>
      <c r="F62" s="31">
        <v>1452.663329</v>
      </c>
      <c r="G62" s="31">
        <v>200.697</v>
      </c>
      <c r="H62" s="31"/>
      <c r="I62" s="31">
        <v>2888.1728379999995</v>
      </c>
      <c r="J62" s="31"/>
      <c r="K62" s="31"/>
      <c r="L62" s="31">
        <v>801.44702900000004</v>
      </c>
      <c r="M62" s="31">
        <v>963.84599419000006</v>
      </c>
      <c r="N62" s="31">
        <v>958.30283695101446</v>
      </c>
      <c r="O62" s="31">
        <v>5.5431572389855566</v>
      </c>
      <c r="P62" s="31">
        <v>12.22869444</v>
      </c>
      <c r="Q62" s="31">
        <v>12.812442900000001</v>
      </c>
      <c r="R62" s="31">
        <v>-0.58374846000000002</v>
      </c>
      <c r="S62" s="31"/>
      <c r="T62" s="31">
        <v>26714.905546279999</v>
      </c>
      <c r="U62" s="31">
        <v>26306.967689020003</v>
      </c>
      <c r="V62" s="31">
        <v>25813.882821210002</v>
      </c>
      <c r="W62" s="31">
        <v>43.480753999999997</v>
      </c>
      <c r="X62" s="31">
        <v>331.86786696000001</v>
      </c>
      <c r="Y62" s="31">
        <v>343.60905700000001</v>
      </c>
      <c r="Z62" s="31">
        <v>0.75753099999999995</v>
      </c>
      <c r="AA62" s="31">
        <v>-226.63034114999999</v>
      </c>
      <c r="AB62" s="31">
        <v>63.050619870000006</v>
      </c>
      <c r="AC62" s="31">
        <v>62.974445170000003</v>
      </c>
      <c r="AD62" s="31">
        <v>7.6174699999999998E-2</v>
      </c>
      <c r="AE62" s="31"/>
      <c r="AF62" s="31"/>
      <c r="AG62" s="31">
        <v>246.50994944999999</v>
      </c>
      <c r="AH62" s="31">
        <v>6.6133150000000001</v>
      </c>
      <c r="AI62" s="31"/>
      <c r="AJ62" s="31">
        <v>224.89663444999999</v>
      </c>
      <c r="AK62" s="31">
        <v>13.5</v>
      </c>
      <c r="AL62" s="31">
        <v>1.5</v>
      </c>
      <c r="AM62" s="31">
        <v>12.788211200000001</v>
      </c>
      <c r="AN62" s="31">
        <v>85.589076739999996</v>
      </c>
      <c r="AO62" s="31">
        <v>-1393.5599155499985</v>
      </c>
      <c r="AP62" s="31">
        <v>-2357.4059097399986</v>
      </c>
      <c r="AQ62" s="31">
        <v>-1399.1030727889884</v>
      </c>
      <c r="AR62" s="31">
        <v>-1399.1030727889847</v>
      </c>
      <c r="AS62" s="31">
        <v>21829.99845915</v>
      </c>
      <c r="AT62" s="31"/>
      <c r="AX62" s="79"/>
    </row>
    <row r="63" spans="1:50" ht="12.75" customHeight="1" x14ac:dyDescent="0.3">
      <c r="A63" s="30">
        <v>1999</v>
      </c>
      <c r="B63" s="31">
        <v>27207.233600029998</v>
      </c>
      <c r="C63" s="31">
        <v>19576.073501530002</v>
      </c>
      <c r="D63" s="31">
        <v>6727.4016959099999</v>
      </c>
      <c r="E63" s="31">
        <v>4480.5085589999999</v>
      </c>
      <c r="F63" s="31">
        <v>1701.61025</v>
      </c>
      <c r="G63" s="31">
        <v>149.14500000000001</v>
      </c>
      <c r="H63" s="31">
        <v>256.02561305385547</v>
      </c>
      <c r="I63" s="31">
        <v>2373.7276959461446</v>
      </c>
      <c r="J63" s="31">
        <v>1250.0074049100001</v>
      </c>
      <c r="K63" s="31"/>
      <c r="L63" s="31">
        <v>996.88573199999996</v>
      </c>
      <c r="M63" s="31">
        <v>891.76728189000005</v>
      </c>
      <c r="N63" s="31">
        <v>829.44045712487059</v>
      </c>
      <c r="O63" s="31">
        <v>62.326824765129402</v>
      </c>
      <c r="P63" s="31">
        <v>11.9911207</v>
      </c>
      <c r="Q63" s="31">
        <v>12.801218710000001</v>
      </c>
      <c r="R63" s="31">
        <v>-0.81009801000000004</v>
      </c>
      <c r="S63" s="31"/>
      <c r="T63" s="31">
        <v>27386.966888140003</v>
      </c>
      <c r="U63" s="31">
        <v>26979.880444570004</v>
      </c>
      <c r="V63" s="31">
        <v>26492.88041071</v>
      </c>
      <c r="W63" s="31">
        <v>34.008375399999998</v>
      </c>
      <c r="X63" s="31">
        <v>335.56513984999998</v>
      </c>
      <c r="Y63" s="31">
        <v>354.26311199999998</v>
      </c>
      <c r="Z63" s="31">
        <v>0.69342099999999995</v>
      </c>
      <c r="AA63" s="31">
        <v>-237.53001439000002</v>
      </c>
      <c r="AB63" s="31">
        <v>66.841550699999999</v>
      </c>
      <c r="AC63" s="31">
        <v>66.760458450000002</v>
      </c>
      <c r="AD63" s="31">
        <v>8.1092250000000005E-2</v>
      </c>
      <c r="AE63" s="31"/>
      <c r="AF63" s="31"/>
      <c r="AG63" s="31">
        <v>247.2434475</v>
      </c>
      <c r="AH63" s="31"/>
      <c r="AI63" s="31"/>
      <c r="AJ63" s="31">
        <v>232.89344750000001</v>
      </c>
      <c r="AK63" s="31">
        <v>12.75</v>
      </c>
      <c r="AL63" s="31">
        <v>1.6</v>
      </c>
      <c r="AM63" s="31">
        <v>13.058865900000001</v>
      </c>
      <c r="AN63" s="31">
        <v>79.942579469999998</v>
      </c>
      <c r="AO63" s="31">
        <v>-179.73328811000465</v>
      </c>
      <c r="AP63" s="31">
        <v>-1071.5005700000002</v>
      </c>
      <c r="AQ63" s="31">
        <v>-242.06011287512592</v>
      </c>
      <c r="AR63" s="31">
        <v>-242.06011287512956</v>
      </c>
      <c r="AS63" s="31">
        <v>21650.265171039999</v>
      </c>
      <c r="AT63" s="31"/>
      <c r="AX63" s="79"/>
    </row>
    <row r="64" spans="1:50" ht="12.75" customHeight="1" x14ac:dyDescent="0.3">
      <c r="A64" s="30">
        <v>2000</v>
      </c>
      <c r="B64" s="31">
        <v>28791.908971750003</v>
      </c>
      <c r="C64" s="31">
        <v>20481.85427706</v>
      </c>
      <c r="D64" s="31">
        <v>7416.7901090799996</v>
      </c>
      <c r="E64" s="31">
        <v>4535.302745</v>
      </c>
      <c r="F64" s="31">
        <v>1665.2327210000001</v>
      </c>
      <c r="G64" s="31">
        <v>220.79599999999999</v>
      </c>
      <c r="H64" s="31">
        <v>376.0325574778314</v>
      </c>
      <c r="I64" s="31">
        <v>2273.2414665221686</v>
      </c>
      <c r="J64" s="31">
        <v>1835.92366298</v>
      </c>
      <c r="K64" s="31">
        <v>36.486563099999998</v>
      </c>
      <c r="L64" s="31">
        <v>1009.077138</v>
      </c>
      <c r="M64" s="31">
        <v>881.05056361000004</v>
      </c>
      <c r="N64" s="31">
        <v>810.46050406651477</v>
      </c>
      <c r="O64" s="31">
        <v>70.59005954348531</v>
      </c>
      <c r="P64" s="31">
        <v>12.214022</v>
      </c>
      <c r="Q64" s="31">
        <v>12.956238409999999</v>
      </c>
      <c r="R64" s="31">
        <v>-0.74221641000000005</v>
      </c>
      <c r="S64" s="31"/>
      <c r="T64" s="31">
        <v>27721.899414839998</v>
      </c>
      <c r="U64" s="31">
        <v>27317.435916620001</v>
      </c>
      <c r="V64" s="31">
        <v>26942.414073079999</v>
      </c>
      <c r="W64" s="31">
        <v>25.928861999999999</v>
      </c>
      <c r="X64" s="31">
        <v>235.95037730000001</v>
      </c>
      <c r="Y64" s="31">
        <v>355.65961199999998</v>
      </c>
      <c r="Z64" s="31">
        <v>0.43498900000000001</v>
      </c>
      <c r="AA64" s="31">
        <v>-242.95199676000001</v>
      </c>
      <c r="AB64" s="31">
        <v>66.347212249999998</v>
      </c>
      <c r="AC64" s="31">
        <v>66.264950299999995</v>
      </c>
      <c r="AD64" s="31">
        <v>8.226195E-2</v>
      </c>
      <c r="AE64" s="31"/>
      <c r="AF64" s="31"/>
      <c r="AG64" s="31">
        <v>243.649551</v>
      </c>
      <c r="AH64" s="31"/>
      <c r="AI64" s="31"/>
      <c r="AJ64" s="31">
        <v>231.469551</v>
      </c>
      <c r="AK64" s="31">
        <v>11.18</v>
      </c>
      <c r="AL64" s="31">
        <v>1</v>
      </c>
      <c r="AM64" s="31">
        <v>13.59647382</v>
      </c>
      <c r="AN64" s="31">
        <v>80.870261150000005</v>
      </c>
      <c r="AO64" s="31">
        <v>1070.0095569100049</v>
      </c>
      <c r="AP64" s="31">
        <v>188.95899330000248</v>
      </c>
      <c r="AQ64" s="31">
        <v>999.41949736651441</v>
      </c>
      <c r="AR64" s="31">
        <v>999.41949736651804</v>
      </c>
      <c r="AS64" s="31">
        <v>22720.27472795</v>
      </c>
      <c r="AT64" s="31"/>
      <c r="AX64" s="79"/>
    </row>
    <row r="65" spans="1:50" ht="12.75" customHeight="1" x14ac:dyDescent="0.3">
      <c r="A65" s="30">
        <v>2001</v>
      </c>
      <c r="B65" s="31">
        <v>29619.600493070007</v>
      </c>
      <c r="C65" s="31">
        <v>21600.61891094</v>
      </c>
      <c r="D65" s="31">
        <v>7749.5640572000011</v>
      </c>
      <c r="E65" s="31">
        <v>4757.7038920000005</v>
      </c>
      <c r="F65" s="31">
        <v>1802.022659</v>
      </c>
      <c r="G65" s="31">
        <v>216.56</v>
      </c>
      <c r="H65" s="31">
        <v>380.92936372638553</v>
      </c>
      <c r="I65" s="31">
        <v>2358.1918692736149</v>
      </c>
      <c r="J65" s="31">
        <v>1859.8315993699998</v>
      </c>
      <c r="K65" s="31">
        <v>73.468530829999992</v>
      </c>
      <c r="L65" s="31">
        <v>1058.560035</v>
      </c>
      <c r="M65" s="31">
        <v>256.61047256999996</v>
      </c>
      <c r="N65" s="31">
        <v>752.72047148378374</v>
      </c>
      <c r="O65" s="31">
        <v>-496.10999891378378</v>
      </c>
      <c r="P65" s="31">
        <v>12.80705236</v>
      </c>
      <c r="Q65" s="31">
        <v>13.88833668</v>
      </c>
      <c r="R65" s="31">
        <v>-1.08128432</v>
      </c>
      <c r="S65" s="31"/>
      <c r="T65" s="31">
        <v>29081.319635069995</v>
      </c>
      <c r="U65" s="31">
        <v>28641.320236509997</v>
      </c>
      <c r="V65" s="31">
        <v>28182.23132427</v>
      </c>
      <c r="W65" s="31">
        <v>19.675543000000001</v>
      </c>
      <c r="X65" s="31">
        <v>249.70037205</v>
      </c>
      <c r="Y65" s="31">
        <v>386.105009</v>
      </c>
      <c r="Z65" s="31">
        <v>0.42793199999999998</v>
      </c>
      <c r="AA65" s="31">
        <v>-196.81994381000001</v>
      </c>
      <c r="AB65" s="31">
        <v>73.365802700000003</v>
      </c>
      <c r="AC65" s="31">
        <v>73.266416000000007</v>
      </c>
      <c r="AD65" s="31">
        <v>9.9386699999999994E-2</v>
      </c>
      <c r="AE65" s="31"/>
      <c r="AF65" s="31"/>
      <c r="AG65" s="31">
        <v>265.44785050000002</v>
      </c>
      <c r="AH65" s="31"/>
      <c r="AI65" s="31"/>
      <c r="AJ65" s="31">
        <v>251.95285050000001</v>
      </c>
      <c r="AK65" s="31">
        <v>12.494999999999999</v>
      </c>
      <c r="AL65" s="31">
        <v>1</v>
      </c>
      <c r="AM65" s="31">
        <v>14.356606640000001</v>
      </c>
      <c r="AN65" s="31">
        <v>86.829138720000003</v>
      </c>
      <c r="AO65" s="31">
        <v>538.28085800001281</v>
      </c>
      <c r="AP65" s="31">
        <v>281.67038543000308</v>
      </c>
      <c r="AQ65" s="31">
        <v>1034.3908569137857</v>
      </c>
      <c r="AR65" s="31">
        <v>1034.3908569137857</v>
      </c>
      <c r="AS65" s="31">
        <v>23258.555585949998</v>
      </c>
      <c r="AT65" s="31"/>
      <c r="AX65" s="79"/>
    </row>
    <row r="66" spans="1:50" ht="12.75" customHeight="1" x14ac:dyDescent="0.3">
      <c r="A66" s="30">
        <v>2002</v>
      </c>
      <c r="B66" s="31">
        <v>28903.266535350005</v>
      </c>
      <c r="C66" s="31">
        <v>21958.082480060002</v>
      </c>
      <c r="D66" s="31">
        <v>7717.3543578099998</v>
      </c>
      <c r="E66" s="31">
        <v>4759.8648030000004</v>
      </c>
      <c r="F66" s="31">
        <v>1652.5412470000001</v>
      </c>
      <c r="G66" s="31">
        <v>162</v>
      </c>
      <c r="H66" s="31">
        <v>375.44564590987954</v>
      </c>
      <c r="I66" s="31">
        <v>2569.8779100901206</v>
      </c>
      <c r="J66" s="31">
        <v>1833.0581535599999</v>
      </c>
      <c r="K66" s="31">
        <v>65.390577250000007</v>
      </c>
      <c r="L66" s="31">
        <v>1059.0408239999999</v>
      </c>
      <c r="M66" s="31">
        <v>-781.56948304999992</v>
      </c>
      <c r="N66" s="31">
        <v>620.21345913344953</v>
      </c>
      <c r="O66" s="31">
        <v>-1401.7829421834494</v>
      </c>
      <c r="P66" s="31">
        <v>9.3991805300000006</v>
      </c>
      <c r="Q66" s="31">
        <v>10.367304240000001</v>
      </c>
      <c r="R66" s="31">
        <v>-0.96812370999999997</v>
      </c>
      <c r="S66" s="31"/>
      <c r="T66" s="31">
        <v>29094.528135780005</v>
      </c>
      <c r="U66" s="31">
        <v>28657.247913990002</v>
      </c>
      <c r="V66" s="31">
        <v>28250.533955229999</v>
      </c>
      <c r="W66" s="31">
        <v>15.017185</v>
      </c>
      <c r="X66" s="31">
        <v>186.98689765</v>
      </c>
      <c r="Y66" s="31">
        <v>396.53716400000002</v>
      </c>
      <c r="Z66" s="31">
        <v>0.33226499999999998</v>
      </c>
      <c r="AA66" s="31">
        <v>-192.15955288999999</v>
      </c>
      <c r="AB66" s="31">
        <v>74.353972049999996</v>
      </c>
      <c r="AC66" s="31">
        <v>74.253522599999997</v>
      </c>
      <c r="AD66" s="31">
        <v>0.10044945</v>
      </c>
      <c r="AE66" s="31"/>
      <c r="AF66" s="31"/>
      <c r="AG66" s="31">
        <v>269.03578900000002</v>
      </c>
      <c r="AH66" s="31"/>
      <c r="AI66" s="31"/>
      <c r="AJ66" s="31">
        <v>255.35578899999999</v>
      </c>
      <c r="AK66" s="31">
        <v>12.68</v>
      </c>
      <c r="AL66" s="31">
        <v>1</v>
      </c>
      <c r="AM66" s="31">
        <v>14.04160703</v>
      </c>
      <c r="AN66" s="31">
        <v>79.84885371</v>
      </c>
      <c r="AO66" s="31">
        <v>-191.26160042999982</v>
      </c>
      <c r="AP66" s="31">
        <v>590.30788261999624</v>
      </c>
      <c r="AQ66" s="31">
        <v>1210.5213417534542</v>
      </c>
      <c r="AR66" s="31">
        <v>1210.5213417534469</v>
      </c>
      <c r="AS66" s="31">
        <v>23067.293985520002</v>
      </c>
      <c r="AT66" s="31"/>
      <c r="AX66" s="79"/>
    </row>
    <row r="67" spans="1:50" ht="12.75" customHeight="1" x14ac:dyDescent="0.3">
      <c r="A67" s="30">
        <v>2003</v>
      </c>
      <c r="B67" s="31">
        <v>31957.902354580001</v>
      </c>
      <c r="C67" s="31">
        <v>22437.10828946</v>
      </c>
      <c r="D67" s="31">
        <v>8050.72385545</v>
      </c>
      <c r="E67" s="31">
        <v>4904.889381</v>
      </c>
      <c r="F67" s="31">
        <v>1756.078473</v>
      </c>
      <c r="G67" s="31">
        <v>169.376</v>
      </c>
      <c r="H67" s="31">
        <v>382.11855271373497</v>
      </c>
      <c r="I67" s="31">
        <v>2597.3163552862648</v>
      </c>
      <c r="J67" s="31">
        <v>1865.6376397199999</v>
      </c>
      <c r="K67" s="31">
        <v>188.88892872999998</v>
      </c>
      <c r="L67" s="31">
        <v>1091.307906</v>
      </c>
      <c r="M67" s="31">
        <v>1459.6265434899999</v>
      </c>
      <c r="N67" s="31">
        <v>538.52157888876195</v>
      </c>
      <c r="O67" s="31">
        <v>921.10496460123795</v>
      </c>
      <c r="P67" s="31">
        <v>10.443666180000001</v>
      </c>
      <c r="Q67" s="31">
        <v>11.248187830000001</v>
      </c>
      <c r="R67" s="31">
        <v>-0.80452164999999998</v>
      </c>
      <c r="S67" s="31"/>
      <c r="T67" s="31">
        <v>29980.986434589999</v>
      </c>
      <c r="U67" s="31">
        <v>29507.864087710001</v>
      </c>
      <c r="V67" s="31">
        <v>29210.75230987</v>
      </c>
      <c r="W67" s="31">
        <v>12.716683</v>
      </c>
      <c r="X67" s="31">
        <v>67.819680349999999</v>
      </c>
      <c r="Y67" s="31">
        <v>405.24786799999998</v>
      </c>
      <c r="Z67" s="31">
        <v>0.242725</v>
      </c>
      <c r="AA67" s="31">
        <v>-188.91517851</v>
      </c>
      <c r="AB67" s="31">
        <v>84.61375679999999</v>
      </c>
      <c r="AC67" s="31">
        <v>84.485173450000005</v>
      </c>
      <c r="AD67" s="31">
        <v>0.12858335000000001</v>
      </c>
      <c r="AE67" s="31"/>
      <c r="AF67" s="31"/>
      <c r="AG67" s="31">
        <v>273.02430874999999</v>
      </c>
      <c r="AH67" s="31"/>
      <c r="AI67" s="31"/>
      <c r="AJ67" s="31">
        <v>258.87430875000001</v>
      </c>
      <c r="AK67" s="31">
        <v>12.95</v>
      </c>
      <c r="AL67" s="31">
        <v>1.2</v>
      </c>
      <c r="AM67" s="31">
        <v>8.0715132300000008</v>
      </c>
      <c r="AN67" s="31">
        <v>107.41276809999999</v>
      </c>
      <c r="AO67" s="31">
        <v>1976.9159199900023</v>
      </c>
      <c r="AP67" s="31">
        <v>517.28937650000444</v>
      </c>
      <c r="AQ67" s="31">
        <v>1055.8109553887625</v>
      </c>
      <c r="AR67" s="31">
        <v>1055.8109553887662</v>
      </c>
      <c r="AS67" s="31">
        <v>25044.209905509997</v>
      </c>
      <c r="AT67" s="31"/>
      <c r="AX67" s="79"/>
    </row>
    <row r="68" spans="1:50" ht="12.75" customHeight="1" x14ac:dyDescent="0.3">
      <c r="A68" s="30">
        <v>2004</v>
      </c>
      <c r="B68" s="31">
        <v>32387.040673110005</v>
      </c>
      <c r="C68" s="31">
        <v>22799.484718580003</v>
      </c>
      <c r="D68" s="31">
        <v>8299.6487326700008</v>
      </c>
      <c r="E68" s="31">
        <v>4977.2062599999999</v>
      </c>
      <c r="F68" s="31">
        <v>2040.1347720000001</v>
      </c>
      <c r="G68" s="31">
        <v>223.020126</v>
      </c>
      <c r="H68" s="31">
        <v>394.13170806457833</v>
      </c>
      <c r="I68" s="31">
        <v>2319.9196539354216</v>
      </c>
      <c r="J68" s="31">
        <v>1924.29010408</v>
      </c>
      <c r="K68" s="31">
        <v>290.75439858999999</v>
      </c>
      <c r="L68" s="31">
        <v>1107.39797</v>
      </c>
      <c r="M68" s="31">
        <v>1275.93455928</v>
      </c>
      <c r="N68" s="31">
        <v>574.96108097977435</v>
      </c>
      <c r="O68" s="31">
        <v>700.97347830022568</v>
      </c>
      <c r="P68" s="31">
        <v>11.972662580000001</v>
      </c>
      <c r="Q68" s="31">
        <v>12.810528470000001</v>
      </c>
      <c r="R68" s="31">
        <v>-0.83786589</v>
      </c>
      <c r="S68" s="31"/>
      <c r="T68" s="31">
        <v>30423.02114782</v>
      </c>
      <c r="U68" s="31">
        <v>29908.700502110001</v>
      </c>
      <c r="V68" s="31">
        <v>29660.37319744</v>
      </c>
      <c r="W68" s="31">
        <v>11.534955999999999</v>
      </c>
      <c r="X68" s="31">
        <v>39.936656249999999</v>
      </c>
      <c r="Y68" s="31">
        <v>408.54134800000003</v>
      </c>
      <c r="Z68" s="31">
        <v>0.25762499999999999</v>
      </c>
      <c r="AA68" s="31">
        <v>-211.94328058000002</v>
      </c>
      <c r="AB68" s="31">
        <v>87.05870234999999</v>
      </c>
      <c r="AC68" s="31">
        <v>86.937708549999996</v>
      </c>
      <c r="AD68" s="31">
        <v>0.1209938</v>
      </c>
      <c r="AE68" s="31"/>
      <c r="AF68" s="31"/>
      <c r="AG68" s="31">
        <v>275.94928125000001</v>
      </c>
      <c r="AH68" s="31"/>
      <c r="AI68" s="31"/>
      <c r="AJ68" s="31">
        <v>261.47928124999999</v>
      </c>
      <c r="AK68" s="31">
        <v>13.22</v>
      </c>
      <c r="AL68" s="31">
        <v>1.25</v>
      </c>
      <c r="AM68" s="31">
        <v>24.52176081</v>
      </c>
      <c r="AN68" s="31">
        <v>126.7909013</v>
      </c>
      <c r="AO68" s="31">
        <v>1964.0195252900048</v>
      </c>
      <c r="AP68" s="31">
        <v>688.08496601000661</v>
      </c>
      <c r="AQ68" s="31">
        <v>1263.0460469897771</v>
      </c>
      <c r="AR68" s="31">
        <v>1263.0460469897807</v>
      </c>
      <c r="AS68" s="31">
        <v>27008.229430799998</v>
      </c>
      <c r="AT68" s="31"/>
      <c r="AX68" s="79"/>
    </row>
    <row r="69" spans="1:50" ht="12.75" customHeight="1" x14ac:dyDescent="0.3">
      <c r="A69" s="30">
        <v>2005</v>
      </c>
      <c r="B69" s="31">
        <v>33711.797930719993</v>
      </c>
      <c r="C69" s="31">
        <v>23270.561820070001</v>
      </c>
      <c r="D69" s="31">
        <v>8595.7053076499997</v>
      </c>
      <c r="E69" s="31">
        <v>5125.1222420000004</v>
      </c>
      <c r="F69" s="31">
        <v>2051.1794159999999</v>
      </c>
      <c r="G69" s="31">
        <v>223.33169599999999</v>
      </c>
      <c r="H69" s="31">
        <v>404.24073666301211</v>
      </c>
      <c r="I69" s="31">
        <v>2446.3703933369879</v>
      </c>
      <c r="J69" s="31">
        <v>1973.6459495899999</v>
      </c>
      <c r="K69" s="31">
        <v>356.62874606000003</v>
      </c>
      <c r="L69" s="31">
        <v>1140.30837</v>
      </c>
      <c r="M69" s="31">
        <v>1836.3612686800002</v>
      </c>
      <c r="N69" s="31">
        <v>605.14174089514586</v>
      </c>
      <c r="O69" s="31">
        <v>1231.2195277848543</v>
      </c>
      <c r="P69" s="31">
        <v>9.1695343199999986</v>
      </c>
      <c r="Q69" s="31">
        <v>10.287523199999999</v>
      </c>
      <c r="R69" s="31">
        <v>-1.11798888</v>
      </c>
      <c r="S69" s="31"/>
      <c r="T69" s="31">
        <v>31327.153060760003</v>
      </c>
      <c r="U69" s="31">
        <v>30801.749578450002</v>
      </c>
      <c r="V69" s="31">
        <v>30544.325819279999</v>
      </c>
      <c r="W69" s="31">
        <v>11.080456999999999</v>
      </c>
      <c r="X69" s="31">
        <v>48.158906049999999</v>
      </c>
      <c r="Y69" s="31">
        <v>426.6456086</v>
      </c>
      <c r="Z69" s="31">
        <v>0.231603</v>
      </c>
      <c r="AA69" s="31">
        <v>-228.69281548000001</v>
      </c>
      <c r="AB69" s="31">
        <v>93.736506640000002</v>
      </c>
      <c r="AC69" s="31">
        <v>93.58081940000001</v>
      </c>
      <c r="AD69" s="31">
        <v>0.15568724</v>
      </c>
      <c r="AE69" s="31"/>
      <c r="AF69" s="31"/>
      <c r="AG69" s="31">
        <v>282.93617899999998</v>
      </c>
      <c r="AH69" s="31"/>
      <c r="AI69" s="31"/>
      <c r="AJ69" s="31">
        <v>267.71617900000001</v>
      </c>
      <c r="AK69" s="31">
        <v>13.72</v>
      </c>
      <c r="AL69" s="31">
        <v>1.5</v>
      </c>
      <c r="AM69" s="31">
        <v>15.622318810000001</v>
      </c>
      <c r="AN69" s="31">
        <v>133.10847785999999</v>
      </c>
      <c r="AO69" s="31">
        <v>2384.6448699599896</v>
      </c>
      <c r="AP69" s="31">
        <v>548.28360127999986</v>
      </c>
      <c r="AQ69" s="31">
        <v>1153.4253421751455</v>
      </c>
      <c r="AR69" s="31">
        <v>1153.4253421751455</v>
      </c>
      <c r="AS69" s="31">
        <v>29392.874300759999</v>
      </c>
      <c r="AT69" s="31"/>
      <c r="AX69" s="79"/>
    </row>
    <row r="70" spans="1:50" ht="12.75" customHeight="1" x14ac:dyDescent="0.3">
      <c r="A70" s="30">
        <v>2006</v>
      </c>
      <c r="B70" s="31">
        <v>34389.775131540002</v>
      </c>
      <c r="C70" s="31">
        <v>24072.300223570001</v>
      </c>
      <c r="D70" s="31">
        <v>8814.7515009400013</v>
      </c>
      <c r="E70" s="31">
        <v>5183.2165619999996</v>
      </c>
      <c r="F70" s="31">
        <v>2160.7005629999999</v>
      </c>
      <c r="G70" s="31">
        <v>220.82989799999999</v>
      </c>
      <c r="H70" s="31">
        <v>424.35025555951808</v>
      </c>
      <c r="I70" s="31">
        <v>2377.3358454404815</v>
      </c>
      <c r="J70" s="31">
        <v>2071.8277183199998</v>
      </c>
      <c r="K70" s="31">
        <v>406.47321762000001</v>
      </c>
      <c r="L70" s="31">
        <v>1153.234003</v>
      </c>
      <c r="M70" s="31">
        <v>1493.94962085</v>
      </c>
      <c r="N70" s="31">
        <v>723.62212412870554</v>
      </c>
      <c r="O70" s="31">
        <v>770.32749672129444</v>
      </c>
      <c r="P70" s="31">
        <v>8.7737861800000001</v>
      </c>
      <c r="Q70" s="31">
        <v>9.7010432699999996</v>
      </c>
      <c r="R70" s="31">
        <v>-0.92725709000000001</v>
      </c>
      <c r="S70" s="31"/>
      <c r="T70" s="31">
        <v>31682.252830360001</v>
      </c>
      <c r="U70" s="31">
        <v>31161.22516631</v>
      </c>
      <c r="V70" s="31">
        <v>30876.810276749999</v>
      </c>
      <c r="W70" s="31">
        <v>10.713101</v>
      </c>
      <c r="X70" s="31">
        <v>50.245120399999998</v>
      </c>
      <c r="Y70" s="31">
        <v>431.47257330000002</v>
      </c>
      <c r="Z70" s="31">
        <v>0.216312</v>
      </c>
      <c r="AA70" s="31">
        <v>-208.23221714000002</v>
      </c>
      <c r="AB70" s="31">
        <v>95.082107890000003</v>
      </c>
      <c r="AC70" s="31">
        <v>94.940368109999994</v>
      </c>
      <c r="AD70" s="31">
        <v>0.14173978000000001</v>
      </c>
      <c r="AE70" s="31"/>
      <c r="AF70" s="31"/>
      <c r="AG70" s="31">
        <v>284.85568000000001</v>
      </c>
      <c r="AH70" s="31"/>
      <c r="AI70" s="31"/>
      <c r="AJ70" s="31">
        <v>269.86373099999997</v>
      </c>
      <c r="AK70" s="31">
        <v>13.291949000000001</v>
      </c>
      <c r="AL70" s="31">
        <v>1.7</v>
      </c>
      <c r="AM70" s="31">
        <v>14.154006150000001</v>
      </c>
      <c r="AN70" s="31">
        <v>126.93587001</v>
      </c>
      <c r="AO70" s="31">
        <v>2707.5223011800008</v>
      </c>
      <c r="AP70" s="31">
        <v>1213.5726803300022</v>
      </c>
      <c r="AQ70" s="31">
        <v>1937.1948044587079</v>
      </c>
      <c r="AR70" s="31">
        <v>1937.1948044587079</v>
      </c>
      <c r="AS70" s="31">
        <v>32100.39660194</v>
      </c>
      <c r="AT70" s="31"/>
      <c r="AX70" s="79"/>
    </row>
    <row r="71" spans="1:50" ht="12.75" customHeight="1" x14ac:dyDescent="0.3">
      <c r="A71" s="30">
        <v>2007</v>
      </c>
      <c r="B71" s="31">
        <v>34801.349146300003</v>
      </c>
      <c r="C71" s="31">
        <v>25273.547017080004</v>
      </c>
      <c r="D71" s="31">
        <v>9230.4108640300001</v>
      </c>
      <c r="E71" s="31">
        <v>5448.3448559999997</v>
      </c>
      <c r="F71" s="31">
        <v>2186.3968070000001</v>
      </c>
      <c r="G71" s="31">
        <v>222.72155699999999</v>
      </c>
      <c r="H71" s="31">
        <v>434.47218223409646</v>
      </c>
      <c r="I71" s="31">
        <v>2604.7543097659031</v>
      </c>
      <c r="J71" s="31">
        <v>2121.2465367899999</v>
      </c>
      <c r="K71" s="31">
        <v>448.59604424000003</v>
      </c>
      <c r="L71" s="31">
        <v>1212.2234269999999</v>
      </c>
      <c r="M71" s="31">
        <v>289.74717051000005</v>
      </c>
      <c r="N71" s="31">
        <v>935.63560669152332</v>
      </c>
      <c r="O71" s="31">
        <v>-645.88843618152328</v>
      </c>
      <c r="P71" s="31">
        <v>7.6440946799999985</v>
      </c>
      <c r="Q71" s="31">
        <v>8.5715357699999988</v>
      </c>
      <c r="R71" s="31">
        <v>-0.92744108999999997</v>
      </c>
      <c r="S71" s="31"/>
      <c r="T71" s="31">
        <v>33302.841433559995</v>
      </c>
      <c r="U71" s="31">
        <v>32762.386421209998</v>
      </c>
      <c r="V71" s="31">
        <v>32458.566840560001</v>
      </c>
      <c r="W71" s="31">
        <v>10.480587999999999</v>
      </c>
      <c r="X71" s="31">
        <v>57.267417500000001</v>
      </c>
      <c r="Y71" s="31">
        <v>447.87658139999996</v>
      </c>
      <c r="Z71" s="31">
        <v>0.19042999999999999</v>
      </c>
      <c r="AA71" s="31">
        <v>-211.99543625000001</v>
      </c>
      <c r="AB71" s="31">
        <v>96.329177510000008</v>
      </c>
      <c r="AC71" s="31">
        <v>96.156742599999987</v>
      </c>
      <c r="AD71" s="31">
        <v>0.17243491</v>
      </c>
      <c r="AE71" s="31"/>
      <c r="AF71" s="31"/>
      <c r="AG71" s="31">
        <v>293.12876699999998</v>
      </c>
      <c r="AH71" s="31"/>
      <c r="AI71" s="31"/>
      <c r="AJ71" s="31">
        <v>278.86131699999999</v>
      </c>
      <c r="AK71" s="31">
        <v>12.667450000000001</v>
      </c>
      <c r="AL71" s="31">
        <v>1.6</v>
      </c>
      <c r="AM71" s="31">
        <v>14.910625210000001</v>
      </c>
      <c r="AN71" s="31">
        <v>136.08644262999999</v>
      </c>
      <c r="AO71" s="31">
        <v>1498.5077127400073</v>
      </c>
      <c r="AP71" s="31">
        <v>1208.7605422300112</v>
      </c>
      <c r="AQ71" s="31">
        <v>2144.3961489215289</v>
      </c>
      <c r="AR71" s="31">
        <v>2144.3961489215362</v>
      </c>
      <c r="AS71" s="31">
        <v>40636.637644679999</v>
      </c>
      <c r="AT71" s="31"/>
      <c r="AX71" s="79"/>
    </row>
    <row r="72" spans="1:50" ht="12.75" customHeight="1" x14ac:dyDescent="0.3">
      <c r="A72" s="30">
        <v>2008</v>
      </c>
      <c r="B72" s="31">
        <v>31591.973964099998</v>
      </c>
      <c r="C72" s="31">
        <v>26459.15164195</v>
      </c>
      <c r="D72" s="31">
        <v>9455.4737966299999</v>
      </c>
      <c r="E72" s="31">
        <v>6623.1395069999999</v>
      </c>
      <c r="F72" s="31">
        <v>2185.5075609999999</v>
      </c>
      <c r="G72" s="31">
        <v>234.88964899999999</v>
      </c>
      <c r="H72" s="31">
        <v>486.91309982746998</v>
      </c>
      <c r="I72" s="31">
        <v>3715.8291971725298</v>
      </c>
      <c r="J72" s="31">
        <v>2377.2816050400002</v>
      </c>
      <c r="K72" s="31">
        <v>455.05268458999996</v>
      </c>
      <c r="L72" s="31"/>
      <c r="M72" s="31">
        <v>-4331.3541615300001</v>
      </c>
      <c r="N72" s="31">
        <v>1042.597190846076</v>
      </c>
      <c r="O72" s="31">
        <v>-5373.9513523760761</v>
      </c>
      <c r="P72" s="31">
        <v>8.7026870499999998</v>
      </c>
      <c r="Q72" s="31">
        <v>9.4037494099999996</v>
      </c>
      <c r="R72" s="31">
        <v>-0.70106236</v>
      </c>
      <c r="S72" s="31"/>
      <c r="T72" s="31">
        <v>33877.951444049999</v>
      </c>
      <c r="U72" s="31">
        <v>33535.062133599997</v>
      </c>
      <c r="V72" s="31">
        <v>33250.514531369998</v>
      </c>
      <c r="W72" s="31">
        <v>10.375258000000001</v>
      </c>
      <c r="X72" s="31">
        <v>49.515305549999994</v>
      </c>
      <c r="Y72" s="31">
        <v>445.89231999999998</v>
      </c>
      <c r="Z72" s="31">
        <v>0.20355400000000001</v>
      </c>
      <c r="AA72" s="31">
        <v>-221.43883532000001</v>
      </c>
      <c r="AB72" s="31">
        <v>106.92482945</v>
      </c>
      <c r="AC72" s="31">
        <v>106.72363795</v>
      </c>
      <c r="AD72" s="31">
        <v>0.2011915</v>
      </c>
      <c r="AE72" s="31"/>
      <c r="AF72" s="31"/>
      <c r="AG72" s="31">
        <v>105.18556049999999</v>
      </c>
      <c r="AH72" s="31"/>
      <c r="AI72" s="31"/>
      <c r="AJ72" s="31">
        <v>89.485560500000005</v>
      </c>
      <c r="AK72" s="31">
        <v>14</v>
      </c>
      <c r="AL72" s="31">
        <v>1.7</v>
      </c>
      <c r="AM72" s="31">
        <v>16.156191329999999</v>
      </c>
      <c r="AN72" s="31">
        <v>114.62272917</v>
      </c>
      <c r="AO72" s="31">
        <v>-2285.977479950001</v>
      </c>
      <c r="AP72" s="31">
        <v>2045.3766815799972</v>
      </c>
      <c r="AQ72" s="31">
        <v>3087.9738724260751</v>
      </c>
      <c r="AR72" s="31">
        <v>3087.9738724260751</v>
      </c>
      <c r="AS72" s="31">
        <v>38350.660164730005</v>
      </c>
      <c r="AT72" s="31"/>
      <c r="AX72" s="79"/>
    </row>
    <row r="73" spans="1:50" ht="12.75" customHeight="1" x14ac:dyDescent="0.3">
      <c r="A73" s="30">
        <v>2009</v>
      </c>
      <c r="B73" s="31">
        <v>39703.561435970005</v>
      </c>
      <c r="C73" s="31">
        <v>27304.822880490003</v>
      </c>
      <c r="D73" s="31">
        <v>9558.8627282900015</v>
      </c>
      <c r="E73" s="31">
        <v>6996.286701</v>
      </c>
      <c r="F73" s="31">
        <v>1986.5564340000001</v>
      </c>
      <c r="G73" s="31">
        <v>245.84732</v>
      </c>
      <c r="H73" s="31">
        <v>439.8891821496386</v>
      </c>
      <c r="I73" s="31">
        <v>4323.9937648503619</v>
      </c>
      <c r="J73" s="31">
        <v>2147.69424226</v>
      </c>
      <c r="K73" s="31">
        <v>414.88178502999995</v>
      </c>
      <c r="L73" s="31"/>
      <c r="M73" s="31">
        <v>2830.3762312000003</v>
      </c>
      <c r="N73" s="31">
        <v>818.64507382712009</v>
      </c>
      <c r="O73" s="31">
        <v>2011.7311573728803</v>
      </c>
      <c r="P73" s="31">
        <v>9.4995959899999995</v>
      </c>
      <c r="Q73" s="31">
        <v>10.565958949999999</v>
      </c>
      <c r="R73" s="31">
        <v>-1.06636296</v>
      </c>
      <c r="S73" s="31"/>
      <c r="T73" s="31">
        <v>35786.632737550004</v>
      </c>
      <c r="U73" s="31">
        <v>35426.60222742</v>
      </c>
      <c r="V73" s="31">
        <v>35138.93332412</v>
      </c>
      <c r="W73" s="31">
        <v>10.801978</v>
      </c>
      <c r="X73" s="31">
        <v>42.712536649999997</v>
      </c>
      <c r="Y73" s="31">
        <v>466.98863299999999</v>
      </c>
      <c r="Z73" s="31">
        <v>0.17082600000000001</v>
      </c>
      <c r="AA73" s="31">
        <v>-233.00507034999998</v>
      </c>
      <c r="AB73" s="31">
        <v>109.68163440000001</v>
      </c>
      <c r="AC73" s="31">
        <v>109.47436167000001</v>
      </c>
      <c r="AD73" s="31">
        <v>0.20727273000000002</v>
      </c>
      <c r="AE73" s="31"/>
      <c r="AF73" s="31"/>
      <c r="AG73" s="31">
        <v>101.967842</v>
      </c>
      <c r="AH73" s="31"/>
      <c r="AI73" s="31"/>
      <c r="AJ73" s="31">
        <v>84.977841999999995</v>
      </c>
      <c r="AK73" s="31">
        <v>14.75</v>
      </c>
      <c r="AL73" s="31">
        <v>2.2400000000000002</v>
      </c>
      <c r="AM73" s="31">
        <v>21.306987719999999</v>
      </c>
      <c r="AN73" s="31">
        <v>127.07404601</v>
      </c>
      <c r="AO73" s="31">
        <v>3916.9286984200007</v>
      </c>
      <c r="AP73" s="31">
        <v>1086.5524672199972</v>
      </c>
      <c r="AQ73" s="31">
        <v>1905.1975410471205</v>
      </c>
      <c r="AR73" s="31">
        <v>1905.1975410471205</v>
      </c>
      <c r="AS73" s="31">
        <v>42267.588863149998</v>
      </c>
      <c r="AT73" s="31"/>
      <c r="AX73" s="79"/>
    </row>
    <row r="74" spans="1:50" ht="12.75" customHeight="1" x14ac:dyDescent="0.3">
      <c r="A74" s="30">
        <v>2010</v>
      </c>
      <c r="B74" s="31">
        <v>38494.859675239997</v>
      </c>
      <c r="C74" s="31">
        <v>27461.454662799999</v>
      </c>
      <c r="D74" s="31">
        <v>9775.7684595600003</v>
      </c>
      <c r="E74" s="31">
        <v>7156.0931110000001</v>
      </c>
      <c r="F74" s="31">
        <v>2356.171202</v>
      </c>
      <c r="G74" s="31">
        <v>243.07511299999999</v>
      </c>
      <c r="H74" s="31">
        <v>458.5041556542169</v>
      </c>
      <c r="I74" s="31">
        <v>4098.3426403457834</v>
      </c>
      <c r="J74" s="31">
        <v>2238.5791128999999</v>
      </c>
      <c r="K74" s="31">
        <v>381.09623566000005</v>
      </c>
      <c r="L74" s="31"/>
      <c r="M74" s="31">
        <v>1247.4482024700001</v>
      </c>
      <c r="N74" s="31">
        <v>814.61947484541315</v>
      </c>
      <c r="O74" s="31">
        <v>432.82872762458697</v>
      </c>
      <c r="P74" s="31">
        <v>10.18835041</v>
      </c>
      <c r="Q74" s="31">
        <v>11.12545995</v>
      </c>
      <c r="R74" s="31">
        <v>-0.93710954000000002</v>
      </c>
      <c r="S74" s="31"/>
      <c r="T74" s="31">
        <v>36604.056835240001</v>
      </c>
      <c r="U74" s="31">
        <v>36214.89506173</v>
      </c>
      <c r="V74" s="31">
        <v>35914.250896879996</v>
      </c>
      <c r="W74" s="31">
        <v>10.855896</v>
      </c>
      <c r="X74" s="31">
        <v>47.982193700000003</v>
      </c>
      <c r="Y74" s="31">
        <v>469.07272699999999</v>
      </c>
      <c r="Z74" s="31">
        <v>0.16851099999999999</v>
      </c>
      <c r="AA74" s="31">
        <v>-227.43516284999998</v>
      </c>
      <c r="AB74" s="31">
        <v>109.87689743000001</v>
      </c>
      <c r="AC74" s="31">
        <v>109.87466062999999</v>
      </c>
      <c r="AD74" s="31">
        <v>2.2368000000000002E-3</v>
      </c>
      <c r="AE74" s="31"/>
      <c r="AF74" s="31"/>
      <c r="AG74" s="31">
        <v>117.57194004999999</v>
      </c>
      <c r="AH74" s="31"/>
      <c r="AI74" s="31"/>
      <c r="AJ74" s="31">
        <v>100.77194005</v>
      </c>
      <c r="AK74" s="31">
        <v>15</v>
      </c>
      <c r="AL74" s="31">
        <v>1.8</v>
      </c>
      <c r="AM74" s="31">
        <v>22.080357039999999</v>
      </c>
      <c r="AN74" s="31">
        <v>139.63257898999998</v>
      </c>
      <c r="AO74" s="31">
        <v>1890.8028399999966</v>
      </c>
      <c r="AP74" s="31">
        <v>643.35463752999203</v>
      </c>
      <c r="AQ74" s="31">
        <v>1457.9741123754065</v>
      </c>
      <c r="AR74" s="31">
        <v>1457.9741123754065</v>
      </c>
      <c r="AS74" s="31">
        <v>44158.391703150002</v>
      </c>
      <c r="AT74" s="31"/>
      <c r="AX74" s="79"/>
    </row>
    <row r="75" spans="1:50" ht="12.75" customHeight="1" x14ac:dyDescent="0.3">
      <c r="A75" s="30">
        <v>2011</v>
      </c>
      <c r="B75" s="31">
        <v>39040.767200439994</v>
      </c>
      <c r="C75" s="31">
        <v>28306.020529549998</v>
      </c>
      <c r="D75" s="31">
        <v>10063.729493299999</v>
      </c>
      <c r="E75" s="31">
        <v>7439.303895</v>
      </c>
      <c r="F75" s="31">
        <v>2208.3566740000001</v>
      </c>
      <c r="G75" s="31">
        <v>269.48126500000001</v>
      </c>
      <c r="H75" s="31">
        <v>460.50988549759046</v>
      </c>
      <c r="I75" s="31">
        <v>4500.9560705024096</v>
      </c>
      <c r="J75" s="31">
        <v>2248.3717939000003</v>
      </c>
      <c r="K75" s="31">
        <v>376.05380439999999</v>
      </c>
      <c r="L75" s="31"/>
      <c r="M75" s="31">
        <v>666.78605808999998</v>
      </c>
      <c r="N75" s="31">
        <v>796.54109265</v>
      </c>
      <c r="O75" s="31">
        <v>-129.75503456000001</v>
      </c>
      <c r="P75" s="31">
        <v>3.6492346400000004</v>
      </c>
      <c r="Q75" s="31">
        <v>4.8566276900000007</v>
      </c>
      <c r="R75" s="31">
        <v>-1.2073930500000001</v>
      </c>
      <c r="S75" s="31">
        <v>0.58188485999999995</v>
      </c>
      <c r="T75" s="31">
        <v>38052.705340590001</v>
      </c>
      <c r="U75" s="31">
        <v>37621.802881510004</v>
      </c>
      <c r="V75" s="31">
        <v>37338.423949559998</v>
      </c>
      <c r="W75" s="31">
        <v>11.304989000000001</v>
      </c>
      <c r="X75" s="31">
        <v>62.845492049999997</v>
      </c>
      <c r="Y75" s="31">
        <v>508.36302899999998</v>
      </c>
      <c r="Z75" s="31">
        <v>0.146089</v>
      </c>
      <c r="AA75" s="31">
        <v>-299.28066710000002</v>
      </c>
      <c r="AB75" s="31">
        <v>112.74220123000001</v>
      </c>
      <c r="AC75" s="31">
        <v>112.74207629999999</v>
      </c>
      <c r="AD75" s="31">
        <v>1.2493000000000001E-4</v>
      </c>
      <c r="AE75" s="31"/>
      <c r="AF75" s="31"/>
      <c r="AG75" s="31">
        <v>112.024494</v>
      </c>
      <c r="AH75" s="31"/>
      <c r="AI75" s="31"/>
      <c r="AJ75" s="31">
        <v>94.299493999999996</v>
      </c>
      <c r="AK75" s="31">
        <v>15.7</v>
      </c>
      <c r="AL75" s="31">
        <v>2.0249999999999999</v>
      </c>
      <c r="AM75" s="31">
        <v>26.955262050000002</v>
      </c>
      <c r="AN75" s="31">
        <v>179.1805018</v>
      </c>
      <c r="AO75" s="31">
        <v>988.0618598499932</v>
      </c>
      <c r="AP75" s="32">
        <v>321.27580176000629</v>
      </c>
      <c r="AQ75" s="31">
        <v>1117.8168944100034</v>
      </c>
      <c r="AR75" s="31">
        <v>1117.8168944100034</v>
      </c>
      <c r="AS75" s="31">
        <v>40146.453563000003</v>
      </c>
      <c r="AT75" s="31">
        <v>21297.130718099997</v>
      </c>
      <c r="AX75" s="79"/>
    </row>
    <row r="76" spans="1:50" ht="12.75" customHeight="1" x14ac:dyDescent="0.3">
      <c r="A76" s="30">
        <v>2012</v>
      </c>
      <c r="B76" s="31">
        <v>40824.018193629992</v>
      </c>
      <c r="C76" s="31">
        <v>28874.979467169996</v>
      </c>
      <c r="D76" s="31">
        <v>10176.76906834</v>
      </c>
      <c r="E76" s="31">
        <v>7584.9455239999998</v>
      </c>
      <c r="F76" s="31">
        <v>2396.80006</v>
      </c>
      <c r="G76" s="31">
        <v>266.97912600000001</v>
      </c>
      <c r="H76" s="31">
        <v>463.39712462385552</v>
      </c>
      <c r="I76" s="31">
        <v>4457.7692133761439</v>
      </c>
      <c r="J76" s="31">
        <v>2262.4683143400002</v>
      </c>
      <c r="K76" s="31">
        <v>329.35523000000001</v>
      </c>
      <c r="L76" s="31"/>
      <c r="M76" s="31">
        <v>1765.8423029099999</v>
      </c>
      <c r="N76" s="31">
        <v>809.10041637457221</v>
      </c>
      <c r="O76" s="31">
        <v>956.74188653542774</v>
      </c>
      <c r="P76" s="31">
        <v>6.3602460199999999</v>
      </c>
      <c r="Q76" s="31">
        <v>7.20839096</v>
      </c>
      <c r="R76" s="31">
        <v>-0.84814493999999996</v>
      </c>
      <c r="S76" s="31">
        <v>6.7109189999999999E-2</v>
      </c>
      <c r="T76" s="31">
        <v>38797.67531300999</v>
      </c>
      <c r="U76" s="31">
        <v>38411.063571179999</v>
      </c>
      <c r="V76" s="31">
        <v>38288.754430059998</v>
      </c>
      <c r="W76" s="31">
        <v>11.733502</v>
      </c>
      <c r="X76" s="31">
        <v>56.220739850000001</v>
      </c>
      <c r="Y76" s="31">
        <v>530.25046799999996</v>
      </c>
      <c r="Z76" s="31">
        <v>0.12504299999999999</v>
      </c>
      <c r="AA76" s="31">
        <v>-476.02061172999998</v>
      </c>
      <c r="AB76" s="31">
        <v>88.181335629999992</v>
      </c>
      <c r="AC76" s="31">
        <v>88.181335629999992</v>
      </c>
      <c r="AD76" s="31"/>
      <c r="AE76" s="31"/>
      <c r="AF76" s="31"/>
      <c r="AG76" s="31">
        <v>113.02162440000001</v>
      </c>
      <c r="AH76" s="31"/>
      <c r="AI76" s="31"/>
      <c r="AJ76" s="31">
        <v>94.684168400000004</v>
      </c>
      <c r="AK76" s="31">
        <v>16.5</v>
      </c>
      <c r="AL76" s="31">
        <v>1.837456</v>
      </c>
      <c r="AM76" s="31">
        <v>12.45395867</v>
      </c>
      <c r="AN76" s="31">
        <v>172.95482312999999</v>
      </c>
      <c r="AO76" s="31">
        <v>2026.3428806200027</v>
      </c>
      <c r="AP76" s="31">
        <v>260.5005777099941</v>
      </c>
      <c r="AQ76" s="31">
        <v>1069.6009940845615</v>
      </c>
      <c r="AR76" s="31">
        <v>1069.6009940845688</v>
      </c>
      <c r="AS76" s="31">
        <v>42172.796443620005</v>
      </c>
      <c r="AT76" s="31">
        <v>23849.87133301</v>
      </c>
      <c r="AX76" s="79"/>
    </row>
    <row r="77" spans="1:50" ht="12.75" customHeight="1" x14ac:dyDescent="0.3">
      <c r="A77" s="30">
        <v>2013</v>
      </c>
      <c r="B77" s="31">
        <v>40883.529235140006</v>
      </c>
      <c r="C77" s="31">
        <v>29539.048688110001</v>
      </c>
      <c r="D77" s="31">
        <v>10441.151733250001</v>
      </c>
      <c r="E77" s="31">
        <v>7815.2961599999999</v>
      </c>
      <c r="F77" s="31">
        <v>2294.9569940000001</v>
      </c>
      <c r="G77" s="31">
        <v>241.798328</v>
      </c>
      <c r="H77" s="31">
        <v>474.80053903915666</v>
      </c>
      <c r="I77" s="31">
        <v>4803.7402989608436</v>
      </c>
      <c r="J77" s="31">
        <v>2318.1438082499999</v>
      </c>
      <c r="K77" s="31">
        <v>307.71176500000001</v>
      </c>
      <c r="L77" s="31"/>
      <c r="M77" s="31">
        <v>894.03729392999992</v>
      </c>
      <c r="N77" s="31">
        <v>730.58414925596696</v>
      </c>
      <c r="O77" s="31">
        <v>163.45314467403298</v>
      </c>
      <c r="P77" s="31">
        <v>7.44266249</v>
      </c>
      <c r="Q77" s="31">
        <v>8.4152885800000004</v>
      </c>
      <c r="R77" s="31">
        <v>-0.97262609</v>
      </c>
      <c r="S77" s="31">
        <v>1.84885736</v>
      </c>
      <c r="T77" s="31">
        <v>39975.939433970001</v>
      </c>
      <c r="U77" s="31">
        <v>39599.868425250002</v>
      </c>
      <c r="V77" s="31">
        <v>39594.878521530001</v>
      </c>
      <c r="W77" s="31">
        <v>11.992921000000001</v>
      </c>
      <c r="X77" s="31">
        <v>63.925598749999999</v>
      </c>
      <c r="Y77" s="31">
        <v>546.22553900000003</v>
      </c>
      <c r="Z77" s="31">
        <v>0.110835</v>
      </c>
      <c r="AA77" s="31">
        <v>-617.26499002999992</v>
      </c>
      <c r="AB77" s="31">
        <v>67.004266200000004</v>
      </c>
      <c r="AC77" s="31">
        <v>66.840366829999994</v>
      </c>
      <c r="AD77" s="31"/>
      <c r="AE77" s="31">
        <v>0.16389936999999999</v>
      </c>
      <c r="AF77" s="31"/>
      <c r="AG77" s="31">
        <v>114.28570635</v>
      </c>
      <c r="AH77" s="31"/>
      <c r="AI77" s="31"/>
      <c r="AJ77" s="31">
        <v>95.56070634999999</v>
      </c>
      <c r="AK77" s="31">
        <v>16.5</v>
      </c>
      <c r="AL77" s="31">
        <v>2.2250000000000001</v>
      </c>
      <c r="AM77" s="31">
        <v>10.40981472</v>
      </c>
      <c r="AN77" s="31">
        <v>184.37122144999998</v>
      </c>
      <c r="AO77" s="31">
        <v>907.58980117000465</v>
      </c>
      <c r="AP77" s="31">
        <v>13.55250724000507</v>
      </c>
      <c r="AQ77" s="31">
        <v>744.13665649596805</v>
      </c>
      <c r="AR77" s="31">
        <v>744.13665649597533</v>
      </c>
      <c r="AS77" s="31">
        <v>43080.386244790003</v>
      </c>
      <c r="AT77" s="31">
        <v>25321.111112570001</v>
      </c>
      <c r="AX77" s="79"/>
    </row>
    <row r="78" spans="1:50" ht="12.75" customHeight="1" x14ac:dyDescent="0.3">
      <c r="A78" s="30">
        <v>2014</v>
      </c>
      <c r="B78" s="31">
        <v>42573.516497439996</v>
      </c>
      <c r="C78" s="31">
        <v>29942.037945200002</v>
      </c>
      <c r="D78" s="31">
        <v>10598.02624092</v>
      </c>
      <c r="E78" s="31">
        <v>7989.3675229999999</v>
      </c>
      <c r="F78" s="31">
        <v>2257.0504080000001</v>
      </c>
      <c r="G78" s="31">
        <v>236.41188500000001</v>
      </c>
      <c r="H78" s="31">
        <v>475.86312991132536</v>
      </c>
      <c r="I78" s="31">
        <v>5020.0421000886745</v>
      </c>
      <c r="J78" s="31">
        <v>2323.33175192</v>
      </c>
      <c r="K78" s="31">
        <v>285.32696600000003</v>
      </c>
      <c r="L78" s="31"/>
      <c r="M78" s="31">
        <v>2027.01762762</v>
      </c>
      <c r="N78" s="31">
        <v>784.76762761999998</v>
      </c>
      <c r="O78" s="31">
        <v>1242.25</v>
      </c>
      <c r="P78" s="31">
        <v>6.1548929499999998</v>
      </c>
      <c r="Q78" s="31">
        <v>7.2962115399999998</v>
      </c>
      <c r="R78" s="31">
        <v>-1.14131859</v>
      </c>
      <c r="S78" s="31">
        <v>0.27979074999999998</v>
      </c>
      <c r="T78" s="31">
        <v>40866.330043000002</v>
      </c>
      <c r="U78" s="31">
        <v>40482.505180970002</v>
      </c>
      <c r="V78" s="31">
        <v>40702.469988550001</v>
      </c>
      <c r="W78" s="31">
        <v>11.290357999999999</v>
      </c>
      <c r="X78" s="31">
        <v>68.831882099999987</v>
      </c>
      <c r="Y78" s="31">
        <v>549.83674199999996</v>
      </c>
      <c r="Z78" s="31">
        <v>9.8949999999999996E-2</v>
      </c>
      <c r="AA78" s="31">
        <v>-850.02273967999997</v>
      </c>
      <c r="AB78" s="31">
        <v>72.791462140000007</v>
      </c>
      <c r="AC78" s="31">
        <v>71.372537530000002</v>
      </c>
      <c r="AD78" s="31"/>
      <c r="AE78" s="31">
        <v>1.4189246100000001</v>
      </c>
      <c r="AF78" s="31"/>
      <c r="AG78" s="31">
        <v>113.72119454999999</v>
      </c>
      <c r="AH78" s="31"/>
      <c r="AI78" s="31"/>
      <c r="AJ78" s="31">
        <v>97.221194549999993</v>
      </c>
      <c r="AK78" s="31">
        <v>16.5</v>
      </c>
      <c r="AL78" s="31">
        <v>0</v>
      </c>
      <c r="AM78" s="31">
        <v>11.92011604</v>
      </c>
      <c r="AN78" s="31">
        <v>185.39208930000001</v>
      </c>
      <c r="AO78" s="31">
        <v>1707.1864544399941</v>
      </c>
      <c r="AP78" s="31">
        <v>-319.83117318000586</v>
      </c>
      <c r="AQ78" s="31">
        <v>464.93645443999412</v>
      </c>
      <c r="AR78" s="31">
        <v>464.93645443999412</v>
      </c>
      <c r="AS78" s="31">
        <v>44787.572699230004</v>
      </c>
      <c r="AT78" s="31">
        <v>28119.732697359999</v>
      </c>
      <c r="AX78" s="79"/>
    </row>
    <row r="79" spans="1:50" ht="12.75" customHeight="1" x14ac:dyDescent="0.3">
      <c r="A79" s="30">
        <v>2015</v>
      </c>
      <c r="B79" s="31">
        <v>41176.575782510008</v>
      </c>
      <c r="C79" s="31">
        <v>30414.743160220001</v>
      </c>
      <c r="D79" s="31">
        <v>10736.78188077</v>
      </c>
      <c r="E79" s="31">
        <v>8159.19526305</v>
      </c>
      <c r="F79" s="31">
        <v>2198.2133699999999</v>
      </c>
      <c r="G79" s="31">
        <v>230.07405800000001</v>
      </c>
      <c r="H79" s="31">
        <v>472.31787736433739</v>
      </c>
      <c r="I79" s="31">
        <v>5258.5899576856627</v>
      </c>
      <c r="J79" s="31">
        <v>2306.0225777199998</v>
      </c>
      <c r="K79" s="31">
        <v>271.56403999999998</v>
      </c>
      <c r="L79" s="31"/>
      <c r="M79" s="31">
        <v>20.082405249999965</v>
      </c>
      <c r="N79" s="31">
        <v>745.28240525000001</v>
      </c>
      <c r="O79" s="31">
        <v>-725.2</v>
      </c>
      <c r="P79" s="31">
        <v>4.9658229199999999</v>
      </c>
      <c r="Q79" s="31">
        <v>6.0258402599999998</v>
      </c>
      <c r="R79" s="31">
        <v>-1.0600173400000001</v>
      </c>
      <c r="S79" s="31">
        <v>2.5133499999999997E-3</v>
      </c>
      <c r="T79" s="31">
        <v>41735.0141344</v>
      </c>
      <c r="U79" s="31">
        <v>41371.993523739999</v>
      </c>
      <c r="V79" s="31">
        <v>41260.192090290002</v>
      </c>
      <c r="W79" s="31">
        <v>8.313625</v>
      </c>
      <c r="X79" s="31">
        <v>61.317817950000006</v>
      </c>
      <c r="Y79" s="31">
        <v>559.06088999999997</v>
      </c>
      <c r="Z79" s="31">
        <v>8.4640000000000007E-2</v>
      </c>
      <c r="AA79" s="31">
        <v>-516.97553949999997</v>
      </c>
      <c r="AB79" s="31">
        <v>76.696249230000006</v>
      </c>
      <c r="AC79" s="31">
        <v>74.469073809999998</v>
      </c>
      <c r="AD79" s="31"/>
      <c r="AE79" s="31">
        <v>2.22717542</v>
      </c>
      <c r="AF79" s="31"/>
      <c r="AG79" s="31">
        <v>84.717266499999994</v>
      </c>
      <c r="AH79" s="31"/>
      <c r="AI79" s="31"/>
      <c r="AJ79" s="31">
        <v>71.155971500000007</v>
      </c>
      <c r="AK79" s="31">
        <v>13.561294999999999</v>
      </c>
      <c r="AL79" s="31">
        <v>0</v>
      </c>
      <c r="AM79" s="31">
        <v>11.7196885</v>
      </c>
      <c r="AN79" s="31">
        <v>189.88740643</v>
      </c>
      <c r="AO79" s="31">
        <v>-558.43835188999219</v>
      </c>
      <c r="AP79" s="31">
        <v>-578.52075714000239</v>
      </c>
      <c r="AQ79" s="31">
        <v>166.7616481100049</v>
      </c>
      <c r="AR79" s="31">
        <v>166.76164810999762</v>
      </c>
      <c r="AS79" s="31">
        <v>44229.134347339997</v>
      </c>
      <c r="AT79" s="31">
        <v>28477.525769150001</v>
      </c>
      <c r="AX79" s="79"/>
    </row>
    <row r="80" spans="1:50" ht="12.75" customHeight="1" x14ac:dyDescent="0.3">
      <c r="A80" s="30">
        <v>2016</v>
      </c>
      <c r="B80" s="31">
        <v>42968.628337230002</v>
      </c>
      <c r="C80" s="31">
        <v>30862.217874000002</v>
      </c>
      <c r="D80" s="31">
        <v>10895.567505789999</v>
      </c>
      <c r="E80" s="31">
        <v>8314.6544021499994</v>
      </c>
      <c r="F80" s="31">
        <v>2130.538157</v>
      </c>
      <c r="G80" s="31">
        <v>222.86648099999999</v>
      </c>
      <c r="H80" s="31">
        <v>472.5726577816867</v>
      </c>
      <c r="I80" s="31">
        <v>5488.6771063683127</v>
      </c>
      <c r="J80" s="31">
        <v>2307.2665056399997</v>
      </c>
      <c r="K80" s="31">
        <v>273.64659799999998</v>
      </c>
      <c r="L80" s="31"/>
      <c r="M80" s="31">
        <v>1204.9648807599999</v>
      </c>
      <c r="N80" s="31">
        <v>621.49003888263292</v>
      </c>
      <c r="O80" s="31">
        <v>583.474841877367</v>
      </c>
      <c r="P80" s="31">
        <v>5.8780766800000004</v>
      </c>
      <c r="Q80" s="31">
        <v>6.9399596700000004</v>
      </c>
      <c r="R80" s="31">
        <v>-1.06188299</v>
      </c>
      <c r="S80" s="31"/>
      <c r="T80" s="31">
        <v>42530.201545560005</v>
      </c>
      <c r="U80" s="31">
        <v>42153.729591030002</v>
      </c>
      <c r="V80" s="31">
        <v>42014.15213658</v>
      </c>
      <c r="W80" s="31">
        <v>7.0941099999999997</v>
      </c>
      <c r="X80" s="31">
        <v>57.801237</v>
      </c>
      <c r="Y80" s="31">
        <v>571.35987699999998</v>
      </c>
      <c r="Z80" s="31">
        <v>7.9004000000000005E-2</v>
      </c>
      <c r="AA80" s="31">
        <v>-496.75677354999999</v>
      </c>
      <c r="AB80" s="31">
        <v>81.269484040000009</v>
      </c>
      <c r="AC80" s="31">
        <v>77.761995530000007</v>
      </c>
      <c r="AD80" s="31"/>
      <c r="AE80" s="31">
        <v>3.69890082</v>
      </c>
      <c r="AF80" s="32">
        <v>-0.19141231</v>
      </c>
      <c r="AG80" s="31">
        <v>91.465295150000003</v>
      </c>
      <c r="AH80" s="31"/>
      <c r="AI80" s="31"/>
      <c r="AJ80" s="31">
        <v>75.065631150000002</v>
      </c>
      <c r="AK80" s="31">
        <v>15.299664</v>
      </c>
      <c r="AL80" s="31">
        <v>1.1000000000000001</v>
      </c>
      <c r="AM80" s="31">
        <v>12.59601627</v>
      </c>
      <c r="AN80" s="31">
        <v>191.14115906999999</v>
      </c>
      <c r="AO80" s="31">
        <v>438.42679166999733</v>
      </c>
      <c r="AP80" s="31">
        <v>-766.53808909000509</v>
      </c>
      <c r="AQ80" s="31">
        <v>-145.04805020736239</v>
      </c>
      <c r="AR80" s="31">
        <v>-145.04805020736967</v>
      </c>
      <c r="AS80" s="31">
        <v>44667.561139010002</v>
      </c>
      <c r="AT80" s="31">
        <v>29697.410494340002</v>
      </c>
      <c r="AX80" s="79"/>
    </row>
    <row r="81" spans="1:65" ht="12.75" customHeight="1" x14ac:dyDescent="0.3">
      <c r="A81" s="30">
        <v>2017</v>
      </c>
      <c r="B81" s="31">
        <v>44378.842709970006</v>
      </c>
      <c r="C81" s="31">
        <v>31142.840224449999</v>
      </c>
      <c r="D81" s="31">
        <v>11105.211450790001</v>
      </c>
      <c r="E81" s="31">
        <v>8463.5418269399997</v>
      </c>
      <c r="F81" s="31">
        <v>2138.8145840000002</v>
      </c>
      <c r="G81" s="31">
        <v>224.35021800000001</v>
      </c>
      <c r="H81" s="31">
        <v>485.29958288493981</v>
      </c>
      <c r="I81" s="31">
        <v>5615.0774420550606</v>
      </c>
      <c r="J81" s="31">
        <v>2369.4038458499999</v>
      </c>
      <c r="K81" s="31">
        <v>272.26577800000001</v>
      </c>
      <c r="L81" s="31"/>
      <c r="M81" s="31">
        <v>2125.5857598699999</v>
      </c>
      <c r="N81" s="31">
        <v>663.74753775873637</v>
      </c>
      <c r="O81" s="31">
        <v>1461.8382221112636</v>
      </c>
      <c r="P81" s="31">
        <v>5.2052748600000003</v>
      </c>
      <c r="Q81" s="31">
        <v>6.1595859100000006</v>
      </c>
      <c r="R81" s="31">
        <v>-0.95431105000000005</v>
      </c>
      <c r="S81" s="31"/>
      <c r="T81" s="31">
        <v>43291.774050959997</v>
      </c>
      <c r="U81" s="31">
        <v>42881.571978699998</v>
      </c>
      <c r="V81" s="31">
        <v>42702.558152999998</v>
      </c>
      <c r="W81" s="31">
        <v>6.4933810000000003</v>
      </c>
      <c r="X81" s="31">
        <v>53.174079849999998</v>
      </c>
      <c r="Y81" s="31">
        <v>586.29581299999995</v>
      </c>
      <c r="Z81" s="31">
        <v>6.4797999999999994E-2</v>
      </c>
      <c r="AA81" s="31">
        <v>-467.01424614999996</v>
      </c>
      <c r="AB81" s="31">
        <v>84.159954849999991</v>
      </c>
      <c r="AC81" s="31">
        <v>79.323018200000007</v>
      </c>
      <c r="AD81" s="31"/>
      <c r="AE81" s="31">
        <v>5.0306230999999997</v>
      </c>
      <c r="AF81" s="32">
        <v>-0.19368645000000001</v>
      </c>
      <c r="AG81" s="31">
        <v>116.43408185</v>
      </c>
      <c r="AH81" s="31"/>
      <c r="AI81" s="31"/>
      <c r="AJ81" s="31">
        <v>99.592696849999996</v>
      </c>
      <c r="AK81" s="31">
        <v>16</v>
      </c>
      <c r="AL81" s="31">
        <v>0.84138500000000005</v>
      </c>
      <c r="AM81" s="31">
        <v>13.143187560000001</v>
      </c>
      <c r="AN81" s="31">
        <v>196.46484799999999</v>
      </c>
      <c r="AO81" s="31">
        <v>1087.0686590100086</v>
      </c>
      <c r="AP81" s="31">
        <v>-1038.5171008599937</v>
      </c>
      <c r="AQ81" s="31">
        <v>-374.76956310125388</v>
      </c>
      <c r="AR81" s="31">
        <v>1087.0686590100086</v>
      </c>
      <c r="AS81" s="31">
        <v>45754.629798019996</v>
      </c>
      <c r="AT81" s="31">
        <v>31827.333439169997</v>
      </c>
      <c r="AX81" s="79"/>
    </row>
    <row r="82" spans="1:65" ht="12.75" customHeight="1" x14ac:dyDescent="0.3">
      <c r="A82" s="30">
        <v>2018</v>
      </c>
      <c r="B82" s="31">
        <v>41835.159482179995</v>
      </c>
      <c r="C82" s="31">
        <v>31717.672973409997</v>
      </c>
      <c r="D82" s="31">
        <v>11294.943318959999</v>
      </c>
      <c r="E82" s="31">
        <v>8612.7471117199984</v>
      </c>
      <c r="F82" s="31">
        <v>2081.312598</v>
      </c>
      <c r="G82" s="31">
        <v>291.65712810000002</v>
      </c>
      <c r="H82" s="31">
        <v>493.20461204915659</v>
      </c>
      <c r="I82" s="31">
        <v>5746.5727735708415</v>
      </c>
      <c r="J82" s="31">
        <v>2407.9989882399996</v>
      </c>
      <c r="K82" s="31">
        <v>274.19721900000002</v>
      </c>
      <c r="L82" s="31"/>
      <c r="M82" s="31">
        <v>-1181.12944616</v>
      </c>
      <c r="N82" s="31">
        <v>568.99563262902097</v>
      </c>
      <c r="O82" s="31">
        <v>-1750.125078789021</v>
      </c>
      <c r="P82" s="31">
        <v>3.67263597</v>
      </c>
      <c r="Q82" s="31">
        <v>4.5751166400000001</v>
      </c>
      <c r="R82" s="31">
        <v>-0.9024806700000001</v>
      </c>
      <c r="S82" s="31"/>
      <c r="T82" s="31">
        <v>44054.972438430006</v>
      </c>
      <c r="U82" s="31">
        <v>43641.986037400005</v>
      </c>
      <c r="V82" s="31">
        <v>43465.599434000003</v>
      </c>
      <c r="W82" s="31">
        <v>6.0543699999999996</v>
      </c>
      <c r="X82" s="31">
        <v>58.225048350000002</v>
      </c>
      <c r="Y82" s="31">
        <v>589.58067300000005</v>
      </c>
      <c r="Z82" s="31">
        <v>6.1004999999999997E-2</v>
      </c>
      <c r="AA82" s="31">
        <v>-477.53449295000001</v>
      </c>
      <c r="AB82" s="31">
        <v>91.160514520000007</v>
      </c>
      <c r="AC82" s="31">
        <v>84.838005930000008</v>
      </c>
      <c r="AD82" s="31"/>
      <c r="AE82" s="31">
        <v>6.5078879299999999</v>
      </c>
      <c r="AF82" s="32">
        <v>-0.18537934</v>
      </c>
      <c r="AG82" s="31">
        <v>107.612028</v>
      </c>
      <c r="AH82" s="31"/>
      <c r="AI82" s="31"/>
      <c r="AJ82" s="31">
        <v>90.505391000000003</v>
      </c>
      <c r="AK82" s="31">
        <v>16.156637</v>
      </c>
      <c r="AL82" s="31">
        <v>0.95</v>
      </c>
      <c r="AM82" s="31">
        <v>13.66411409</v>
      </c>
      <c r="AN82" s="31">
        <v>200.54974442</v>
      </c>
      <c r="AO82" s="31">
        <v>-2219.8129562500108</v>
      </c>
      <c r="AP82" s="31">
        <v>-1038.6835100900134</v>
      </c>
      <c r="AQ82" s="31">
        <v>-469.68787746099406</v>
      </c>
      <c r="AR82" s="31">
        <v>-2219.8129562500153</v>
      </c>
      <c r="AS82" s="31">
        <v>43534.81684177</v>
      </c>
      <c r="AT82" s="31">
        <v>29387.22499191</v>
      </c>
      <c r="AX82" s="79"/>
    </row>
    <row r="83" spans="1:65" ht="12.75" customHeight="1" x14ac:dyDescent="0.3">
      <c r="A83" s="75">
        <v>2019</v>
      </c>
      <c r="B83" s="31">
        <v>46936.610460880001</v>
      </c>
      <c r="C83" s="31">
        <v>32508.101244650003</v>
      </c>
      <c r="D83" s="31">
        <v>11570.59870972</v>
      </c>
      <c r="E83" s="31">
        <v>8847.1920324999992</v>
      </c>
      <c r="F83" s="31">
        <v>2041.981945</v>
      </c>
      <c r="G83" s="31">
        <v>226.771208</v>
      </c>
      <c r="H83" s="31">
        <v>495.26980628879517</v>
      </c>
      <c r="I83" s="31">
        <v>6083.1690732112047</v>
      </c>
      <c r="J83" s="31">
        <v>2418.0819954099998</v>
      </c>
      <c r="K83" s="31">
        <v>305.32468181000002</v>
      </c>
      <c r="L83" s="31"/>
      <c r="M83" s="31">
        <v>2852.4141743200003</v>
      </c>
      <c r="N83" s="31">
        <v>605.15009409372806</v>
      </c>
      <c r="O83" s="31">
        <v>2247.2640802262722</v>
      </c>
      <c r="P83" s="31">
        <v>5.4963321900000004</v>
      </c>
      <c r="Q83" s="31">
        <v>6.4674150700000004</v>
      </c>
      <c r="R83" s="31">
        <v>-0.97108287999999998</v>
      </c>
      <c r="S83" s="31"/>
      <c r="T83" s="31">
        <v>45254.179194429991</v>
      </c>
      <c r="U83" s="31">
        <v>44820.070142829994</v>
      </c>
      <c r="V83" s="31">
        <v>44549.972429900001</v>
      </c>
      <c r="W83" s="31">
        <v>5.7635540000000001</v>
      </c>
      <c r="X83" s="31">
        <v>59.309316450000004</v>
      </c>
      <c r="Y83" s="31">
        <v>619.20513900000003</v>
      </c>
      <c r="Z83" s="31">
        <v>5.0205E-2</v>
      </c>
      <c r="AA83" s="31">
        <v>-414.23050151999996</v>
      </c>
      <c r="AB83" s="31">
        <v>104.63907409999999</v>
      </c>
      <c r="AC83" s="31">
        <v>97.579173159999996</v>
      </c>
      <c r="AD83" s="31"/>
      <c r="AE83" s="31">
        <v>8.2488399500000007</v>
      </c>
      <c r="AF83" s="32">
        <v>-1.1889390099999999</v>
      </c>
      <c r="AG83" s="31">
        <v>107.66593399999999</v>
      </c>
      <c r="AH83" s="31"/>
      <c r="AI83" s="31"/>
      <c r="AJ83" s="31">
        <v>90.412732000000005</v>
      </c>
      <c r="AK83" s="31">
        <v>16.103202</v>
      </c>
      <c r="AL83" s="31">
        <v>1.1499999999999999</v>
      </c>
      <c r="AM83" s="31">
        <v>14.78478705</v>
      </c>
      <c r="AN83" s="31">
        <v>207.01925645000003</v>
      </c>
      <c r="AO83" s="31">
        <v>1682.4312664500103</v>
      </c>
      <c r="AP83" s="31">
        <v>-1169.9829078699913</v>
      </c>
      <c r="AQ83" s="31">
        <v>-564.83281377626554</v>
      </c>
      <c r="AR83" s="31">
        <v>1682.4312664500067</v>
      </c>
      <c r="AS83" s="31">
        <v>45217.248108219996</v>
      </c>
      <c r="AT83" s="31">
        <v>31125.072740750002</v>
      </c>
      <c r="AX83" s="79"/>
    </row>
    <row r="84" spans="1:65" ht="12.75" customHeight="1" x14ac:dyDescent="0.3">
      <c r="A84" s="75">
        <v>2020</v>
      </c>
      <c r="B84" s="31">
        <v>47917.680502019997</v>
      </c>
      <c r="C84" s="31">
        <v>34138.673104859998</v>
      </c>
      <c r="D84" s="31">
        <v>12414.597122470001</v>
      </c>
      <c r="E84" s="31">
        <v>9287.3386022800005</v>
      </c>
      <c r="F84" s="31">
        <v>2104.8736990000002</v>
      </c>
      <c r="G84" s="31">
        <v>241.90999400000001</v>
      </c>
      <c r="H84" s="31"/>
      <c r="I84" s="31">
        <v>6940.5549092800002</v>
      </c>
      <c r="J84" s="31">
        <v>2857.0019168899998</v>
      </c>
      <c r="K84" s="31">
        <v>270.25660329999999</v>
      </c>
      <c r="L84" s="31"/>
      <c r="M84" s="31">
        <v>1361.96937484</v>
      </c>
      <c r="N84" s="31">
        <v>532.50225526258998</v>
      </c>
      <c r="O84" s="31">
        <v>829.46711957741013</v>
      </c>
      <c r="P84" s="31">
        <v>2.4358998500000002</v>
      </c>
      <c r="Q84" s="31">
        <v>3.52690664</v>
      </c>
      <c r="R84" s="31">
        <v>-1.09100679</v>
      </c>
      <c r="S84" s="31">
        <v>5.0000000000000001E-3</v>
      </c>
      <c r="T84" s="31">
        <v>45976.923773729992</v>
      </c>
      <c r="U84" s="31">
        <v>45543.425162819993</v>
      </c>
      <c r="V84" s="31">
        <v>45307.8528869</v>
      </c>
      <c r="W84" s="31">
        <v>5.2546850000000003</v>
      </c>
      <c r="X84" s="31">
        <v>47.36509195</v>
      </c>
      <c r="Y84" s="31">
        <v>616.32883100000004</v>
      </c>
      <c r="Z84" s="31">
        <v>4.4503000000000001E-2</v>
      </c>
      <c r="AA84" s="31">
        <v>-433.42083502999998</v>
      </c>
      <c r="AB84" s="31">
        <v>106.52721833</v>
      </c>
      <c r="AC84" s="31">
        <v>96.820083310000001</v>
      </c>
      <c r="AD84" s="81"/>
      <c r="AE84" s="31">
        <v>10.690390300000001</v>
      </c>
      <c r="AF84" s="32">
        <v>-0.98325528000000006</v>
      </c>
      <c r="AG84" s="31">
        <v>107.5706091</v>
      </c>
      <c r="AH84" s="31"/>
      <c r="AI84" s="31"/>
      <c r="AJ84" s="31">
        <v>89.922609099999988</v>
      </c>
      <c r="AK84" s="31">
        <v>16.5</v>
      </c>
      <c r="AL84" s="31">
        <v>1.1479999999999999</v>
      </c>
      <c r="AM84" s="31">
        <v>13.20166092</v>
      </c>
      <c r="AN84" s="31">
        <v>206.19912256000001</v>
      </c>
      <c r="AO84" s="31">
        <v>1940.7567282900054</v>
      </c>
      <c r="AP84" s="31">
        <v>578.78735345000314</v>
      </c>
      <c r="AQ84" s="31">
        <v>1111.2896087125919</v>
      </c>
      <c r="AR84" s="31">
        <v>1940.756728290002</v>
      </c>
      <c r="AS84" s="31">
        <v>47158.004836510001</v>
      </c>
      <c r="AT84" s="31">
        <v>33451.908587739999</v>
      </c>
      <c r="AX84" s="79"/>
    </row>
    <row r="85" spans="1:65" ht="12.75" customHeight="1" x14ac:dyDescent="0.3">
      <c r="A85" s="75">
        <v>2021</v>
      </c>
      <c r="B85" s="31">
        <v>49609.602901580001</v>
      </c>
      <c r="C85" s="31">
        <v>35129.729896600002</v>
      </c>
      <c r="D85" s="31">
        <v>12773.96262978</v>
      </c>
      <c r="E85" s="31">
        <v>9499.3865621900004</v>
      </c>
      <c r="F85" s="31">
        <v>2257.3514070000001</v>
      </c>
      <c r="G85" s="31">
        <v>253.42353600000001</v>
      </c>
      <c r="H85" s="31"/>
      <c r="I85" s="31">
        <v>6988.6116191900001</v>
      </c>
      <c r="J85" s="31">
        <v>3040.1323976399999</v>
      </c>
      <c r="K85" s="31">
        <v>234.44366994999999</v>
      </c>
      <c r="L85" s="81"/>
      <c r="M85" s="31">
        <v>1702.5850359399999</v>
      </c>
      <c r="N85" s="31">
        <v>536.95792000143717</v>
      </c>
      <c r="O85" s="31">
        <v>1165.6271159385628</v>
      </c>
      <c r="P85" s="31">
        <v>3.3253392600000007</v>
      </c>
      <c r="Q85" s="31">
        <v>4.4312558300000005</v>
      </c>
      <c r="R85" s="31">
        <v>-1.10591657</v>
      </c>
      <c r="S85" s="31"/>
      <c r="T85" s="31">
        <v>47026.666149500008</v>
      </c>
      <c r="U85" s="31">
        <v>46581.085250870005</v>
      </c>
      <c r="V85" s="31">
        <v>46388.590164000001</v>
      </c>
      <c r="W85" s="31">
        <v>4.7808590000000004</v>
      </c>
      <c r="X85" s="31">
        <v>51.547044549999995</v>
      </c>
      <c r="Y85" s="31">
        <v>599.77042500000005</v>
      </c>
      <c r="Z85" s="31">
        <v>3.7719999999999997E-2</v>
      </c>
      <c r="AA85" s="31">
        <v>-463.64096168000003</v>
      </c>
      <c r="AB85" s="31">
        <v>115.44146914</v>
      </c>
      <c r="AC85" s="31">
        <v>103.16374691</v>
      </c>
      <c r="AD85" s="81"/>
      <c r="AE85" s="31">
        <v>13.38503843</v>
      </c>
      <c r="AF85" s="32">
        <v>-1.1073161999999999</v>
      </c>
      <c r="AG85" s="31">
        <v>110.57893229999999</v>
      </c>
      <c r="AH85" s="81"/>
      <c r="AI85" s="81"/>
      <c r="AJ85" s="31">
        <v>95.009014300000004</v>
      </c>
      <c r="AK85" s="31">
        <v>14.734038</v>
      </c>
      <c r="AL85" s="31">
        <v>0.83587999999999996</v>
      </c>
      <c r="AM85" s="31">
        <v>13.455154</v>
      </c>
      <c r="AN85" s="31">
        <v>206.10534318999999</v>
      </c>
      <c r="AO85" s="31">
        <v>2582.9367520799933</v>
      </c>
      <c r="AP85" s="31">
        <v>880.3517161399941</v>
      </c>
      <c r="AQ85" s="31">
        <v>1417.3096361414282</v>
      </c>
      <c r="AR85" s="31">
        <v>2582.936752079991</v>
      </c>
      <c r="AS85" s="31">
        <v>49740.941588590002</v>
      </c>
      <c r="AT85" s="31">
        <v>35897.813201690005</v>
      </c>
      <c r="AU85" s="85"/>
      <c r="AV85" s="85"/>
      <c r="AX85" s="79"/>
    </row>
    <row r="86" spans="1:65" ht="12.75" customHeight="1" x14ac:dyDescent="0.3">
      <c r="A86" s="75">
        <v>2022</v>
      </c>
      <c r="B86" s="31">
        <v>45101.579972129999</v>
      </c>
      <c r="C86" s="31">
        <v>36266.344579930003</v>
      </c>
      <c r="D86" s="31">
        <v>13170.4365521</v>
      </c>
      <c r="E86" s="31">
        <v>9657.0845487700008</v>
      </c>
      <c r="F86" s="31">
        <v>2081.7459939999999</v>
      </c>
      <c r="G86" s="31">
        <v>249.79280900000001</v>
      </c>
      <c r="H86" s="31"/>
      <c r="I86" s="31">
        <v>7325.5457457700013</v>
      </c>
      <c r="J86" s="31">
        <v>3185.9209216599997</v>
      </c>
      <c r="K86" s="31">
        <v>327.43108167000003</v>
      </c>
      <c r="L86" s="81"/>
      <c r="M86" s="31">
        <v>-4337.1474138100002</v>
      </c>
      <c r="N86" s="31">
        <v>568.8080291483526</v>
      </c>
      <c r="O86" s="31">
        <v>-4905.9554429583523</v>
      </c>
      <c r="P86" s="31">
        <v>1.9462539100000003</v>
      </c>
      <c r="Q86" s="31">
        <v>2.9081352000000003</v>
      </c>
      <c r="R86" s="31">
        <v>-0.96188129</v>
      </c>
      <c r="S86" s="31"/>
      <c r="T86" s="31">
        <v>47807.349251349995</v>
      </c>
      <c r="U86" s="31">
        <v>47378.231935039999</v>
      </c>
      <c r="V86" s="31">
        <v>47182.210174</v>
      </c>
      <c r="W86" s="31">
        <v>4.3825399999999997</v>
      </c>
      <c r="X86" s="31">
        <v>52.371907699999994</v>
      </c>
      <c r="Y86" s="31">
        <v>608.60582599999998</v>
      </c>
      <c r="Z86" s="31">
        <v>3.3205999999999999E-2</v>
      </c>
      <c r="AA86" s="31">
        <v>-469.37171865999994</v>
      </c>
      <c r="AB86" s="31">
        <v>105.75727022</v>
      </c>
      <c r="AC86" s="31">
        <v>94.98030279000001</v>
      </c>
      <c r="AD86" s="81"/>
      <c r="AE86" s="31">
        <v>11.779533880000001</v>
      </c>
      <c r="AF86" s="32">
        <v>-1.00256645</v>
      </c>
      <c r="AG86" s="31">
        <v>102.92132645000001</v>
      </c>
      <c r="AH86" s="81"/>
      <c r="AI86" s="81"/>
      <c r="AJ86" s="31">
        <v>87.457562449999998</v>
      </c>
      <c r="AK86" s="31">
        <v>14.534208</v>
      </c>
      <c r="AL86" s="31">
        <v>0.92955600000000005</v>
      </c>
      <c r="AM86" s="31">
        <v>11.61740116</v>
      </c>
      <c r="AN86" s="31">
        <v>208.82131848</v>
      </c>
      <c r="AO86" s="31">
        <v>-2705.769279219996</v>
      </c>
      <c r="AP86" s="31">
        <v>1631.3781345900061</v>
      </c>
      <c r="AQ86" s="31">
        <v>2200.1861637383554</v>
      </c>
      <c r="AR86" s="31">
        <v>-2705.769279219996</v>
      </c>
      <c r="AS86" s="31">
        <v>47035.172309369998</v>
      </c>
      <c r="AT86" s="31">
        <v>32700.354984909998</v>
      </c>
      <c r="AU86" s="85"/>
      <c r="AV86" s="85"/>
      <c r="AX86" s="79"/>
    </row>
    <row r="87" spans="1:65" ht="12.75" customHeight="1" x14ac:dyDescent="0.3">
      <c r="A87" s="75">
        <v>2023</v>
      </c>
      <c r="B87" s="31">
        <v>52809.554835399998</v>
      </c>
      <c r="C87" s="31">
        <v>37428.123981119992</v>
      </c>
      <c r="D87" s="31">
        <v>13749.253685739999</v>
      </c>
      <c r="E87" s="31">
        <v>10090.482312979999</v>
      </c>
      <c r="F87" s="31">
        <v>2024.83293</v>
      </c>
      <c r="G87" s="31">
        <v>239.27032700000001</v>
      </c>
      <c r="H87" s="31"/>
      <c r="I87" s="31">
        <v>7826.3790559799982</v>
      </c>
      <c r="J87" s="31">
        <v>3184.0374318899999</v>
      </c>
      <c r="K87" s="31">
        <v>474.73394087000003</v>
      </c>
      <c r="L87" s="81"/>
      <c r="M87" s="31">
        <v>1627.2111331699998</v>
      </c>
      <c r="N87" s="31">
        <v>648.4554896529537</v>
      </c>
      <c r="O87" s="31">
        <v>978.75564351704622</v>
      </c>
      <c r="P87" s="31">
        <v>4.7633586799999996</v>
      </c>
      <c r="Q87" s="31">
        <v>5.7161058799999998</v>
      </c>
      <c r="R87" s="31">
        <v>-0.95274719999999991</v>
      </c>
      <c r="S87" s="31">
        <v>0.20267668999999999</v>
      </c>
      <c r="T87" s="31">
        <v>49952.882737540007</v>
      </c>
      <c r="U87" s="31">
        <v>49482.25891774</v>
      </c>
      <c r="V87" s="31">
        <v>49323.653952499997</v>
      </c>
      <c r="W87" s="31">
        <v>4.0702959999999999</v>
      </c>
      <c r="X87" s="31">
        <v>51.074789599999995</v>
      </c>
      <c r="Y87" s="31">
        <v>644.559348</v>
      </c>
      <c r="Z87" s="31">
        <v>3.5895999999999997E-2</v>
      </c>
      <c r="AA87" s="31">
        <v>-541.13536436000004</v>
      </c>
      <c r="AB87" s="31">
        <v>140.82270558000002</v>
      </c>
      <c r="AC87" s="31">
        <v>119.32075531999999</v>
      </c>
      <c r="AD87" s="81"/>
      <c r="AE87" s="31">
        <v>22.351266210000002</v>
      </c>
      <c r="AF87" s="32">
        <v>-0.84931594999999993</v>
      </c>
      <c r="AG87" s="31">
        <v>102.51802529000001</v>
      </c>
      <c r="AH87" s="81"/>
      <c r="AI87" s="81"/>
      <c r="AJ87" s="31">
        <v>85.791651950000002</v>
      </c>
      <c r="AK87" s="31">
        <v>15.694419999999999</v>
      </c>
      <c r="AL87" s="31">
        <v>1.0319533400000001</v>
      </c>
      <c r="AM87" s="31">
        <v>16.56206589</v>
      </c>
      <c r="AN87" s="31">
        <v>210.72102304000001</v>
      </c>
      <c r="AO87" s="31">
        <v>2856.6720978599842</v>
      </c>
      <c r="AP87" s="31">
        <v>1229.4609646899844</v>
      </c>
      <c r="AQ87" s="31">
        <v>1877.916454342936</v>
      </c>
      <c r="AR87" s="31">
        <v>2856.6720978599824</v>
      </c>
      <c r="AS87" s="31">
        <v>49891.844407230004</v>
      </c>
      <c r="AT87" s="31">
        <v>35353.908904899996</v>
      </c>
      <c r="AU87" s="85"/>
      <c r="AV87" s="85"/>
      <c r="AX87" s="79"/>
    </row>
    <row r="88" spans="1:65" customFormat="1" ht="12.75" customHeight="1" x14ac:dyDescent="0.3">
      <c r="A88" s="76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3"/>
      <c r="AV88" s="83"/>
    </row>
    <row r="89" spans="1:65" customFormat="1" ht="12.75" customHeight="1" x14ac:dyDescent="0.3">
      <c r="A89" s="76"/>
      <c r="B89" s="76"/>
      <c r="C89" s="77"/>
      <c r="D89" s="76"/>
      <c r="E89" s="76"/>
      <c r="F89" s="76"/>
      <c r="G89" s="76"/>
      <c r="H89" s="76"/>
      <c r="I89" s="76"/>
      <c r="J89" s="76"/>
      <c r="K89" s="76"/>
      <c r="L89" s="76"/>
      <c r="M89" s="82"/>
      <c r="N89" s="82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82"/>
      <c r="AE89" s="76"/>
      <c r="AF89" s="76"/>
      <c r="AG89" s="76"/>
      <c r="AH89" s="82"/>
      <c r="AI89" s="82"/>
      <c r="AJ89" s="76"/>
      <c r="AK89" s="76"/>
      <c r="AL89" s="76"/>
      <c r="AM89" s="76"/>
      <c r="AN89" s="76"/>
      <c r="AO89" s="76"/>
      <c r="AP89" s="76"/>
      <c r="AQ89" s="76"/>
      <c r="AR89" s="76"/>
      <c r="AS89" s="80"/>
      <c r="AU89" s="83"/>
      <c r="AV89" s="83"/>
    </row>
    <row r="90" spans="1:65" s="88" customFormat="1" ht="12.75" customHeight="1" x14ac:dyDescent="0.3">
      <c r="A90" s="87"/>
      <c r="B90" s="31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T90" s="86"/>
      <c r="U90" s="89"/>
      <c r="W90" s="86"/>
      <c r="X90" s="86"/>
      <c r="Y90" s="86"/>
      <c r="AA90" s="86"/>
      <c r="AB90" s="89"/>
      <c r="AC90" s="86"/>
      <c r="AD90" s="86"/>
      <c r="AG90" s="89"/>
      <c r="AJ90" s="86"/>
      <c r="AK90" s="86"/>
      <c r="AL90" s="86"/>
      <c r="AM90" s="86"/>
      <c r="AN90" s="86"/>
      <c r="AO90" s="86"/>
      <c r="AP90" s="86"/>
      <c r="AQ90" s="86"/>
      <c r="AR90" s="86"/>
      <c r="AS90" s="89"/>
      <c r="AU90" s="86"/>
      <c r="AV90" s="86"/>
      <c r="AW90" s="86"/>
      <c r="BA90" s="86"/>
      <c r="BB90" s="86"/>
      <c r="BI90" s="86"/>
      <c r="BJ90" s="86"/>
      <c r="BK90" s="86"/>
      <c r="BL90" s="86"/>
      <c r="BM90" s="86"/>
    </row>
    <row r="91" spans="1:65" s="88" customFormat="1" ht="12.75" customHeight="1" x14ac:dyDescent="0.3">
      <c r="A91" s="87"/>
      <c r="B91" s="31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T91" s="86"/>
      <c r="U91" s="89"/>
      <c r="W91" s="86"/>
      <c r="X91" s="86"/>
      <c r="Y91" s="86"/>
      <c r="AA91" s="86"/>
      <c r="AB91" s="89"/>
      <c r="AC91" s="86"/>
      <c r="AD91" s="86"/>
      <c r="AG91" s="89"/>
      <c r="AJ91" s="86"/>
      <c r="AK91" s="86"/>
      <c r="AL91" s="86"/>
      <c r="AM91" s="86"/>
      <c r="AN91" s="86"/>
      <c r="AO91" s="86"/>
      <c r="AP91" s="86"/>
      <c r="AQ91" s="86"/>
      <c r="AR91" s="86"/>
      <c r="AS91" s="89"/>
      <c r="AU91" s="86"/>
      <c r="AV91" s="86"/>
      <c r="AW91" s="86"/>
      <c r="BA91" s="86"/>
      <c r="BB91" s="86"/>
      <c r="BI91" s="86"/>
      <c r="BJ91" s="86"/>
      <c r="BK91" s="86"/>
      <c r="BL91" s="86"/>
      <c r="BM91" s="86"/>
    </row>
    <row r="92" spans="1:65" s="88" customFormat="1" ht="12.75" customHeight="1" x14ac:dyDescent="0.3">
      <c r="A92" s="87"/>
      <c r="B92" s="31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T92" s="86"/>
      <c r="U92" s="89"/>
      <c r="W92" s="86"/>
      <c r="X92" s="86"/>
      <c r="Y92" s="86"/>
      <c r="AA92" s="86"/>
      <c r="AB92" s="89"/>
      <c r="AC92" s="86"/>
      <c r="AD92" s="86"/>
      <c r="AG92" s="89"/>
      <c r="AJ92" s="86"/>
      <c r="AK92" s="86"/>
      <c r="AL92" s="86"/>
      <c r="AM92" s="86"/>
      <c r="AN92" s="86"/>
      <c r="AO92" s="86"/>
      <c r="AP92" s="86"/>
      <c r="AQ92" s="86"/>
      <c r="AR92" s="86"/>
      <c r="AS92" s="89"/>
      <c r="AU92" s="86"/>
      <c r="AV92" s="86"/>
      <c r="AW92" s="86"/>
      <c r="BA92" s="86"/>
      <c r="BB92" s="86"/>
      <c r="BI92" s="86"/>
      <c r="BJ92" s="86"/>
      <c r="BK92" s="86"/>
      <c r="BL92" s="86"/>
      <c r="BM92" s="86"/>
    </row>
    <row r="93" spans="1:65" s="88" customFormat="1" ht="12.75" customHeight="1" x14ac:dyDescent="0.3">
      <c r="A93" s="87"/>
      <c r="B93" s="31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T93" s="86"/>
      <c r="U93" s="89"/>
      <c r="W93" s="86"/>
      <c r="X93" s="86"/>
      <c r="Y93" s="86"/>
      <c r="AA93" s="86"/>
      <c r="AB93" s="89"/>
      <c r="AC93" s="86"/>
      <c r="AD93" s="86"/>
      <c r="AG93" s="89"/>
      <c r="AJ93" s="86"/>
      <c r="AK93" s="86"/>
      <c r="AL93" s="86"/>
      <c r="AM93" s="86"/>
      <c r="AN93" s="86"/>
      <c r="AO93" s="86"/>
      <c r="AP93" s="86"/>
      <c r="AQ93" s="86"/>
      <c r="AR93" s="86"/>
      <c r="AS93" s="89"/>
      <c r="AU93" s="86"/>
      <c r="AV93" s="86"/>
      <c r="AW93" s="86"/>
      <c r="BA93" s="86"/>
      <c r="BB93" s="86"/>
      <c r="BI93" s="86"/>
      <c r="BJ93" s="86"/>
      <c r="BK93" s="86"/>
      <c r="BL93" s="86"/>
      <c r="BM93" s="86"/>
    </row>
    <row r="94" spans="1:65" ht="12.75" customHeight="1" x14ac:dyDescent="0.3">
      <c r="A94" s="30"/>
      <c r="AH94" s="84"/>
      <c r="AI94" s="84"/>
    </row>
    <row r="95" spans="1:65" ht="12.75" customHeight="1" x14ac:dyDescent="0.3">
      <c r="A95" s="30"/>
      <c r="AH95" s="84"/>
      <c r="AI95" s="84"/>
    </row>
    <row r="96" spans="1:65" ht="12.75" customHeight="1" x14ac:dyDescent="0.3">
      <c r="A96" s="30"/>
      <c r="AH96" s="84"/>
      <c r="AI96" s="84"/>
    </row>
    <row r="97" spans="1:1" ht="12.75" customHeight="1" x14ac:dyDescent="0.3">
      <c r="A97" s="30"/>
    </row>
  </sheetData>
  <pageMargins left="0.70866141732283472" right="0.70866141732283472" top="0.78740157480314965" bottom="0.78740157480314965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3" r:id="rId4" name="Drop Down 5">
              <controlPr defaultSize="0" autoLine="0" autoPict="0">
                <anchor moveWithCells="1">
                  <from>
                    <xdr:col>0</xdr:col>
                    <xdr:colOff>19050</xdr:colOff>
                    <xdr:row>2</xdr:row>
                    <xdr:rowOff>152400</xdr:rowOff>
                  </from>
                  <to>
                    <xdr:col>1</xdr:col>
                    <xdr:colOff>400050</xdr:colOff>
                    <xdr:row>4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88"/>
  <sheetViews>
    <sheetView showGridLines="0" zoomScaleNormal="100" workbookViewId="0">
      <pane xSplit="1" ySplit="11" topLeftCell="B12" activePane="bottomRight" state="frozen"/>
      <selection activeCell="B34" sqref="B34"/>
      <selection pane="topRight" activeCell="B34" sqref="B34"/>
      <selection pane="bottomLeft" activeCell="B34" sqref="B34"/>
      <selection pane="bottomRight" activeCell="B12" sqref="B12"/>
    </sheetView>
  </sheetViews>
  <sheetFormatPr baseColWidth="10" defaultColWidth="11.25" defaultRowHeight="12.75" customHeight="1" x14ac:dyDescent="0.3"/>
  <cols>
    <col min="1" max="1" width="9.25" style="22" customWidth="1"/>
    <col min="2" max="45" width="9.75" style="17" customWidth="1"/>
    <col min="46" max="46" width="9.25" style="21" customWidth="1"/>
    <col min="47" max="16384" width="11.25" style="22"/>
  </cols>
  <sheetData>
    <row r="1" spans="1:46" s="13" customFormat="1" ht="15.5" x14ac:dyDescent="0.3">
      <c r="A1" s="33" t="str">
        <f>IF($A$4=2,beschriftung!B24,beschriftung!B12)</f>
        <v>Provisorische Betriebsrechnung der AHV</v>
      </c>
      <c r="B1" s="11"/>
      <c r="C1" s="12"/>
      <c r="D1" s="11"/>
      <c r="E1" s="12"/>
      <c r="F1" s="12"/>
      <c r="G1" s="12"/>
      <c r="H1" s="12"/>
      <c r="I1" s="12"/>
      <c r="J1" s="11"/>
      <c r="K1" s="12"/>
      <c r="L1" s="11"/>
      <c r="M1" s="12"/>
      <c r="N1" s="11"/>
      <c r="O1" s="12"/>
      <c r="P1" s="11"/>
      <c r="Q1" s="12"/>
      <c r="R1" s="11"/>
      <c r="S1" s="12"/>
      <c r="T1" s="11"/>
      <c r="U1" s="12"/>
      <c r="V1" s="11"/>
      <c r="W1" s="12"/>
      <c r="X1" s="11"/>
      <c r="Y1" s="12"/>
      <c r="Z1" s="11"/>
      <c r="AA1" s="12"/>
      <c r="AB1" s="11"/>
      <c r="AC1" s="12"/>
      <c r="AD1" s="11"/>
      <c r="AE1" s="12"/>
      <c r="AF1" s="11"/>
      <c r="AG1" s="12"/>
      <c r="AH1" s="11"/>
      <c r="AI1" s="12"/>
      <c r="AJ1" s="11"/>
      <c r="AK1" s="12"/>
      <c r="AL1" s="11"/>
      <c r="AM1" s="12"/>
      <c r="AN1" s="11"/>
      <c r="AO1" s="12"/>
      <c r="AP1" s="11"/>
      <c r="AQ1" s="12"/>
      <c r="AR1" s="11"/>
      <c r="AS1" s="12"/>
      <c r="AT1" s="19"/>
    </row>
    <row r="2" spans="1:46" s="13" customFormat="1" ht="12.75" customHeight="1" x14ac:dyDescent="0.3">
      <c r="A2" s="34" t="str">
        <f>IF($A$4=2,beschriftung!A25,beschriftung!A13)</f>
        <v>Quelle: BSV, MAS, Schweizersiche Sozialversicherungstatistik</v>
      </c>
      <c r="B2" s="11"/>
      <c r="C2" s="12"/>
      <c r="D2" s="11"/>
      <c r="E2" s="12"/>
      <c r="F2" s="12"/>
      <c r="G2" s="12"/>
      <c r="H2" s="12"/>
      <c r="I2" s="12"/>
      <c r="J2" s="11"/>
      <c r="K2" s="12"/>
      <c r="L2" s="11"/>
      <c r="M2" s="12"/>
      <c r="N2" s="11"/>
      <c r="O2" s="12"/>
      <c r="P2" s="11"/>
      <c r="Q2" s="12"/>
      <c r="R2" s="11"/>
      <c r="S2" s="12"/>
      <c r="T2" s="11"/>
      <c r="U2" s="12"/>
      <c r="V2" s="11"/>
      <c r="W2" s="12"/>
      <c r="X2" s="11"/>
      <c r="Y2" s="12"/>
      <c r="Z2" s="11"/>
      <c r="AA2" s="12"/>
      <c r="AB2" s="11"/>
      <c r="AC2" s="12"/>
      <c r="AD2" s="11"/>
      <c r="AE2" s="12"/>
      <c r="AF2" s="11"/>
      <c r="AG2" s="12"/>
      <c r="AH2" s="11"/>
      <c r="AI2" s="12"/>
      <c r="AJ2" s="11"/>
      <c r="AK2" s="12"/>
      <c r="AL2" s="11"/>
      <c r="AM2" s="12"/>
      <c r="AN2" s="11"/>
      <c r="AO2" s="12"/>
      <c r="AP2" s="11"/>
      <c r="AQ2" s="12"/>
      <c r="AR2" s="11"/>
      <c r="AS2" s="12"/>
      <c r="AT2" s="19"/>
    </row>
    <row r="3" spans="1:46" s="16" customFormat="1" ht="12.75" customHeight="1" x14ac:dyDescent="0.3">
      <c r="A3" s="35" t="str">
        <f>IF($A$4=2,beschriftung!A26,beschriftung!A14)</f>
        <v>In Mio. Franken</v>
      </c>
      <c r="B3" s="14"/>
      <c r="C3" s="15"/>
      <c r="D3" s="14"/>
      <c r="E3" s="15"/>
      <c r="F3" s="15"/>
      <c r="G3" s="15"/>
      <c r="H3" s="15"/>
      <c r="I3" s="15"/>
      <c r="J3" s="14"/>
      <c r="K3" s="15"/>
      <c r="L3" s="14"/>
      <c r="M3" s="15"/>
      <c r="N3" s="14"/>
      <c r="O3" s="15"/>
      <c r="P3" s="14"/>
      <c r="Q3" s="15"/>
      <c r="R3" s="14"/>
      <c r="S3" s="15"/>
      <c r="T3" s="14"/>
      <c r="U3" s="15"/>
      <c r="V3" s="14"/>
      <c r="W3" s="15"/>
      <c r="X3" s="14"/>
      <c r="Y3" s="15"/>
      <c r="Z3" s="14"/>
      <c r="AA3" s="15"/>
      <c r="AB3" s="14"/>
      <c r="AC3" s="15"/>
      <c r="AD3" s="14"/>
      <c r="AE3" s="15"/>
      <c r="AF3" s="14"/>
      <c r="AG3" s="15"/>
      <c r="AH3" s="14"/>
      <c r="AI3" s="15"/>
      <c r="AJ3" s="14"/>
      <c r="AK3" s="15"/>
      <c r="AL3" s="14"/>
      <c r="AM3" s="15"/>
      <c r="AN3" s="14"/>
      <c r="AO3" s="15"/>
      <c r="AP3" s="14"/>
      <c r="AQ3" s="15"/>
      <c r="AR3" s="14"/>
      <c r="AS3" s="15"/>
      <c r="AT3" s="20"/>
    </row>
    <row r="4" spans="1:46" s="27" customFormat="1" ht="15" customHeight="1" x14ac:dyDescent="0.3">
      <c r="A4" s="24">
        <v>1</v>
      </c>
      <c r="C4" s="35" t="str">
        <f>IF($A$4=2,beschriftung!A27,beschriftung!A15)&amp;DAY(intro!C12)&amp;"."&amp;MONTH(intro!C12)&amp;"."&amp;YEAR(intro!C12)</f>
        <v>Stand:9.4.2024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6"/>
    </row>
    <row r="5" spans="1:46" s="27" customFormat="1" ht="12.75" customHeight="1" x14ac:dyDescent="0.3">
      <c r="A5" s="24"/>
      <c r="B5" s="28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6"/>
    </row>
    <row r="6" spans="1:46" s="27" customFormat="1" ht="12.75" hidden="1" customHeight="1" x14ac:dyDescent="0.3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6"/>
    </row>
    <row r="7" spans="1:46" s="63" customFormat="1" ht="52" x14ac:dyDescent="0.3">
      <c r="A7" s="66"/>
      <c r="B7" s="66" t="str">
        <f>IF($A$4=2,beschriftung!B29,beschriftung!B18)</f>
        <v>Einnahmen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4" t="str">
        <f>IF($A$4=2,beschriftung!T29,beschriftung!T18)</f>
        <v>Ausgaben</v>
      </c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4" t="str">
        <f>IF($A$4=2,beschriftung!AO29,beschriftung!AO18)</f>
        <v>Betriebser-gebnis</v>
      </c>
      <c r="AP7" s="64" t="str">
        <f>IF($A$4=2,beschriftung!AP29,beschriftung!AP18)</f>
        <v>Umlageergeb-nis (ohne Anlageergeb-nis)</v>
      </c>
      <c r="AQ7" s="64" t="str">
        <f>IF($A$4=2,beschriftung!AQ29,beschriftung!AQ18)</f>
        <v>Ergebnis GRSV (ohne Kapitalwert-änderung)</v>
      </c>
      <c r="AR7" s="64" t="str">
        <f>IF($A$4=2,beschriftung!AR29,beschriftung!AR18)</f>
        <v>Veränderung des Kapitals</v>
      </c>
      <c r="AS7" s="64" t="str">
        <f>IF($A$4=2,beschriftung!AS29,beschriftung!AS18)</f>
        <v>Kapital</v>
      </c>
      <c r="AT7" s="64" t="str">
        <f>IF($A$4=2,beschriftung!AT29,beschriftung!AT18)</f>
        <v>Flüssige Mittel und Anlagen</v>
      </c>
    </row>
    <row r="8" spans="1:46" s="63" customFormat="1" ht="65" x14ac:dyDescent="0.3">
      <c r="A8" s="61"/>
      <c r="B8" s="62"/>
      <c r="C8" s="62" t="str">
        <f>IF($A$4=2,beschriftung!C30,beschriftung!C19)</f>
        <v>Beiträge Versicherte und Arbeitgeber</v>
      </c>
      <c r="D8" s="62" t="str">
        <f>IF($A$4=2,beschriftung!D30,beschriftung!D19)</f>
        <v>Beiträge öffentliche Hand</v>
      </c>
      <c r="J8" s="62"/>
      <c r="K8" s="62"/>
      <c r="L8" s="62"/>
      <c r="M8" s="64" t="str">
        <f>IF($A$4=2,beschriftung!M30,beschriftung!M19)</f>
        <v>Ertrag der Anlagen (Anlage-
ergebnis)</v>
      </c>
      <c r="P8" s="64" t="str">
        <f>IF($A$4=2,beschriftung!P30,beschriftung!P19)</f>
        <v>Einnahmen aus Regress</v>
      </c>
      <c r="S8" s="64" t="str">
        <f>IF($A$4=2,beschriftung!S30,beschriftung!S19)</f>
        <v>Übrige Einnahmen</v>
      </c>
      <c r="T8" s="72"/>
      <c r="U8" s="64" t="str">
        <f>IF($A$4=2,beschriftung!U30,beschriftung!U19)</f>
        <v>Geldleistungen</v>
      </c>
      <c r="AB8" s="64" t="str">
        <f>IF($A$4=2,beschriftung!AB30,beschriftung!AB19)</f>
        <v>Kosten für individuelle Massnahmen</v>
      </c>
      <c r="AG8" s="64" t="str">
        <f>IF($A$4=2,beschriftung!AG30,beschriftung!AG19)</f>
        <v>Beiträge an Institutionen und Organisationen</v>
      </c>
      <c r="AI8" s="62"/>
      <c r="AJ8" s="62"/>
      <c r="AK8" s="62"/>
      <c r="AL8" s="62"/>
      <c r="AM8" s="64" t="str">
        <f>IF($A$4=2,beschriftung!AM30,beschriftung!AM19)</f>
        <v>Durchführ-ungskosten</v>
      </c>
      <c r="AN8" s="64" t="str">
        <f>IF($A$4=2,beschriftung!AN30,beschriftung!AN19)</f>
        <v>Verwaltungs-kosten</v>
      </c>
      <c r="AP8" s="62"/>
      <c r="AQ8" s="62"/>
      <c r="AR8" s="62"/>
      <c r="AS8" s="62"/>
    </row>
    <row r="9" spans="1:46" s="63" customFormat="1" ht="78" x14ac:dyDescent="0.3">
      <c r="A9" s="61"/>
      <c r="B9" s="62"/>
      <c r="C9" s="62"/>
      <c r="D9" s="62"/>
      <c r="E9" s="64" t="str">
        <f>IF($A$4=2,beschriftung!E31,beschriftung!E20)</f>
        <v xml:space="preserve">   Bund</v>
      </c>
      <c r="F9" s="64"/>
      <c r="G9" s="64"/>
      <c r="H9" s="64"/>
      <c r="I9" s="64"/>
      <c r="J9" s="64" t="str">
        <f>IF($A$4=2,beschriftung!J31,beschriftung!J20)</f>
        <v>MWST</v>
      </c>
      <c r="K9" s="64" t="str">
        <f>IF($A$4=2,beschriftung!K31,beschriftung!K20)</f>
        <v>Spielbanken-
abgabe</v>
      </c>
      <c r="L9" s="64" t="str">
        <f>IF($A$4=2,beschriftung!L31,beschriftung!L20)</f>
        <v>Kantone</v>
      </c>
      <c r="N9" s="64" t="str">
        <f>IF($A$4=2,beschriftung!N31,beschriftung!N20)</f>
        <v>Laufender Kapitalertrag</v>
      </c>
      <c r="O9" s="64" t="str">
        <f>IF($A$4=2,beschriftung!O31,beschriftung!O20)</f>
        <v>Kapitalwert-
änderungen</v>
      </c>
      <c r="P9" s="62"/>
      <c r="Q9" s="64" t="str">
        <f>IF($A$4=2,beschriftung!Q31,beschriftung!Q20)</f>
        <v>Zahlungen von haftpflichtigen Dritten</v>
      </c>
      <c r="R9" s="64" t="str">
        <f>IF($A$4=2,beschriftung!R31,beschriftung!R20)</f>
        <v>Regresskos-ten</v>
      </c>
      <c r="T9" s="62"/>
      <c r="U9" s="62"/>
      <c r="V9" s="64" t="str">
        <f>IF($A$4=2,beschriftung!V31,beschriftung!V20)</f>
        <v>Ordentliche Renten</v>
      </c>
      <c r="W9" s="64" t="str">
        <f>IF($A$4=2,beschriftung!W31,beschriftung!W20)</f>
        <v>Ausserordent-liche Renten</v>
      </c>
      <c r="X9" s="64" t="str">
        <f>IF($A$4=2,beschriftung!X31,beschriftung!X20)</f>
        <v>Überweisung-en und Rückvergüt-ungen von Beiträgen bei Ausländern</v>
      </c>
      <c r="Y9" s="64" t="str">
        <f>IF($A$4=2,beschriftung!Y31,beschriftung!Y20)</f>
        <v>Hilflosenent-schädigungen</v>
      </c>
      <c r="Z9" s="64" t="str">
        <f>IF($A$4=2,beschriftung!Z31,beschriftung!Z20)</f>
        <v>Fürsorgeleis-tungen an Schweizer/-innen im Ausland</v>
      </c>
      <c r="AA9" s="64" t="str">
        <f>IF($A$4=2,beschriftung!AA31,beschriftung!AA20)</f>
        <v>Rückerstat-tungsforder-ungen, netto</v>
      </c>
      <c r="AC9" s="64" t="str">
        <f>IF($A$4=2,beschriftung!AC31,beschriftung!AC20)</f>
        <v>Hilfsmittel</v>
      </c>
      <c r="AD9" s="64" t="str">
        <f>IF($A$4=2,beschriftung!AD31,beschriftung!AD20)</f>
        <v>Reisekosten</v>
      </c>
      <c r="AE9" s="64" t="str">
        <f>IF($A$4=2,beschriftung!AE31,beschriftung!AE20)</f>
        <v>Assistenzbei-trag</v>
      </c>
      <c r="AF9" s="64" t="str">
        <f>IF($A$4=2,beschriftung!AF31,beschriftung!AF20)</f>
        <v>Rückerstat-tungsforder-ungen, netto</v>
      </c>
      <c r="AG9" s="62"/>
      <c r="AH9" s="64" t="str">
        <f>IF($A$4=2,beschriftung!AH31,beschriftung!AH20)</f>
        <v>Baubeiträge</v>
      </c>
      <c r="AI9" s="64" t="str">
        <f>IF($A$4=2,beschriftung!AI31,beschriftung!AI20)</f>
        <v>Betriebsbei-träge</v>
      </c>
      <c r="AJ9" s="64" t="str">
        <f>IF($A$4=2,beschriftung!AJ31,beschriftung!AJ20)</f>
        <v>Beiträge an Organisatio-nen</v>
      </c>
      <c r="AK9" s="64" t="str">
        <f>IF($A$4=2,beschriftung!AK31,beschriftung!AK20)</f>
        <v>Beiträge an Pro Senectute (ELG)</v>
      </c>
      <c r="AL9" s="64" t="str">
        <f>IF($A$4=2,beschriftung!AL31,beschriftung!AL20)</f>
        <v>Beiträge an Pro Juventute (ELG)</v>
      </c>
      <c r="AN9" s="62"/>
      <c r="AO9" s="62"/>
      <c r="AP9" s="62"/>
      <c r="AQ9" s="62"/>
      <c r="AR9" s="62"/>
      <c r="AS9" s="62"/>
    </row>
    <row r="10" spans="1:46" s="26" customFormat="1" ht="39" x14ac:dyDescent="0.3">
      <c r="A10" s="29"/>
      <c r="E10" s="64"/>
      <c r="F10" s="64" t="str">
        <f>IF($A$4=2,beschriftung!F32,beschriftung!F21)</f>
        <v>zweckgebun-dene Tabak-steuer</v>
      </c>
      <c r="G10" s="64" t="str">
        <f>IF($A$4=2,beschriftung!G32,beschriftung!G21)</f>
        <v>zweckgebun-dene Alkohol-steuer</v>
      </c>
      <c r="H10" s="64" t="str">
        <f>IF($A$4=2,beschriftung!H32,beschriftung!H21)</f>
        <v>zweckgebundener MWST-Anteil</v>
      </c>
      <c r="I10" s="64" t="str">
        <f>IF($A$4=2,beschriftung!I32,beschriftung!I21)</f>
        <v>allgemeine Bundesmittel</v>
      </c>
    </row>
    <row r="11" spans="1:46" s="41" customFormat="1" ht="12.75" customHeight="1" x14ac:dyDescent="0.3">
      <c r="A11" s="65" t="s">
        <v>132</v>
      </c>
      <c r="B11" s="42" t="s">
        <v>70</v>
      </c>
      <c r="C11" s="43" t="s">
        <v>69</v>
      </c>
      <c r="D11" s="43" t="s">
        <v>71</v>
      </c>
      <c r="E11" s="42" t="s">
        <v>72</v>
      </c>
      <c r="F11" s="42" t="s">
        <v>195</v>
      </c>
      <c r="G11" s="42" t="s">
        <v>194</v>
      </c>
      <c r="H11" s="42" t="s">
        <v>196</v>
      </c>
      <c r="I11" s="42" t="s">
        <v>197</v>
      </c>
      <c r="J11" s="42" t="s">
        <v>73</v>
      </c>
      <c r="K11" s="42" t="s">
        <v>103</v>
      </c>
      <c r="L11" s="42" t="s">
        <v>74</v>
      </c>
      <c r="M11" s="42" t="s">
        <v>67</v>
      </c>
      <c r="N11" s="42" t="s">
        <v>68</v>
      </c>
      <c r="O11" s="42" t="s">
        <v>112</v>
      </c>
      <c r="P11" s="42" t="s">
        <v>75</v>
      </c>
      <c r="Q11" s="42" t="s">
        <v>76</v>
      </c>
      <c r="R11" s="42" t="s">
        <v>77</v>
      </c>
      <c r="S11" s="42" t="s">
        <v>78</v>
      </c>
      <c r="T11" s="42" t="s">
        <v>79</v>
      </c>
      <c r="U11" s="42" t="s">
        <v>80</v>
      </c>
      <c r="V11" s="42" t="s">
        <v>81</v>
      </c>
      <c r="W11" s="42" t="s">
        <v>82</v>
      </c>
      <c r="X11" s="42" t="s">
        <v>83</v>
      </c>
      <c r="Y11" s="42" t="s">
        <v>84</v>
      </c>
      <c r="Z11" s="42" t="s">
        <v>85</v>
      </c>
      <c r="AA11" s="42" t="s">
        <v>154</v>
      </c>
      <c r="AB11" s="42" t="s">
        <v>86</v>
      </c>
      <c r="AC11" s="42" t="s">
        <v>87</v>
      </c>
      <c r="AD11" s="42" t="s">
        <v>88</v>
      </c>
      <c r="AE11" s="42" t="s">
        <v>89</v>
      </c>
      <c r="AF11" s="42" t="s">
        <v>155</v>
      </c>
      <c r="AG11" s="42" t="s">
        <v>90</v>
      </c>
      <c r="AH11" s="42" t="s">
        <v>91</v>
      </c>
      <c r="AI11" s="42" t="s">
        <v>92</v>
      </c>
      <c r="AJ11" s="42" t="s">
        <v>93</v>
      </c>
      <c r="AK11" s="42" t="s">
        <v>94</v>
      </c>
      <c r="AL11" s="42" t="s">
        <v>95</v>
      </c>
      <c r="AM11" s="42" t="s">
        <v>96</v>
      </c>
      <c r="AN11" s="42" t="s">
        <v>97</v>
      </c>
      <c r="AO11" s="42" t="s">
        <v>98</v>
      </c>
      <c r="AP11" s="42" t="s">
        <v>99</v>
      </c>
      <c r="AQ11" s="42" t="s">
        <v>100</v>
      </c>
      <c r="AR11" s="42" t="s">
        <v>101</v>
      </c>
      <c r="AS11" s="42" t="s">
        <v>102</v>
      </c>
      <c r="AT11" s="42" t="s">
        <v>161</v>
      </c>
    </row>
    <row r="12" spans="1:46" s="23" customFormat="1" ht="12.75" customHeight="1" x14ac:dyDescent="0.3">
      <c r="A12" s="30">
        <v>2017</v>
      </c>
      <c r="B12" s="31">
        <v>44330.562000639999</v>
      </c>
      <c r="C12" s="31">
        <v>31094.55951512</v>
      </c>
      <c r="D12" s="31">
        <v>11105.211450790001</v>
      </c>
      <c r="E12" s="31">
        <v>8463.5418269399997</v>
      </c>
      <c r="F12" s="31"/>
      <c r="G12" s="31"/>
      <c r="H12" s="31"/>
      <c r="I12" s="31"/>
      <c r="J12" s="31">
        <v>2369.4038458499999</v>
      </c>
      <c r="K12" s="31">
        <v>272.26577800000001</v>
      </c>
      <c r="L12" s="31"/>
      <c r="M12" s="31">
        <v>2125.5857598699999</v>
      </c>
      <c r="N12" s="31">
        <v>663.73468218038113</v>
      </c>
      <c r="O12" s="31">
        <v>1461.8510776896189</v>
      </c>
      <c r="P12" s="31">
        <v>5.2052748600000003</v>
      </c>
      <c r="Q12" s="31">
        <v>6.1595859100000006</v>
      </c>
      <c r="R12" s="31">
        <v>-0.95431105000000005</v>
      </c>
      <c r="S12" s="31"/>
      <c r="T12" s="31">
        <v>43291.774050959997</v>
      </c>
      <c r="U12" s="31">
        <v>42881.571978699998</v>
      </c>
      <c r="V12" s="31">
        <v>42702.558152999998</v>
      </c>
      <c r="W12" s="31">
        <v>6.4933810000000003</v>
      </c>
      <c r="X12" s="31">
        <v>53.174079849999998</v>
      </c>
      <c r="Y12" s="31">
        <v>586.29581299999995</v>
      </c>
      <c r="Z12" s="31">
        <v>6.4797999999999994E-2</v>
      </c>
      <c r="AA12" s="31">
        <v>-467.01424615000002</v>
      </c>
      <c r="AB12" s="31">
        <v>84.159954849999991</v>
      </c>
      <c r="AC12" s="31">
        <v>79.323018200000007</v>
      </c>
      <c r="AD12" s="31"/>
      <c r="AE12" s="31">
        <v>5.0306230999999997</v>
      </c>
      <c r="AF12" s="32">
        <v>-0.19368645000000001</v>
      </c>
      <c r="AG12" s="31">
        <v>116.43408185</v>
      </c>
      <c r="AH12" s="31"/>
      <c r="AI12" s="31"/>
      <c r="AJ12" s="31">
        <v>99.592696849999996</v>
      </c>
      <c r="AK12" s="31">
        <v>16</v>
      </c>
      <c r="AL12" s="31">
        <v>0.84138500000000005</v>
      </c>
      <c r="AM12" s="31">
        <v>13.143187560000001</v>
      </c>
      <c r="AN12" s="31">
        <v>196.46484799999999</v>
      </c>
      <c r="AO12" s="31">
        <v>1038.7879496799999</v>
      </c>
      <c r="AP12" s="31">
        <v>-1086.7978101900001</v>
      </c>
      <c r="AQ12" s="31">
        <v>-423.06312800961905</v>
      </c>
      <c r="AR12" s="31">
        <v>1038.7879496799999</v>
      </c>
      <c r="AS12" s="31">
        <v>45706.349088690004</v>
      </c>
      <c r="AT12" s="31">
        <v>30706.823546849999</v>
      </c>
    </row>
    <row r="13" spans="1:46" s="23" customFormat="1" ht="12.75" customHeight="1" x14ac:dyDescent="0.3">
      <c r="A13" s="30">
        <v>2018</v>
      </c>
      <c r="B13" s="31">
        <v>41746.469612659996</v>
      </c>
      <c r="C13" s="31">
        <v>31628.983103889994</v>
      </c>
      <c r="D13" s="31">
        <f>SUM(E13:L13)</f>
        <v>11294.943318959997</v>
      </c>
      <c r="E13" s="31">
        <v>8612.7471117199984</v>
      </c>
      <c r="F13" s="31"/>
      <c r="G13" s="31"/>
      <c r="H13" s="31"/>
      <c r="I13" s="31"/>
      <c r="J13" s="31">
        <v>2407.9989882399996</v>
      </c>
      <c r="K13" s="31">
        <v>274.19721900000002</v>
      </c>
      <c r="L13" s="31"/>
      <c r="M13" s="31">
        <v>-1181.12944616</v>
      </c>
      <c r="N13" s="31">
        <v>568.9956326290212</v>
      </c>
      <c r="O13" s="31">
        <v>-1750.125078789021</v>
      </c>
      <c r="P13" s="31">
        <v>3.6726359699999995</v>
      </c>
      <c r="Q13" s="31">
        <v>4.5751166400000001</v>
      </c>
      <c r="R13" s="31">
        <v>-0.9024806700000001</v>
      </c>
      <c r="S13" s="31"/>
      <c r="T13" s="31">
        <v>44054.972438429984</v>
      </c>
      <c r="U13" s="31">
        <v>43641.986037399991</v>
      </c>
      <c r="V13" s="31">
        <v>43465.599434000003</v>
      </c>
      <c r="W13" s="31">
        <v>6.0543699999999996</v>
      </c>
      <c r="X13" s="31">
        <v>58.225048350000002</v>
      </c>
      <c r="Y13" s="31">
        <v>589.58067300000005</v>
      </c>
      <c r="Z13" s="31">
        <v>6.1004999999999997E-2</v>
      </c>
      <c r="AA13" s="31">
        <v>-477.53449295000001</v>
      </c>
      <c r="AB13" s="31">
        <v>91.160514520000007</v>
      </c>
      <c r="AC13" s="31">
        <v>84.838005930000008</v>
      </c>
      <c r="AD13" s="31"/>
      <c r="AE13" s="31">
        <v>6.5078879299999999</v>
      </c>
      <c r="AF13" s="32">
        <v>-0.18537934</v>
      </c>
      <c r="AG13" s="31">
        <v>107.612028</v>
      </c>
      <c r="AH13" s="31"/>
      <c r="AI13" s="31"/>
      <c r="AJ13" s="31">
        <v>90.505391000000003</v>
      </c>
      <c r="AK13" s="31">
        <v>16.156637</v>
      </c>
      <c r="AL13" s="31">
        <v>0.95</v>
      </c>
      <c r="AM13" s="31">
        <v>13.66411409</v>
      </c>
      <c r="AN13" s="31">
        <v>200.54974442</v>
      </c>
      <c r="AO13" s="31">
        <v>-2308.5028257699928</v>
      </c>
      <c r="AP13" s="31">
        <v>-1127.373379609993</v>
      </c>
      <c r="AQ13" s="31">
        <v>-558.37774698097178</v>
      </c>
      <c r="AR13" s="31">
        <v>-2308.5028257699901</v>
      </c>
      <c r="AS13" s="31">
        <v>43446.12697225</v>
      </c>
      <c r="AT13" s="31">
        <v>29395.917730230001</v>
      </c>
    </row>
    <row r="14" spans="1:46" s="23" customFormat="1" ht="12.75" customHeight="1" x14ac:dyDescent="0.3">
      <c r="A14" s="75">
        <v>2019</v>
      </c>
      <c r="B14" s="31">
        <v>47035.680637010002</v>
      </c>
      <c r="C14" s="31">
        <v>32398.17142078</v>
      </c>
      <c r="D14" s="31">
        <v>11779.59870972</v>
      </c>
      <c r="E14" s="31">
        <v>8847.1920324999992</v>
      </c>
      <c r="F14" s="31"/>
      <c r="G14" s="31"/>
      <c r="H14" s="31"/>
      <c r="I14" s="31"/>
      <c r="J14" s="31">
        <v>2627.0819954099998</v>
      </c>
      <c r="K14" s="31">
        <v>305.32468181000002</v>
      </c>
      <c r="L14" s="31"/>
      <c r="M14" s="31">
        <v>2852.4141743200003</v>
      </c>
      <c r="N14" s="32">
        <v>605.15009409372806</v>
      </c>
      <c r="O14" s="32">
        <v>2247.2640802262722</v>
      </c>
      <c r="P14" s="31">
        <v>5.4963321900000004</v>
      </c>
      <c r="Q14" s="31">
        <v>6.4674150700000004</v>
      </c>
      <c r="R14" s="31">
        <v>-0.97108287999999998</v>
      </c>
      <c r="S14" s="31"/>
      <c r="T14" s="31">
        <v>45254.179194429998</v>
      </c>
      <c r="U14" s="31">
        <v>44820.070142830002</v>
      </c>
      <c r="V14" s="31">
        <v>44549.972429900001</v>
      </c>
      <c r="W14" s="31">
        <v>5.7635540000000001</v>
      </c>
      <c r="X14" s="31">
        <v>59.309316450000004</v>
      </c>
      <c r="Y14" s="31">
        <v>619.20513900000003</v>
      </c>
      <c r="Z14" s="31">
        <v>5.0205E-2</v>
      </c>
      <c r="AA14" s="31">
        <v>-414.23050151999996</v>
      </c>
      <c r="AB14" s="31">
        <v>104.63907409999999</v>
      </c>
      <c r="AC14" s="31">
        <v>97.579173159999996</v>
      </c>
      <c r="AD14" s="31"/>
      <c r="AE14" s="31">
        <v>8.2488399500000007</v>
      </c>
      <c r="AF14" s="31">
        <v>-1.1889390099999999</v>
      </c>
      <c r="AG14" s="31">
        <v>107.66593399999999</v>
      </c>
      <c r="AH14" s="31"/>
      <c r="AI14" s="31"/>
      <c r="AJ14" s="31">
        <v>90.412732000000005</v>
      </c>
      <c r="AK14" s="31">
        <v>16.103202</v>
      </c>
      <c r="AL14" s="31">
        <v>1.1499999999999999</v>
      </c>
      <c r="AM14" s="31">
        <v>14.78478705</v>
      </c>
      <c r="AN14" s="31">
        <v>207.01925645</v>
      </c>
      <c r="AO14" s="31">
        <v>1781.50144258</v>
      </c>
      <c r="AP14" s="31">
        <v>-1070.91273174</v>
      </c>
      <c r="AQ14" s="32">
        <v>-465.7626376462722</v>
      </c>
      <c r="AR14" s="32">
        <v>1781.50144258</v>
      </c>
      <c r="AS14" s="31">
        <v>45316.318284349996</v>
      </c>
      <c r="AT14" s="31">
        <v>31125.072740750002</v>
      </c>
    </row>
    <row r="15" spans="1:46" s="23" customFormat="1" ht="12.75" customHeight="1" x14ac:dyDescent="0.3">
      <c r="A15" s="73">
        <v>2020</v>
      </c>
      <c r="B15" s="32">
        <v>47857.88056012</v>
      </c>
      <c r="C15" s="32">
        <v>34078.873162960001</v>
      </c>
      <c r="D15" s="32">
        <v>12414.597122470001</v>
      </c>
      <c r="E15" s="32">
        <v>9287.3386022800005</v>
      </c>
      <c r="F15" s="32"/>
      <c r="G15" s="32"/>
      <c r="H15" s="32"/>
      <c r="I15" s="32"/>
      <c r="J15" s="32">
        <v>2857.0019168899998</v>
      </c>
      <c r="K15" s="32">
        <v>270.25660329999999</v>
      </c>
      <c r="L15" s="32"/>
      <c r="M15" s="32">
        <v>1361.96937484</v>
      </c>
      <c r="N15" s="32">
        <v>532.50225526258998</v>
      </c>
      <c r="O15" s="32">
        <v>829.46711957741024</v>
      </c>
      <c r="P15" s="32">
        <v>2.4358998500000002</v>
      </c>
      <c r="Q15" s="32">
        <v>3.52690664</v>
      </c>
      <c r="R15" s="32">
        <v>-1.09100679</v>
      </c>
      <c r="S15" s="32">
        <v>5.0000000000000001E-3</v>
      </c>
      <c r="T15" s="32">
        <v>45976.923773730006</v>
      </c>
      <c r="U15" s="32">
        <v>45543.42516282</v>
      </c>
      <c r="V15" s="32">
        <v>45307.8528869</v>
      </c>
      <c r="W15" s="32">
        <v>5.2546850000000003</v>
      </c>
      <c r="X15" s="32">
        <v>47.36509195</v>
      </c>
      <c r="Y15" s="32">
        <v>616.32883100000004</v>
      </c>
      <c r="Z15" s="32">
        <v>4.4503000000000001E-2</v>
      </c>
      <c r="AA15" s="32">
        <v>-433.42083502999998</v>
      </c>
      <c r="AB15" s="32">
        <v>106.52721833</v>
      </c>
      <c r="AC15" s="32">
        <v>96.820083310000001</v>
      </c>
      <c r="AD15" s="32"/>
      <c r="AE15" s="32">
        <v>10.690390300000001</v>
      </c>
      <c r="AF15" s="32">
        <v>-0.98325528000000006</v>
      </c>
      <c r="AG15" s="32">
        <v>107.5706091</v>
      </c>
      <c r="AH15" s="32"/>
      <c r="AI15" s="32"/>
      <c r="AJ15" s="32">
        <v>89.922609099999988</v>
      </c>
      <c r="AK15" s="32">
        <v>16.5</v>
      </c>
      <c r="AL15" s="32">
        <v>1.1479999999999999</v>
      </c>
      <c r="AM15" s="32">
        <v>13.20166092</v>
      </c>
      <c r="AN15" s="32">
        <v>206.19912256000001</v>
      </c>
      <c r="AO15" s="32">
        <v>1880.9567863899954</v>
      </c>
      <c r="AP15" s="32">
        <v>518.98741155000005</v>
      </c>
      <c r="AQ15" s="32">
        <v>1051.4896668125948</v>
      </c>
      <c r="AR15" s="32">
        <v>1880.9567863900052</v>
      </c>
      <c r="AS15" s="32">
        <v>47098.204894610004</v>
      </c>
      <c r="AT15" s="32">
        <v>36814.000629020004</v>
      </c>
    </row>
    <row r="16" spans="1:46" s="23" customFormat="1" ht="12.75" customHeight="1" x14ac:dyDescent="0.3">
      <c r="A16" s="30">
        <v>2021</v>
      </c>
      <c r="B16" s="32">
        <v>49378.224938929998</v>
      </c>
      <c r="C16" s="32">
        <v>34898.351933949998</v>
      </c>
      <c r="D16" s="32">
        <v>12773.96262978</v>
      </c>
      <c r="E16" s="32">
        <v>9499.3865621900004</v>
      </c>
      <c r="F16" s="32"/>
      <c r="G16" s="32"/>
      <c r="H16" s="32"/>
      <c r="I16" s="32"/>
      <c r="J16" s="32">
        <v>3040.1323976399999</v>
      </c>
      <c r="K16" s="32">
        <v>234.44366994999999</v>
      </c>
      <c r="L16" s="17"/>
      <c r="M16" s="32">
        <v>1702.5850359399999</v>
      </c>
      <c r="N16" s="17">
        <v>536.95792000143717</v>
      </c>
      <c r="O16" s="17">
        <v>1165.6271159385628</v>
      </c>
      <c r="P16" s="32">
        <v>3.3253392599999998</v>
      </c>
      <c r="Q16" s="32">
        <v>4.4312558299999996</v>
      </c>
      <c r="R16" s="32">
        <v>-1.10591657</v>
      </c>
      <c r="S16" s="17"/>
      <c r="T16" s="32">
        <v>47026.666149500001</v>
      </c>
      <c r="U16" s="32">
        <v>46581.085250869997</v>
      </c>
      <c r="V16" s="32">
        <v>46388.590164000001</v>
      </c>
      <c r="W16" s="32">
        <v>4.7808590000000004</v>
      </c>
      <c r="X16" s="32">
        <v>53.643339130000001</v>
      </c>
      <c r="Y16" s="32">
        <v>599.77042500000005</v>
      </c>
      <c r="Z16" s="32">
        <v>3.7719999999999997E-2</v>
      </c>
      <c r="AA16" s="32">
        <v>-465.73725625999998</v>
      </c>
      <c r="AB16" s="32">
        <v>115.44146914</v>
      </c>
      <c r="AC16" s="32">
        <v>103.16374691</v>
      </c>
      <c r="AD16" s="32"/>
      <c r="AE16" s="32">
        <v>13.38503843</v>
      </c>
      <c r="AF16" s="32">
        <v>-1.1073162000000001</v>
      </c>
      <c r="AG16" s="32">
        <v>110.57893230000001</v>
      </c>
      <c r="AH16" s="32"/>
      <c r="AI16" s="32"/>
      <c r="AJ16" s="32">
        <v>95.009014300000004</v>
      </c>
      <c r="AK16" s="32">
        <v>14.734038</v>
      </c>
      <c r="AL16" s="32">
        <v>0.83587999999999996</v>
      </c>
      <c r="AM16" s="32">
        <v>13.455154</v>
      </c>
      <c r="AN16" s="32">
        <v>206.10534319000001</v>
      </c>
      <c r="AO16" s="32">
        <v>2351.5587894300002</v>
      </c>
      <c r="AP16" s="32">
        <v>648.97375348999776</v>
      </c>
      <c r="AQ16" s="32">
        <v>1185.9316734914319</v>
      </c>
      <c r="AR16" s="32">
        <v>2351.5587894300002</v>
      </c>
      <c r="AS16" s="32">
        <v>49509.563625939998</v>
      </c>
      <c r="AT16" s="32">
        <v>35893.568703290002</v>
      </c>
    </row>
    <row r="17" spans="1:50" s="23" customFormat="1" ht="12.75" customHeight="1" x14ac:dyDescent="0.3">
      <c r="A17" s="75">
        <v>2022</v>
      </c>
      <c r="B17" s="32">
        <v>44872.132341750003</v>
      </c>
      <c r="C17" s="32">
        <v>36036.896949549999</v>
      </c>
      <c r="D17" s="32">
        <v>13170.4365521</v>
      </c>
      <c r="E17" s="32">
        <v>9657.0845487700008</v>
      </c>
      <c r="F17" s="32"/>
      <c r="G17" s="32"/>
      <c r="H17" s="32"/>
      <c r="I17" s="32"/>
      <c r="J17" s="32">
        <v>3185.9209216599997</v>
      </c>
      <c r="K17" s="32">
        <v>327.43108167000003</v>
      </c>
      <c r="L17" s="17"/>
      <c r="M17" s="32">
        <v>-4337.1474138099993</v>
      </c>
      <c r="N17" s="17">
        <v>568.8080291483526</v>
      </c>
      <c r="O17" s="17">
        <v>-4905.9554429583523</v>
      </c>
      <c r="P17" s="32">
        <v>1.9462539100000003</v>
      </c>
      <c r="Q17" s="32">
        <v>2.9081352000000003</v>
      </c>
      <c r="R17" s="32">
        <v>-0.96188129</v>
      </c>
      <c r="S17" s="17"/>
      <c r="T17" s="32">
        <v>47807.349251349995</v>
      </c>
      <c r="U17" s="32">
        <v>47378.231935039992</v>
      </c>
      <c r="V17" s="32">
        <v>47182.210174</v>
      </c>
      <c r="W17" s="32">
        <v>4.3825399999999997</v>
      </c>
      <c r="X17" s="32">
        <v>52.371907699999994</v>
      </c>
      <c r="Y17" s="32">
        <v>608.60582599999998</v>
      </c>
      <c r="Z17" s="32">
        <v>3.3205999999999999E-2</v>
      </c>
      <c r="AA17" s="32">
        <v>-469.37171865999994</v>
      </c>
      <c r="AB17" s="32">
        <v>105.75727022</v>
      </c>
      <c r="AC17" s="32">
        <v>94.98030279000001</v>
      </c>
      <c r="AD17" s="32"/>
      <c r="AE17" s="32">
        <v>11.779533880000001</v>
      </c>
      <c r="AF17" s="32">
        <v>-1.00256645</v>
      </c>
      <c r="AG17" s="32">
        <v>102.92132645000001</v>
      </c>
      <c r="AH17" s="32"/>
      <c r="AI17" s="32"/>
      <c r="AJ17" s="32">
        <v>87.457562449999998</v>
      </c>
      <c r="AK17" s="32">
        <v>14.534208</v>
      </c>
      <c r="AL17" s="32">
        <v>0.92955600000000005</v>
      </c>
      <c r="AM17" s="32">
        <v>11.61740116</v>
      </c>
      <c r="AN17" s="32">
        <v>208.82131848</v>
      </c>
      <c r="AO17" s="32">
        <v>-2935.2169096000007</v>
      </c>
      <c r="AP17" s="32">
        <v>1401.9305042099991</v>
      </c>
      <c r="AQ17" s="32">
        <v>1970.7385333583516</v>
      </c>
      <c r="AR17" s="32">
        <v>-2935.2169096000007</v>
      </c>
      <c r="AS17" s="32">
        <v>46805.724678989995</v>
      </c>
      <c r="AT17" s="32">
        <v>32700.354984909998</v>
      </c>
    </row>
    <row r="18" spans="1:50" ht="12.75" customHeight="1" x14ac:dyDescent="0.3">
      <c r="A18" s="75">
        <v>2023</v>
      </c>
      <c r="B18" s="31">
        <v>52612.425882080002</v>
      </c>
      <c r="C18" s="31">
        <v>37230.995027800003</v>
      </c>
      <c r="D18" s="31">
        <v>13749.253685739999</v>
      </c>
      <c r="E18" s="31">
        <v>10090.482312979999</v>
      </c>
      <c r="F18" s="31"/>
      <c r="G18" s="31"/>
      <c r="H18" s="31"/>
      <c r="I18" s="31"/>
      <c r="J18" s="31">
        <v>3184.0374318899999</v>
      </c>
      <c r="K18" s="31">
        <v>474.73394087000003</v>
      </c>
      <c r="L18" s="81"/>
      <c r="M18" s="31">
        <v>1627.21113317</v>
      </c>
      <c r="N18" s="31">
        <v>648.4554896529537</v>
      </c>
      <c r="O18" s="31">
        <v>978.75564351704622</v>
      </c>
      <c r="P18" s="31">
        <v>4.7633586799999996</v>
      </c>
      <c r="Q18" s="31">
        <v>5.7161058799999998</v>
      </c>
      <c r="R18" s="31">
        <v>-0.95274719999999991</v>
      </c>
      <c r="S18" s="31">
        <v>0.20267668999999999</v>
      </c>
      <c r="T18" s="31">
        <v>49952.88273754</v>
      </c>
      <c r="U18" s="31">
        <v>49482.25891774</v>
      </c>
      <c r="V18" s="31">
        <v>49323.653952499997</v>
      </c>
      <c r="W18" s="31">
        <v>4.0702959999999999</v>
      </c>
      <c r="X18" s="31">
        <v>51.074789600000003</v>
      </c>
      <c r="Y18" s="31">
        <v>644.559348</v>
      </c>
      <c r="Z18" s="31">
        <v>3.5895999999999997E-2</v>
      </c>
      <c r="AA18" s="31">
        <v>-541.13536436000004</v>
      </c>
      <c r="AB18" s="31">
        <v>139.73106797</v>
      </c>
      <c r="AC18" s="31">
        <v>118.26010396</v>
      </c>
      <c r="AD18" s="81"/>
      <c r="AE18" s="31">
        <v>22.320279960000001</v>
      </c>
      <c r="AF18" s="32">
        <v>-0.84931594999999993</v>
      </c>
      <c r="AG18" s="31">
        <v>102.51802529000001</v>
      </c>
      <c r="AH18" s="81"/>
      <c r="AI18" s="81"/>
      <c r="AJ18" s="31">
        <v>85.791651950000002</v>
      </c>
      <c r="AK18" s="31">
        <v>15.694419999999999</v>
      </c>
      <c r="AL18" s="31">
        <v>1.0319533400000001</v>
      </c>
      <c r="AM18" s="31">
        <v>17.653703499999999</v>
      </c>
      <c r="AN18" s="31">
        <v>210.72102304000001</v>
      </c>
      <c r="AO18" s="31">
        <v>2659.54314454</v>
      </c>
      <c r="AP18" s="31">
        <v>1032.3320113699999</v>
      </c>
      <c r="AQ18" s="31">
        <v>1680.78750102294</v>
      </c>
      <c r="AR18" s="31">
        <v>2659.54314454</v>
      </c>
      <c r="AS18" s="31">
        <v>49694.715453910001</v>
      </c>
      <c r="AT18" s="32">
        <v>35353.908904899996</v>
      </c>
      <c r="AU18" s="85"/>
      <c r="AV18" s="85"/>
      <c r="AX18" s="79"/>
    </row>
    <row r="19" spans="1:50" customFormat="1" ht="12.75" customHeight="1" x14ac:dyDescent="0.3"/>
    <row r="20" spans="1:50" s="17" customFormat="1" ht="12.75" customHeight="1" x14ac:dyDescent="0.3">
      <c r="A20" s="30"/>
      <c r="AT20" s="21"/>
    </row>
    <row r="21" spans="1:50" s="17" customFormat="1" ht="12.75" customHeight="1" x14ac:dyDescent="0.3">
      <c r="A21" s="30"/>
      <c r="AT21" s="21"/>
    </row>
    <row r="22" spans="1:50" s="17" customFormat="1" ht="12.75" customHeight="1" x14ac:dyDescent="0.3">
      <c r="A22" s="30"/>
      <c r="AQ22" s="86"/>
      <c r="AT22" s="21"/>
    </row>
    <row r="23" spans="1:50" s="17" customFormat="1" ht="12.75" customHeight="1" x14ac:dyDescent="0.3">
      <c r="A23" s="30"/>
      <c r="AQ23" s="86"/>
      <c r="AT23" s="21"/>
    </row>
    <row r="24" spans="1:50" s="17" customFormat="1" ht="12.75" customHeight="1" x14ac:dyDescent="0.3">
      <c r="A24" s="30"/>
      <c r="AT24" s="21"/>
    </row>
    <row r="25" spans="1:50" s="17" customFormat="1" ht="12.75" customHeight="1" x14ac:dyDescent="0.3">
      <c r="A25" s="30"/>
      <c r="AT25" s="21"/>
    </row>
    <row r="26" spans="1:50" s="17" customFormat="1" ht="12.75" customHeight="1" x14ac:dyDescent="0.3">
      <c r="A26" s="30"/>
      <c r="AT26" s="21"/>
    </row>
    <row r="27" spans="1:50" s="17" customFormat="1" ht="12.75" customHeight="1" x14ac:dyDescent="0.3">
      <c r="A27" s="30"/>
      <c r="AT27" s="21"/>
    </row>
    <row r="28" spans="1:50" s="17" customFormat="1" ht="12.75" customHeight="1" x14ac:dyDescent="0.3">
      <c r="A28" s="30"/>
      <c r="AT28" s="21"/>
    </row>
    <row r="29" spans="1:50" s="17" customFormat="1" ht="12.75" customHeight="1" x14ac:dyDescent="0.3">
      <c r="A29" s="30"/>
      <c r="AT29" s="21"/>
    </row>
    <row r="30" spans="1:50" s="17" customFormat="1" ht="12.75" customHeight="1" x14ac:dyDescent="0.3">
      <c r="A30" s="30"/>
      <c r="AT30" s="21"/>
    </row>
    <row r="31" spans="1:50" s="17" customFormat="1" ht="12.75" customHeight="1" x14ac:dyDescent="0.3">
      <c r="A31" s="30"/>
      <c r="AT31" s="21"/>
    </row>
    <row r="32" spans="1:50" s="17" customFormat="1" ht="12.75" customHeight="1" x14ac:dyDescent="0.3">
      <c r="A32" s="30"/>
      <c r="AT32" s="21"/>
    </row>
    <row r="33" spans="1:46" s="17" customFormat="1" ht="12.75" customHeight="1" x14ac:dyDescent="0.3">
      <c r="A33" s="30"/>
      <c r="AT33" s="21"/>
    </row>
    <row r="34" spans="1:46" s="17" customFormat="1" ht="12.75" customHeight="1" x14ac:dyDescent="0.3">
      <c r="A34" s="30"/>
      <c r="AT34" s="21"/>
    </row>
    <row r="35" spans="1:46" s="17" customFormat="1" ht="12.75" customHeight="1" x14ac:dyDescent="0.3">
      <c r="A35" s="30"/>
      <c r="AT35" s="21"/>
    </row>
    <row r="36" spans="1:46" s="17" customFormat="1" ht="12.75" customHeight="1" x14ac:dyDescent="0.3">
      <c r="A36" s="30"/>
      <c r="AT36" s="21"/>
    </row>
    <row r="37" spans="1:46" s="17" customFormat="1" ht="12.75" customHeight="1" x14ac:dyDescent="0.3">
      <c r="A37" s="30"/>
      <c r="AT37" s="21"/>
    </row>
    <row r="38" spans="1:46" s="17" customFormat="1" ht="12.75" customHeight="1" x14ac:dyDescent="0.3">
      <c r="A38" s="30"/>
      <c r="AT38" s="21"/>
    </row>
    <row r="39" spans="1:46" s="17" customFormat="1" ht="12.75" customHeight="1" x14ac:dyDescent="0.3">
      <c r="A39" s="30"/>
      <c r="AT39" s="21"/>
    </row>
    <row r="40" spans="1:46" s="17" customFormat="1" ht="12.75" customHeight="1" x14ac:dyDescent="0.3">
      <c r="A40" s="30"/>
      <c r="AT40" s="21"/>
    </row>
    <row r="41" spans="1:46" s="17" customFormat="1" ht="12.75" customHeight="1" x14ac:dyDescent="0.3">
      <c r="A41" s="30"/>
      <c r="AT41" s="21"/>
    </row>
    <row r="42" spans="1:46" s="17" customFormat="1" ht="12.75" customHeight="1" x14ac:dyDescent="0.3">
      <c r="A42" s="30"/>
      <c r="AT42" s="21"/>
    </row>
    <row r="43" spans="1:46" s="17" customFormat="1" ht="12.75" customHeight="1" x14ac:dyDescent="0.3">
      <c r="A43" s="30"/>
      <c r="AT43" s="21"/>
    </row>
    <row r="44" spans="1:46" s="17" customFormat="1" ht="12.75" customHeight="1" x14ac:dyDescent="0.3">
      <c r="A44" s="30"/>
      <c r="AT44" s="21"/>
    </row>
    <row r="45" spans="1:46" s="17" customFormat="1" ht="12.75" customHeight="1" x14ac:dyDescent="0.3">
      <c r="A45" s="30"/>
      <c r="AT45" s="21"/>
    </row>
    <row r="46" spans="1:46" s="17" customFormat="1" ht="12.75" customHeight="1" x14ac:dyDescent="0.3">
      <c r="A46" s="30"/>
      <c r="AT46" s="21"/>
    </row>
    <row r="47" spans="1:46" s="17" customFormat="1" ht="12.75" customHeight="1" x14ac:dyDescent="0.3">
      <c r="A47" s="30"/>
      <c r="AT47" s="21"/>
    </row>
    <row r="48" spans="1:46" s="17" customFormat="1" ht="12.75" customHeight="1" x14ac:dyDescent="0.3">
      <c r="A48" s="30"/>
      <c r="AT48" s="21"/>
    </row>
    <row r="49" spans="1:46" s="17" customFormat="1" ht="12.75" customHeight="1" x14ac:dyDescent="0.3">
      <c r="A49" s="30"/>
      <c r="AT49" s="21"/>
    </row>
    <row r="50" spans="1:46" s="17" customFormat="1" ht="12.75" customHeight="1" x14ac:dyDescent="0.3">
      <c r="A50" s="30"/>
      <c r="AT50" s="21"/>
    </row>
    <row r="51" spans="1:46" s="17" customFormat="1" ht="12.75" customHeight="1" x14ac:dyDescent="0.3">
      <c r="A51" s="30"/>
      <c r="AT51" s="21"/>
    </row>
    <row r="52" spans="1:46" s="17" customFormat="1" ht="12.75" customHeight="1" x14ac:dyDescent="0.3">
      <c r="A52" s="30"/>
      <c r="AT52" s="21"/>
    </row>
    <row r="53" spans="1:46" s="17" customFormat="1" ht="12.75" customHeight="1" x14ac:dyDescent="0.3">
      <c r="A53" s="30"/>
      <c r="AT53" s="21"/>
    </row>
    <row r="54" spans="1:46" s="17" customFormat="1" ht="12.75" customHeight="1" x14ac:dyDescent="0.3">
      <c r="A54" s="30"/>
      <c r="AT54" s="21"/>
    </row>
    <row r="55" spans="1:46" s="17" customFormat="1" ht="12.75" customHeight="1" x14ac:dyDescent="0.3">
      <c r="A55" s="30"/>
      <c r="AT55" s="21"/>
    </row>
    <row r="56" spans="1:46" s="17" customFormat="1" ht="12.75" customHeight="1" x14ac:dyDescent="0.3">
      <c r="A56" s="30"/>
      <c r="AT56" s="21"/>
    </row>
    <row r="57" spans="1:46" s="17" customFormat="1" ht="12.75" customHeight="1" x14ac:dyDescent="0.3">
      <c r="A57" s="30"/>
      <c r="AT57" s="21"/>
    </row>
    <row r="58" spans="1:46" s="17" customFormat="1" ht="12.75" customHeight="1" x14ac:dyDescent="0.3">
      <c r="A58" s="30"/>
      <c r="AT58" s="21"/>
    </row>
    <row r="59" spans="1:46" s="17" customFormat="1" ht="12.75" customHeight="1" x14ac:dyDescent="0.3">
      <c r="A59" s="30"/>
      <c r="AT59" s="21"/>
    </row>
    <row r="60" spans="1:46" s="17" customFormat="1" ht="12.75" customHeight="1" x14ac:dyDescent="0.3">
      <c r="A60" s="30"/>
      <c r="AT60" s="21"/>
    </row>
    <row r="61" spans="1:46" s="17" customFormat="1" ht="12.75" customHeight="1" x14ac:dyDescent="0.3">
      <c r="A61" s="30"/>
      <c r="AT61" s="21"/>
    </row>
    <row r="62" spans="1:46" s="17" customFormat="1" ht="12.75" customHeight="1" x14ac:dyDescent="0.3">
      <c r="A62" s="30"/>
      <c r="AT62" s="21"/>
    </row>
    <row r="63" spans="1:46" s="17" customFormat="1" ht="12.75" customHeight="1" x14ac:dyDescent="0.3">
      <c r="A63" s="30"/>
      <c r="AT63" s="21"/>
    </row>
    <row r="64" spans="1:46" s="17" customFormat="1" ht="12.75" customHeight="1" x14ac:dyDescent="0.3">
      <c r="A64" s="30"/>
      <c r="AT64" s="21"/>
    </row>
    <row r="65" spans="1:46" s="17" customFormat="1" ht="12.75" customHeight="1" x14ac:dyDescent="0.3">
      <c r="A65" s="30"/>
      <c r="AT65" s="21"/>
    </row>
    <row r="66" spans="1:46" s="17" customFormat="1" ht="12.75" customHeight="1" x14ac:dyDescent="0.3">
      <c r="A66" s="30"/>
      <c r="AT66" s="21"/>
    </row>
    <row r="67" spans="1:46" s="17" customFormat="1" ht="12.75" customHeight="1" x14ac:dyDescent="0.3">
      <c r="A67" s="30"/>
      <c r="AT67" s="21"/>
    </row>
    <row r="68" spans="1:46" s="17" customFormat="1" ht="12.75" customHeight="1" x14ac:dyDescent="0.3">
      <c r="A68" s="30"/>
      <c r="AT68" s="21"/>
    </row>
    <row r="69" spans="1:46" s="17" customFormat="1" ht="12.75" customHeight="1" x14ac:dyDescent="0.3">
      <c r="A69" s="30"/>
      <c r="AT69" s="21"/>
    </row>
    <row r="70" spans="1:46" s="17" customFormat="1" ht="12.75" customHeight="1" x14ac:dyDescent="0.3">
      <c r="A70" s="30"/>
      <c r="AT70" s="21"/>
    </row>
    <row r="71" spans="1:46" s="17" customFormat="1" ht="12.75" customHeight="1" x14ac:dyDescent="0.3">
      <c r="A71" s="30"/>
      <c r="AT71" s="21"/>
    </row>
    <row r="72" spans="1:46" s="17" customFormat="1" ht="12.75" customHeight="1" x14ac:dyDescent="0.3">
      <c r="A72" s="30"/>
      <c r="AT72" s="21"/>
    </row>
    <row r="73" spans="1:46" s="17" customFormat="1" ht="12.75" customHeight="1" x14ac:dyDescent="0.3">
      <c r="A73" s="30"/>
      <c r="AT73" s="21"/>
    </row>
    <row r="74" spans="1:46" s="17" customFormat="1" ht="12.75" customHeight="1" x14ac:dyDescent="0.3">
      <c r="A74" s="30"/>
      <c r="AT74" s="21"/>
    </row>
    <row r="75" spans="1:46" s="17" customFormat="1" ht="12.75" customHeight="1" x14ac:dyDescent="0.3">
      <c r="A75" s="30"/>
      <c r="AT75" s="21"/>
    </row>
    <row r="76" spans="1:46" s="17" customFormat="1" ht="12.75" customHeight="1" x14ac:dyDescent="0.3">
      <c r="A76" s="30"/>
      <c r="AT76" s="21"/>
    </row>
    <row r="77" spans="1:46" s="17" customFormat="1" ht="12.75" customHeight="1" x14ac:dyDescent="0.3">
      <c r="A77" s="30"/>
      <c r="AT77" s="21"/>
    </row>
    <row r="78" spans="1:46" s="17" customFormat="1" ht="12.75" customHeight="1" x14ac:dyDescent="0.3">
      <c r="A78" s="30"/>
      <c r="AT78" s="21"/>
    </row>
    <row r="79" spans="1:46" s="17" customFormat="1" ht="12.75" customHeight="1" x14ac:dyDescent="0.3">
      <c r="A79" s="30"/>
      <c r="AT79" s="21"/>
    </row>
    <row r="80" spans="1:46" s="17" customFormat="1" ht="12.75" customHeight="1" x14ac:dyDescent="0.3">
      <c r="A80" s="30"/>
      <c r="AT80" s="21"/>
    </row>
    <row r="81" spans="1:46" s="17" customFormat="1" ht="12.75" customHeight="1" x14ac:dyDescent="0.3">
      <c r="A81" s="30"/>
      <c r="AT81" s="21"/>
    </row>
    <row r="82" spans="1:46" s="17" customFormat="1" ht="12.75" customHeight="1" x14ac:dyDescent="0.3">
      <c r="A82" s="30"/>
      <c r="AT82" s="21"/>
    </row>
    <row r="83" spans="1:46" s="17" customFormat="1" ht="12.75" customHeight="1" x14ac:dyDescent="0.3">
      <c r="A83" s="30"/>
      <c r="AT83" s="21"/>
    </row>
    <row r="84" spans="1:46" s="17" customFormat="1" ht="12.75" customHeight="1" x14ac:dyDescent="0.3">
      <c r="A84" s="30"/>
      <c r="AT84" s="21"/>
    </row>
    <row r="85" spans="1:46" s="17" customFormat="1" ht="12.75" customHeight="1" x14ac:dyDescent="0.3">
      <c r="A85" s="30"/>
      <c r="AT85" s="21"/>
    </row>
    <row r="86" spans="1:46" s="17" customFormat="1" ht="12.75" customHeight="1" x14ac:dyDescent="0.3">
      <c r="A86" s="30"/>
      <c r="AT86" s="21"/>
    </row>
    <row r="87" spans="1:46" s="17" customFormat="1" ht="12.75" customHeight="1" x14ac:dyDescent="0.3">
      <c r="A87" s="30"/>
      <c r="AT87" s="21"/>
    </row>
    <row r="88" spans="1:46" s="17" customFormat="1" ht="12.75" customHeight="1" x14ac:dyDescent="0.3">
      <c r="A88" s="30"/>
      <c r="AT88" s="21"/>
    </row>
  </sheetData>
  <pageMargins left="0.70866141732283472" right="0.70866141732283472" top="0.78740157480314965" bottom="0.78740157480314965" header="0.31496062992125984" footer="0.31496062992125984"/>
  <pageSetup paperSize="9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Drop Down 1">
              <controlPr defaultSize="0" autoLine="0" autoPict="0">
                <anchor moveWithCells="1">
                  <from>
                    <xdr:col>0</xdr:col>
                    <xdr:colOff>19050</xdr:colOff>
                    <xdr:row>2</xdr:row>
                    <xdr:rowOff>152400</xdr:rowOff>
                  </from>
                  <to>
                    <xdr:col>1</xdr:col>
                    <xdr:colOff>400050</xdr:colOff>
                    <xdr:row>4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"/>
  <sheetViews>
    <sheetView workbookViewId="0"/>
  </sheetViews>
  <sheetFormatPr baseColWidth="10" defaultColWidth="0" defaultRowHeight="13" x14ac:dyDescent="0.25"/>
  <cols>
    <col min="1" max="1" width="20.58203125" style="56" customWidth="1"/>
    <col min="2" max="2" width="59.58203125" style="57" customWidth="1"/>
    <col min="3" max="3" width="11.25" style="3" hidden="1" customWidth="1"/>
    <col min="4" max="4" width="23.5" style="3" hidden="1" customWidth="1"/>
    <col min="5" max="6" width="11" style="3" hidden="1" customWidth="1"/>
    <col min="7" max="7" width="33.58203125" style="3" hidden="1" customWidth="1"/>
    <col min="8" max="16384" width="11" style="3" hidden="1"/>
  </cols>
  <sheetData>
    <row r="1" spans="1:5" s="50" customFormat="1" ht="15" customHeight="1" x14ac:dyDescent="0.3">
      <c r="A1" s="49" t="str">
        <f>intro!C8</f>
        <v>Betriebsrechnung der AHV</v>
      </c>
    </row>
    <row r="2" spans="1:5" ht="12.5" x14ac:dyDescent="0.25">
      <c r="A2" s="51"/>
      <c r="B2" s="52"/>
    </row>
    <row r="3" spans="1:5" s="55" customFormat="1" ht="12.5" x14ac:dyDescent="0.25">
      <c r="A3" s="53" t="s">
        <v>131</v>
      </c>
      <c r="B3" s="54">
        <f>intro!C12</f>
        <v>45391</v>
      </c>
    </row>
    <row r="4" spans="1:5" ht="12.5" x14ac:dyDescent="0.25">
      <c r="A4" s="51"/>
      <c r="B4" s="52"/>
    </row>
    <row r="5" spans="1:5" ht="37.5" x14ac:dyDescent="0.25">
      <c r="A5" s="56" t="s">
        <v>122</v>
      </c>
      <c r="B5" s="57" t="s">
        <v>203</v>
      </c>
      <c r="E5" s="58"/>
    </row>
    <row r="6" spans="1:5" x14ac:dyDescent="0.25">
      <c r="B6" s="70">
        <v>45046</v>
      </c>
      <c r="E6" s="59"/>
    </row>
    <row r="7" spans="1:5" x14ac:dyDescent="0.25">
      <c r="C7" s="60"/>
      <c r="D7" s="59"/>
      <c r="E7" s="58"/>
    </row>
    <row r="8" spans="1:5" x14ac:dyDescent="0.25">
      <c r="A8" s="56" t="s">
        <v>120</v>
      </c>
      <c r="E8" s="58"/>
    </row>
    <row r="9" spans="1:5" x14ac:dyDescent="0.25">
      <c r="E9" s="59"/>
    </row>
    <row r="10" spans="1:5" ht="62.5" x14ac:dyDescent="0.25">
      <c r="A10" s="56" t="s">
        <v>121</v>
      </c>
      <c r="B10" s="57" t="s">
        <v>204</v>
      </c>
      <c r="E10" s="58"/>
    </row>
    <row r="11" spans="1:5" ht="25" x14ac:dyDescent="0.25">
      <c r="B11" s="57" t="s">
        <v>158</v>
      </c>
      <c r="E11" s="59"/>
    </row>
    <row r="12" spans="1:5" ht="25" x14ac:dyDescent="0.25">
      <c r="B12" s="57" t="s">
        <v>140</v>
      </c>
      <c r="D12" s="58"/>
      <c r="E12" s="58"/>
    </row>
    <row r="13" spans="1:5" x14ac:dyDescent="0.25">
      <c r="B13" s="3" t="s">
        <v>141</v>
      </c>
      <c r="D13" s="59"/>
      <c r="E13" s="59"/>
    </row>
    <row r="14" spans="1:5" x14ac:dyDescent="0.25">
      <c r="B14" s="57" t="s">
        <v>149</v>
      </c>
      <c r="D14" s="58"/>
    </row>
    <row r="15" spans="1:5" ht="25" x14ac:dyDescent="0.25">
      <c r="B15" s="57" t="s">
        <v>152</v>
      </c>
      <c r="D15" s="59"/>
    </row>
    <row r="16" spans="1:5" x14ac:dyDescent="0.25">
      <c r="D16" s="59"/>
    </row>
  </sheetData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3"/>
  <dimension ref="A1:AT32"/>
  <sheetViews>
    <sheetView showGridLines="0" zoomScaleNormal="100" workbookViewId="0"/>
  </sheetViews>
  <sheetFormatPr baseColWidth="10" defaultColWidth="9.25" defaultRowHeight="13" x14ac:dyDescent="0.3"/>
  <cols>
    <col min="1" max="1" width="9.25" style="39"/>
    <col min="2" max="46" width="9.75" style="37" customWidth="1"/>
    <col min="47" max="16384" width="9.25" style="37"/>
  </cols>
  <sheetData>
    <row r="1" spans="1:2" x14ac:dyDescent="0.3">
      <c r="A1" s="36" t="s">
        <v>115</v>
      </c>
    </row>
    <row r="2" spans="1:2" x14ac:dyDescent="0.3">
      <c r="A2" s="36"/>
    </row>
    <row r="3" spans="1:2" x14ac:dyDescent="0.3">
      <c r="A3" s="38" t="s">
        <v>116</v>
      </c>
    </row>
    <row r="4" spans="1:2" x14ac:dyDescent="0.3">
      <c r="A4" s="39" t="s">
        <v>38</v>
      </c>
    </row>
    <row r="5" spans="1:2" x14ac:dyDescent="0.3">
      <c r="A5" s="39" t="s">
        <v>39</v>
      </c>
    </row>
    <row r="9" spans="1:2" x14ac:dyDescent="0.3">
      <c r="A9" s="38" t="s">
        <v>117</v>
      </c>
    </row>
    <row r="11" spans="1:2" x14ac:dyDescent="0.3">
      <c r="A11" s="40" t="s">
        <v>38</v>
      </c>
    </row>
    <row r="12" spans="1:2" x14ac:dyDescent="0.3">
      <c r="A12" s="39" t="s">
        <v>43</v>
      </c>
      <c r="B12" s="39" t="s">
        <v>171</v>
      </c>
    </row>
    <row r="13" spans="1:2" x14ac:dyDescent="0.3">
      <c r="A13" s="39" t="s">
        <v>169</v>
      </c>
    </row>
    <row r="14" spans="1:2" x14ac:dyDescent="0.3">
      <c r="A14" s="18" t="s">
        <v>40</v>
      </c>
    </row>
    <row r="15" spans="1:2" x14ac:dyDescent="0.3">
      <c r="A15" s="39" t="s">
        <v>133</v>
      </c>
    </row>
    <row r="18" spans="1:46" ht="52" x14ac:dyDescent="0.3">
      <c r="B18" s="37" t="s">
        <v>31</v>
      </c>
      <c r="T18" s="37" t="s">
        <v>35</v>
      </c>
      <c r="AO18" s="37" t="s">
        <v>123</v>
      </c>
      <c r="AP18" s="37" t="s">
        <v>135</v>
      </c>
      <c r="AQ18" s="37" t="s">
        <v>108</v>
      </c>
      <c r="AR18" s="37" t="s">
        <v>36</v>
      </c>
      <c r="AS18" s="37" t="s">
        <v>51</v>
      </c>
      <c r="AT18" s="37" t="s">
        <v>159</v>
      </c>
    </row>
    <row r="19" spans="1:46" ht="65" x14ac:dyDescent="0.3">
      <c r="C19" s="37" t="s">
        <v>32</v>
      </c>
      <c r="D19" s="37" t="s">
        <v>44</v>
      </c>
      <c r="M19" s="37" t="s">
        <v>65</v>
      </c>
      <c r="P19" s="37" t="s">
        <v>33</v>
      </c>
      <c r="S19" s="37" t="s">
        <v>34</v>
      </c>
      <c r="U19" s="37" t="s">
        <v>146</v>
      </c>
      <c r="AB19" s="37" t="s">
        <v>142</v>
      </c>
      <c r="AG19" s="37" t="s">
        <v>143</v>
      </c>
      <c r="AM19" s="37" t="s">
        <v>128</v>
      </c>
      <c r="AN19" s="37" t="s">
        <v>107</v>
      </c>
    </row>
    <row r="20" spans="1:46" ht="78" x14ac:dyDescent="0.3">
      <c r="E20" s="37" t="s">
        <v>45</v>
      </c>
      <c r="J20" s="37" t="s">
        <v>53</v>
      </c>
      <c r="K20" s="37" t="s">
        <v>64</v>
      </c>
      <c r="L20" s="37" t="s">
        <v>54</v>
      </c>
      <c r="N20" s="37" t="s">
        <v>55</v>
      </c>
      <c r="O20" s="37" t="s">
        <v>63</v>
      </c>
      <c r="Q20" s="37" t="s">
        <v>56</v>
      </c>
      <c r="R20" s="37" t="s">
        <v>124</v>
      </c>
      <c r="V20" s="37" t="s">
        <v>57</v>
      </c>
      <c r="W20" s="37" t="s">
        <v>104</v>
      </c>
      <c r="X20" s="37" t="s">
        <v>125</v>
      </c>
      <c r="Y20" s="37" t="s">
        <v>144</v>
      </c>
      <c r="Z20" s="37" t="s">
        <v>105</v>
      </c>
      <c r="AA20" s="37" t="s">
        <v>126</v>
      </c>
      <c r="AC20" s="37" t="s">
        <v>58</v>
      </c>
      <c r="AD20" s="37" t="s">
        <v>59</v>
      </c>
      <c r="AE20" s="37" t="s">
        <v>127</v>
      </c>
      <c r="AF20" s="37" t="s">
        <v>126</v>
      </c>
      <c r="AH20" s="37" t="s">
        <v>60</v>
      </c>
      <c r="AI20" s="37" t="s">
        <v>106</v>
      </c>
      <c r="AJ20" s="37" t="s">
        <v>139</v>
      </c>
      <c r="AK20" s="37" t="s">
        <v>61</v>
      </c>
      <c r="AL20" s="37" t="s">
        <v>62</v>
      </c>
    </row>
    <row r="21" spans="1:46" ht="39" x14ac:dyDescent="0.3">
      <c r="F21" s="78" t="s">
        <v>192</v>
      </c>
      <c r="G21" s="78" t="s">
        <v>193</v>
      </c>
      <c r="H21" s="78" t="s">
        <v>186</v>
      </c>
      <c r="I21" s="78" t="s">
        <v>187</v>
      </c>
    </row>
    <row r="23" spans="1:46" x14ac:dyDescent="0.3">
      <c r="A23" s="40" t="s">
        <v>39</v>
      </c>
    </row>
    <row r="24" spans="1:46" x14ac:dyDescent="0.3">
      <c r="A24" s="39" t="s">
        <v>172</v>
      </c>
      <c r="B24" s="39" t="s">
        <v>118</v>
      </c>
    </row>
    <row r="25" spans="1:46" x14ac:dyDescent="0.3">
      <c r="A25" s="39" t="s">
        <v>170</v>
      </c>
    </row>
    <row r="26" spans="1:46" x14ac:dyDescent="0.3">
      <c r="A26" s="39" t="s">
        <v>0</v>
      </c>
    </row>
    <row r="27" spans="1:46" x14ac:dyDescent="0.3">
      <c r="A27" s="39" t="s">
        <v>134</v>
      </c>
    </row>
    <row r="29" spans="1:46" ht="65" x14ac:dyDescent="0.3">
      <c r="B29" s="37" t="s">
        <v>1</v>
      </c>
      <c r="T29" s="37" t="s">
        <v>11</v>
      </c>
      <c r="AO29" s="37" t="s">
        <v>28</v>
      </c>
      <c r="AP29" s="37" t="s">
        <v>50</v>
      </c>
      <c r="AQ29" s="37" t="s">
        <v>29</v>
      </c>
      <c r="AR29" s="37" t="s">
        <v>30</v>
      </c>
      <c r="AS29" s="37" t="s">
        <v>52</v>
      </c>
      <c r="AT29" s="37" t="s">
        <v>160</v>
      </c>
    </row>
    <row r="30" spans="1:46" ht="52" x14ac:dyDescent="0.3">
      <c r="C30" s="37" t="s">
        <v>2</v>
      </c>
      <c r="D30" s="37" t="s">
        <v>46</v>
      </c>
      <c r="M30" s="37" t="s">
        <v>4</v>
      </c>
      <c r="P30" s="37" t="s">
        <v>7</v>
      </c>
      <c r="S30" s="37" t="s">
        <v>10</v>
      </c>
      <c r="U30" s="37" t="s">
        <v>12</v>
      </c>
      <c r="AB30" s="37" t="s">
        <v>17</v>
      </c>
      <c r="AG30" s="37" t="s">
        <v>21</v>
      </c>
      <c r="AM30" s="37" t="s">
        <v>27</v>
      </c>
      <c r="AN30" s="37" t="s">
        <v>136</v>
      </c>
    </row>
    <row r="31" spans="1:46" ht="78" x14ac:dyDescent="0.3">
      <c r="E31" s="37" t="s">
        <v>47</v>
      </c>
      <c r="J31" s="37" t="s">
        <v>48</v>
      </c>
      <c r="K31" s="37" t="s">
        <v>49</v>
      </c>
      <c r="L31" s="37" t="s">
        <v>3</v>
      </c>
      <c r="N31" s="37" t="s">
        <v>5</v>
      </c>
      <c r="O31" s="37" t="s">
        <v>6</v>
      </c>
      <c r="Q31" s="37" t="s">
        <v>8</v>
      </c>
      <c r="R31" s="37" t="s">
        <v>9</v>
      </c>
      <c r="V31" s="37" t="s">
        <v>13</v>
      </c>
      <c r="W31" s="37" t="s">
        <v>138</v>
      </c>
      <c r="X31" s="37" t="s">
        <v>137</v>
      </c>
      <c r="Y31" s="37" t="s">
        <v>14</v>
      </c>
      <c r="Z31" s="37" t="s">
        <v>15</v>
      </c>
      <c r="AA31" s="37" t="s">
        <v>16</v>
      </c>
      <c r="AC31" s="37" t="s">
        <v>18</v>
      </c>
      <c r="AD31" s="37" t="s">
        <v>19</v>
      </c>
      <c r="AE31" s="37" t="s">
        <v>20</v>
      </c>
      <c r="AF31" s="37" t="s">
        <v>16</v>
      </c>
      <c r="AH31" s="37" t="s">
        <v>22</v>
      </c>
      <c r="AI31" s="37" t="s">
        <v>23</v>
      </c>
      <c r="AJ31" s="37" t="s">
        <v>24</v>
      </c>
      <c r="AK31" s="37" t="s">
        <v>25</v>
      </c>
      <c r="AL31" s="37" t="s">
        <v>26</v>
      </c>
    </row>
    <row r="32" spans="1:46" ht="52" x14ac:dyDescent="0.3">
      <c r="F32" s="37" t="s">
        <v>188</v>
      </c>
      <c r="G32" s="37" t="s">
        <v>189</v>
      </c>
      <c r="H32" s="37" t="s">
        <v>190</v>
      </c>
      <c r="I32" s="37" t="s">
        <v>191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4"/>
  <sheetViews>
    <sheetView topLeftCell="A16" workbookViewId="0">
      <selection activeCell="C34" sqref="C34"/>
    </sheetView>
  </sheetViews>
  <sheetFormatPr baseColWidth="10" defaultColWidth="0" defaultRowHeight="12.5" x14ac:dyDescent="0.25"/>
  <cols>
    <col min="1" max="1" width="13.75" style="45" customWidth="1"/>
    <col min="2" max="2" width="8.75" style="44" customWidth="1"/>
    <col min="3" max="3" width="57.75" style="44" customWidth="1"/>
    <col min="4" max="16384" width="10.25" style="44" hidden="1"/>
  </cols>
  <sheetData>
    <row r="1" spans="1:3" s="47" customFormat="1" ht="15" customHeight="1" x14ac:dyDescent="0.3">
      <c r="A1" s="46" t="str">
        <f>intro!C8</f>
        <v>Betriebsrechnung der AHV</v>
      </c>
    </row>
    <row r="2" spans="1:3" x14ac:dyDescent="0.25">
      <c r="A2" s="44"/>
    </row>
    <row r="3" spans="1:3" x14ac:dyDescent="0.25">
      <c r="A3" s="44"/>
    </row>
    <row r="4" spans="1:3" x14ac:dyDescent="0.25">
      <c r="A4" s="44"/>
    </row>
    <row r="5" spans="1:3" x14ac:dyDescent="0.25">
      <c r="A5" s="48" t="s">
        <v>109</v>
      </c>
      <c r="B5" s="48" t="s">
        <v>110</v>
      </c>
      <c r="C5" s="48" t="s">
        <v>111</v>
      </c>
    </row>
    <row r="6" spans="1:3" x14ac:dyDescent="0.25">
      <c r="A6" s="45">
        <v>42856</v>
      </c>
      <c r="B6" s="44" t="s">
        <v>129</v>
      </c>
      <c r="C6" s="44" t="s">
        <v>130</v>
      </c>
    </row>
    <row r="7" spans="1:3" ht="25" x14ac:dyDescent="0.25">
      <c r="A7" s="45">
        <v>43200</v>
      </c>
      <c r="B7" s="44" t="s">
        <v>129</v>
      </c>
      <c r="C7" s="71" t="s">
        <v>145</v>
      </c>
    </row>
    <row r="8" spans="1:3" ht="25" x14ac:dyDescent="0.25">
      <c r="A8" s="45">
        <v>43335</v>
      </c>
      <c r="B8" s="44" t="s">
        <v>129</v>
      </c>
      <c r="C8" s="71" t="s">
        <v>147</v>
      </c>
    </row>
    <row r="9" spans="1:3" ht="25" x14ac:dyDescent="0.25">
      <c r="A9" s="45">
        <v>43347</v>
      </c>
      <c r="B9" s="44" t="s">
        <v>129</v>
      </c>
      <c r="C9" s="71" t="s">
        <v>148</v>
      </c>
    </row>
    <row r="10" spans="1:3" x14ac:dyDescent="0.25">
      <c r="A10" s="45">
        <v>43515</v>
      </c>
      <c r="B10" s="44" t="s">
        <v>150</v>
      </c>
      <c r="C10" s="44" t="s">
        <v>151</v>
      </c>
    </row>
    <row r="11" spans="1:3" x14ac:dyDescent="0.25">
      <c r="A11" s="45">
        <v>43516</v>
      </c>
      <c r="B11" s="44" t="s">
        <v>129</v>
      </c>
      <c r="C11" s="44" t="s">
        <v>153</v>
      </c>
    </row>
    <row r="12" spans="1:3" x14ac:dyDescent="0.25">
      <c r="A12" s="45">
        <v>43564</v>
      </c>
      <c r="B12" s="44" t="s">
        <v>129</v>
      </c>
      <c r="C12" s="44" t="s">
        <v>157</v>
      </c>
    </row>
    <row r="13" spans="1:3" x14ac:dyDescent="0.25">
      <c r="A13" s="45">
        <v>43571</v>
      </c>
      <c r="B13" s="44" t="s">
        <v>129</v>
      </c>
      <c r="C13" s="44" t="s">
        <v>156</v>
      </c>
    </row>
    <row r="14" spans="1:3" x14ac:dyDescent="0.25">
      <c r="A14" s="45">
        <v>43592</v>
      </c>
      <c r="B14" s="44" t="s">
        <v>129</v>
      </c>
      <c r="C14" s="44" t="s">
        <v>162</v>
      </c>
    </row>
    <row r="15" spans="1:3" x14ac:dyDescent="0.25">
      <c r="A15" s="45">
        <v>43873</v>
      </c>
      <c r="B15" s="44" t="s">
        <v>163</v>
      </c>
      <c r="C15" s="44" t="s">
        <v>164</v>
      </c>
    </row>
    <row r="16" spans="1:3" ht="25" x14ac:dyDescent="0.25">
      <c r="A16" s="45">
        <v>43901</v>
      </c>
      <c r="B16" s="44" t="s">
        <v>129</v>
      </c>
      <c r="C16" s="71" t="s">
        <v>165</v>
      </c>
    </row>
    <row r="17" spans="1:3" x14ac:dyDescent="0.25">
      <c r="A17" s="45">
        <v>43929</v>
      </c>
      <c r="B17" s="44" t="s">
        <v>129</v>
      </c>
      <c r="C17" s="44" t="s">
        <v>166</v>
      </c>
    </row>
    <row r="18" spans="1:3" x14ac:dyDescent="0.25">
      <c r="A18" s="45">
        <v>44236</v>
      </c>
      <c r="B18" s="44" t="s">
        <v>173</v>
      </c>
      <c r="C18" s="44" t="s">
        <v>174</v>
      </c>
    </row>
    <row r="19" spans="1:3" x14ac:dyDescent="0.25">
      <c r="A19" s="45">
        <v>44236</v>
      </c>
      <c r="B19" s="44" t="s">
        <v>129</v>
      </c>
      <c r="C19" s="44" t="s">
        <v>175</v>
      </c>
    </row>
    <row r="20" spans="1:3" x14ac:dyDescent="0.25">
      <c r="A20" s="45">
        <v>44237</v>
      </c>
      <c r="B20" s="44" t="s">
        <v>129</v>
      </c>
      <c r="C20" s="44" t="s">
        <v>176</v>
      </c>
    </row>
    <row r="21" spans="1:3" x14ac:dyDescent="0.25">
      <c r="A21" s="45">
        <v>44291</v>
      </c>
      <c r="B21" s="44" t="s">
        <v>129</v>
      </c>
      <c r="C21" s="44" t="s">
        <v>177</v>
      </c>
    </row>
    <row r="22" spans="1:3" x14ac:dyDescent="0.25">
      <c r="A22" s="45">
        <v>44299</v>
      </c>
      <c r="B22" s="44" t="s">
        <v>150</v>
      </c>
      <c r="C22" s="44" t="s">
        <v>178</v>
      </c>
    </row>
    <row r="23" spans="1:3" x14ac:dyDescent="0.25">
      <c r="A23" s="45">
        <v>44603</v>
      </c>
      <c r="B23" s="44" t="s">
        <v>179</v>
      </c>
      <c r="C23" s="44" t="s">
        <v>180</v>
      </c>
    </row>
    <row r="24" spans="1:3" x14ac:dyDescent="0.25">
      <c r="A24" s="45">
        <v>44607</v>
      </c>
      <c r="B24" s="44" t="s">
        <v>129</v>
      </c>
      <c r="C24" s="44" t="s">
        <v>181</v>
      </c>
    </row>
    <row r="25" spans="1:3" ht="37.5" x14ac:dyDescent="0.25">
      <c r="A25" s="45">
        <v>44658</v>
      </c>
      <c r="B25" s="44" t="s">
        <v>129</v>
      </c>
      <c r="C25" s="71" t="s">
        <v>182</v>
      </c>
    </row>
    <row r="26" spans="1:3" x14ac:dyDescent="0.25">
      <c r="A26" s="45">
        <v>44677</v>
      </c>
      <c r="B26" s="44" t="s">
        <v>129</v>
      </c>
      <c r="C26" s="44" t="s">
        <v>183</v>
      </c>
    </row>
    <row r="27" spans="1:3" x14ac:dyDescent="0.25">
      <c r="A27" s="45">
        <v>44971</v>
      </c>
      <c r="B27" s="44" t="s">
        <v>129</v>
      </c>
      <c r="C27" s="44" t="s">
        <v>184</v>
      </c>
    </row>
    <row r="28" spans="1:3" x14ac:dyDescent="0.25">
      <c r="A28" s="45">
        <v>44655</v>
      </c>
      <c r="B28" s="44" t="s">
        <v>129</v>
      </c>
      <c r="C28" s="44" t="s">
        <v>185</v>
      </c>
    </row>
    <row r="29" spans="1:3" ht="25" x14ac:dyDescent="0.25">
      <c r="A29" s="45">
        <v>45181</v>
      </c>
      <c r="B29" s="44" t="s">
        <v>129</v>
      </c>
      <c r="C29" s="71" t="s">
        <v>198</v>
      </c>
    </row>
    <row r="30" spans="1:3" x14ac:dyDescent="0.25">
      <c r="A30" s="45">
        <v>45273</v>
      </c>
      <c r="B30" s="44" t="s">
        <v>129</v>
      </c>
      <c r="C30" s="44" t="s">
        <v>199</v>
      </c>
    </row>
    <row r="31" spans="1:3" x14ac:dyDescent="0.25">
      <c r="A31" s="45">
        <v>45342</v>
      </c>
      <c r="B31" s="44" t="s">
        <v>200</v>
      </c>
      <c r="C31" s="44" t="s">
        <v>201</v>
      </c>
    </row>
    <row r="32" spans="1:3" ht="25" x14ac:dyDescent="0.25">
      <c r="A32" s="45">
        <v>45349</v>
      </c>
      <c r="B32" s="44" t="s">
        <v>129</v>
      </c>
      <c r="C32" s="71" t="s">
        <v>202</v>
      </c>
    </row>
    <row r="33" spans="1:3" x14ac:dyDescent="0.25">
      <c r="A33" s="45">
        <v>45378</v>
      </c>
      <c r="B33" s="44" t="s">
        <v>205</v>
      </c>
      <c r="C33" s="44" t="s">
        <v>206</v>
      </c>
    </row>
    <row r="34" spans="1:3" ht="25" x14ac:dyDescent="0.25">
      <c r="A34" s="45">
        <v>45391</v>
      </c>
      <c r="B34" s="44" t="s">
        <v>129</v>
      </c>
      <c r="C34" s="71" t="s">
        <v>207</v>
      </c>
    </row>
  </sheetData>
  <pageMargins left="0.70866141732283472" right="0.70866141732283472" top="0.78740157480314965" bottom="0.78740157480314965" header="0.31496062992125984" footer="0.31496062992125984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intro</vt:lpstr>
      <vt:lpstr>daten</vt:lpstr>
      <vt:lpstr>daten_prov</vt:lpstr>
      <vt:lpstr>info</vt:lpstr>
      <vt:lpstr>beschriftung</vt:lpstr>
      <vt:lpstr>log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Parnisari Bruno BSV</dc:creator>
  <cp:lastModifiedBy>Kalbfuss Jörg BSV</cp:lastModifiedBy>
  <cp:lastPrinted>2018-03-01T14:27:14Z</cp:lastPrinted>
  <dcterms:created xsi:type="dcterms:W3CDTF">2017-02-28T07:36:17Z</dcterms:created>
  <dcterms:modified xsi:type="dcterms:W3CDTF">2024-07-05T13:40:59Z</dcterms:modified>
</cp:coreProperties>
</file>