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435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1" l="1"/>
  <c r="C7" i="1"/>
  <c r="E4" i="1"/>
  <c r="C6" i="1" s="1"/>
  <c r="C8" i="1" l="1"/>
</calcChain>
</file>

<file path=xl/comments1.xml><?xml version="1.0" encoding="utf-8"?>
<comments xmlns="http://schemas.openxmlformats.org/spreadsheetml/2006/main">
  <authors>
    <author>Tom Coleman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Tom Coleman:</t>
        </r>
        <r>
          <rPr>
            <sz val="9"/>
            <color indexed="81"/>
            <rFont val="Tahoma"/>
            <charset val="1"/>
          </rPr>
          <t xml:space="preserve">
  [HCO3] = K * (pCO2/(p50 + pCO2))
  K = k' * [SID]
  p50 = 32
or
  k' = N / D
  N = [HCO3] * (p50 + pCO2)
  D = pCO2 * [SID]
</t>
        </r>
      </text>
    </comment>
  </commentList>
</comments>
</file>

<file path=xl/sharedStrings.xml><?xml version="1.0" encoding="utf-8"?>
<sst xmlns="http://schemas.openxmlformats.org/spreadsheetml/2006/main" count="13" uniqueCount="12">
  <si>
    <t>CO2 Transport</t>
  </si>
  <si>
    <t>Note</t>
  </si>
  <si>
    <t>Exercise</t>
  </si>
  <si>
    <t>pCO2</t>
  </si>
  <si>
    <t>[H2CO3]</t>
  </si>
  <si>
    <t>SID</t>
  </si>
  <si>
    <t>k'</t>
  </si>
  <si>
    <t>Resting (Veins)</t>
  </si>
  <si>
    <t>Resting (Arterial) Actual</t>
  </si>
  <si>
    <t>Predicted</t>
  </si>
  <si>
    <t>p50</t>
  </si>
  <si>
    <t>Work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</si>
</sst>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0" sqref="E10"/>
    </sheetView>
  </sheetViews>
  <sheetFormatPr defaultRowHeight="15" x14ac:dyDescent="0.25"/>
  <cols>
    <col min="1" max="1" width="23.42578125" customWidth="1"/>
  </cols>
  <sheetData>
    <row r="1" spans="1:6" x14ac:dyDescent="0.25">
      <c r="A1" t="s">
        <v>0</v>
      </c>
    </row>
    <row r="2" spans="1:6" x14ac:dyDescent="0.25">
      <c r="A2" s="1" t="s">
        <v>1</v>
      </c>
    </row>
    <row r="3" spans="1:6" x14ac:dyDescent="0.25">
      <c r="B3" t="s">
        <v>3</v>
      </c>
      <c r="C3" t="s">
        <v>4</v>
      </c>
      <c r="D3" t="s">
        <v>5</v>
      </c>
      <c r="E3" t="s">
        <v>6</v>
      </c>
      <c r="F3" t="s">
        <v>10</v>
      </c>
    </row>
    <row r="4" spans="1:6" x14ac:dyDescent="0.25">
      <c r="A4" t="s">
        <v>7</v>
      </c>
      <c r="B4">
        <v>45</v>
      </c>
      <c r="C4">
        <v>2.5499999999999998E-2</v>
      </c>
      <c r="D4">
        <v>0.04</v>
      </c>
      <c r="E4">
        <f>(C4*(F4+B4))/(B4*D4)</f>
        <v>1.0908333333333331</v>
      </c>
      <c r="F4">
        <v>32</v>
      </c>
    </row>
    <row r="5" spans="1:6" x14ac:dyDescent="0.25">
      <c r="A5" t="s">
        <v>2</v>
      </c>
      <c r="B5">
        <v>70</v>
      </c>
      <c r="C5">
        <v>2.4500000000000001E-2</v>
      </c>
      <c r="D5">
        <v>2.5999999999999999E-2</v>
      </c>
    </row>
    <row r="6" spans="1:6" x14ac:dyDescent="0.25">
      <c r="A6" t="s">
        <v>9</v>
      </c>
      <c r="C6">
        <f>E4*D5*(B5/(F4+B5))</f>
        <v>1.9463888888888885E-2</v>
      </c>
    </row>
    <row r="7" spans="1:6" x14ac:dyDescent="0.25">
      <c r="A7" t="s">
        <v>8</v>
      </c>
      <c r="B7">
        <v>40</v>
      </c>
      <c r="C7">
        <f>C4-0.0016</f>
        <v>2.3899999999999998E-2</v>
      </c>
      <c r="D7">
        <v>0.04</v>
      </c>
    </row>
    <row r="8" spans="1:6" x14ac:dyDescent="0.25">
      <c r="A8" t="s">
        <v>9</v>
      </c>
      <c r="C8">
        <f>E4*D4*(B7/(F4+B7))</f>
        <v>2.4240740740740736E-2</v>
      </c>
    </row>
    <row r="10" spans="1:6" x14ac:dyDescent="0.25">
      <c r="A10" t="s">
        <v>11</v>
      </c>
      <c r="B10">
        <v>45</v>
      </c>
      <c r="C10">
        <v>0.01</v>
      </c>
      <c r="D10">
        <v>3.5999999999999997E-2</v>
      </c>
      <c r="E10">
        <f>(C10*(F10+B10))/(B10*D10)</f>
        <v>0.27777777777777779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dcterms:created xsi:type="dcterms:W3CDTF">2012-10-22T18:23:46Z</dcterms:created>
  <dcterms:modified xsi:type="dcterms:W3CDTF">2012-10-23T20:53:31Z</dcterms:modified>
</cp:coreProperties>
</file>