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9210"/>
  </bookViews>
  <sheets>
    <sheet name="Right Ventricle" sheetId="1" r:id="rId1"/>
    <sheet name="Left Ventric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1" i="2" l="1"/>
  <c r="E9" i="2"/>
  <c r="E11" i="1"/>
  <c r="E9" i="1"/>
  <c r="E21" i="2"/>
  <c r="E21" i="1"/>
  <c r="B21" i="1"/>
  <c r="B22" i="1"/>
  <c r="B20" i="1"/>
  <c r="B20" i="2"/>
  <c r="B21" i="2" s="1"/>
  <c r="B22" i="2"/>
  <c r="B18" i="1"/>
  <c r="B18" i="2"/>
  <c r="B5" i="2"/>
  <c r="B5" i="1"/>
</calcChain>
</file>

<file path=xl/sharedStrings.xml><?xml version="1.0" encoding="utf-8"?>
<sst xmlns="http://schemas.openxmlformats.org/spreadsheetml/2006/main" count="36" uniqueCount="19">
  <si>
    <t>Right Ventricle</t>
  </si>
  <si>
    <t>Left Ventricle</t>
  </si>
  <si>
    <t>External Pressure</t>
  </si>
  <si>
    <t>EDP</t>
  </si>
  <si>
    <t>TMP</t>
  </si>
  <si>
    <t>Stroke Volume</t>
  </si>
  <si>
    <t>SBP</t>
  </si>
  <si>
    <t>BP</t>
  </si>
  <si>
    <t>DBP</t>
  </si>
  <si>
    <t>Compliance</t>
  </si>
  <si>
    <t>EDV</t>
  </si>
  <si>
    <t>ESV</t>
  </si>
  <si>
    <t>Slope</t>
  </si>
  <si>
    <t>TMP-Total</t>
  </si>
  <si>
    <t>TMP-Active</t>
  </si>
  <si>
    <t>TMP-Passive</t>
  </si>
  <si>
    <t>K</t>
  </si>
  <si>
    <t>KD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</si>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</sst>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3" sqref="C13"/>
    </sheetView>
  </sheetViews>
  <sheetFormatPr defaultRowHeight="15" x14ac:dyDescent="0.25"/>
  <cols>
    <col min="1" max="1" width="20.28515625" customWidth="1"/>
  </cols>
  <sheetData>
    <row r="1" spans="1:5" x14ac:dyDescent="0.25">
      <c r="A1" t="s">
        <v>0</v>
      </c>
    </row>
    <row r="3" spans="1:5" x14ac:dyDescent="0.25">
      <c r="A3" t="s">
        <v>2</v>
      </c>
      <c r="B3">
        <v>-3</v>
      </c>
    </row>
    <row r="4" spans="1:5" x14ac:dyDescent="0.25">
      <c r="A4" t="s">
        <v>3</v>
      </c>
      <c r="B4">
        <v>4</v>
      </c>
    </row>
    <row r="5" spans="1:5" x14ac:dyDescent="0.25">
      <c r="A5" t="s">
        <v>4</v>
      </c>
      <c r="B5">
        <f>B4-B3</f>
        <v>7</v>
      </c>
    </row>
    <row r="7" spans="1:5" x14ac:dyDescent="0.25">
      <c r="A7" t="s">
        <v>5</v>
      </c>
      <c r="B7">
        <v>75</v>
      </c>
    </row>
    <row r="9" spans="1:5" x14ac:dyDescent="0.25">
      <c r="A9" t="s">
        <v>6</v>
      </c>
      <c r="B9">
        <v>21</v>
      </c>
      <c r="D9" t="s">
        <v>18</v>
      </c>
      <c r="E9">
        <f>(B9-B10)*B13/B7</f>
        <v>0.43586666666666662</v>
      </c>
    </row>
    <row r="10" spans="1:5" x14ac:dyDescent="0.25">
      <c r="A10" t="s">
        <v>7</v>
      </c>
      <c r="B10">
        <v>14</v>
      </c>
    </row>
    <row r="11" spans="1:5" x14ac:dyDescent="0.25">
      <c r="A11" t="s">
        <v>8</v>
      </c>
      <c r="B11">
        <v>9</v>
      </c>
      <c r="D11" t="s">
        <v>17</v>
      </c>
      <c r="E11">
        <f>(B10-B11)*B13/B7</f>
        <v>0.31133333333333335</v>
      </c>
    </row>
    <row r="13" spans="1:5" x14ac:dyDescent="0.25">
      <c r="A13" t="s">
        <v>9</v>
      </c>
      <c r="B13">
        <v>4.67</v>
      </c>
    </row>
    <row r="15" spans="1:5" x14ac:dyDescent="0.25">
      <c r="A15" t="s">
        <v>10</v>
      </c>
      <c r="B15">
        <v>125</v>
      </c>
    </row>
    <row r="16" spans="1:5" x14ac:dyDescent="0.25">
      <c r="A16" t="s">
        <v>11</v>
      </c>
      <c r="B16">
        <v>50</v>
      </c>
    </row>
    <row r="18" spans="1:5" x14ac:dyDescent="0.25">
      <c r="A18" t="s">
        <v>12</v>
      </c>
      <c r="B18">
        <f>B5/B15</f>
        <v>5.6000000000000001E-2</v>
      </c>
    </row>
    <row r="20" spans="1:5" x14ac:dyDescent="0.25">
      <c r="A20" t="s">
        <v>13</v>
      </c>
      <c r="B20">
        <f>B9-B3</f>
        <v>24</v>
      </c>
    </row>
    <row r="21" spans="1:5" x14ac:dyDescent="0.25">
      <c r="A21" t="s">
        <v>14</v>
      </c>
      <c r="B21">
        <f>B20-B22</f>
        <v>21.2</v>
      </c>
      <c r="D21" t="s">
        <v>16</v>
      </c>
      <c r="E21">
        <f>B21/SQRT(B16)</f>
        <v>2.9981327522309611</v>
      </c>
    </row>
    <row r="22" spans="1:5" x14ac:dyDescent="0.25">
      <c r="A22" t="s">
        <v>15</v>
      </c>
      <c r="B22">
        <f>B18*B16</f>
        <v>2.8000000000000003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2" sqref="E12"/>
    </sheetView>
  </sheetViews>
  <sheetFormatPr defaultRowHeight="15" x14ac:dyDescent="0.25"/>
  <cols>
    <col min="1" max="1" width="17.140625" customWidth="1"/>
  </cols>
  <sheetData>
    <row r="1" spans="1:5" x14ac:dyDescent="0.25">
      <c r="A1" t="s">
        <v>1</v>
      </c>
    </row>
    <row r="3" spans="1:5" x14ac:dyDescent="0.25">
      <c r="A3" t="s">
        <v>2</v>
      </c>
      <c r="B3">
        <v>-3</v>
      </c>
    </row>
    <row r="4" spans="1:5" x14ac:dyDescent="0.25">
      <c r="A4" t="s">
        <v>3</v>
      </c>
      <c r="B4">
        <v>8</v>
      </c>
    </row>
    <row r="5" spans="1:5" x14ac:dyDescent="0.25">
      <c r="A5" t="s">
        <v>4</v>
      </c>
      <c r="B5">
        <f>B4-B3</f>
        <v>11</v>
      </c>
    </row>
    <row r="7" spans="1:5" x14ac:dyDescent="0.25">
      <c r="A7" t="s">
        <v>5</v>
      </c>
      <c r="B7">
        <v>75</v>
      </c>
    </row>
    <row r="9" spans="1:5" x14ac:dyDescent="0.25">
      <c r="A9" t="s">
        <v>6</v>
      </c>
      <c r="B9">
        <v>120</v>
      </c>
      <c r="D9" t="s">
        <v>18</v>
      </c>
      <c r="E9">
        <f>(B9-B10)*B13/B7</f>
        <v>6.7159999999999997E-2</v>
      </c>
    </row>
    <row r="10" spans="1:5" x14ac:dyDescent="0.25">
      <c r="A10" t="s">
        <v>7</v>
      </c>
      <c r="B10">
        <v>97</v>
      </c>
    </row>
    <row r="11" spans="1:5" x14ac:dyDescent="0.25">
      <c r="A11" t="s">
        <v>8</v>
      </c>
      <c r="B11">
        <v>80</v>
      </c>
      <c r="D11" t="s">
        <v>17</v>
      </c>
      <c r="E11">
        <f>(B10-B11)*B13/B7</f>
        <v>4.9639999999999997E-2</v>
      </c>
    </row>
    <row r="13" spans="1:5" x14ac:dyDescent="0.25">
      <c r="A13" t="s">
        <v>9</v>
      </c>
      <c r="B13">
        <v>0.219</v>
      </c>
    </row>
    <row r="15" spans="1:5" x14ac:dyDescent="0.25">
      <c r="A15" t="s">
        <v>10</v>
      </c>
      <c r="B15">
        <v>125</v>
      </c>
    </row>
    <row r="16" spans="1:5" x14ac:dyDescent="0.25">
      <c r="A16" t="s">
        <v>11</v>
      </c>
      <c r="B16">
        <v>50</v>
      </c>
    </row>
    <row r="18" spans="1:5" x14ac:dyDescent="0.25">
      <c r="A18" t="s">
        <v>12</v>
      </c>
      <c r="B18">
        <f>B5/B15</f>
        <v>8.7999999999999995E-2</v>
      </c>
    </row>
    <row r="20" spans="1:5" x14ac:dyDescent="0.25">
      <c r="A20" t="s">
        <v>13</v>
      </c>
      <c r="B20">
        <f>B9-B3</f>
        <v>123</v>
      </c>
    </row>
    <row r="21" spans="1:5" x14ac:dyDescent="0.25">
      <c r="A21" t="s">
        <v>14</v>
      </c>
      <c r="B21">
        <f>B20-B22</f>
        <v>118.6</v>
      </c>
      <c r="D21" t="s">
        <v>16</v>
      </c>
      <c r="E21">
        <f>B21/SQRT(B16)</f>
        <v>16.772572849744908</v>
      </c>
    </row>
    <row r="22" spans="1:5" x14ac:dyDescent="0.25">
      <c r="A22" t="s">
        <v>15</v>
      </c>
      <c r="B22">
        <f>B18*B16</f>
        <v>4.3999999999999995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 Ventricle</vt:lpstr>
      <vt:lpstr>Left Ventricle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Coleman</dc:creator>
  <cp:lastModifiedBy>Tom Coleman</cp:lastModifiedBy>
  <cp:lastPrinted>2012-09-29T14:17:07Z</cp:lastPrinted>
  <dcterms:created xsi:type="dcterms:W3CDTF">2012-09-29T13:35:27Z</dcterms:created>
  <dcterms:modified xsi:type="dcterms:W3CDTF">2012-10-03T20:25:26Z</dcterms:modified>
</cp:coreProperties>
</file>