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3395" windowHeight="9150" activeTab="1"/>
  </bookViews>
  <sheets>
    <sheet name="Total" sheetId="1" r:id="rId1"/>
    <sheet name="Compartments" sheetId="2" r:id="rId2"/>
  </sheets>
  <definedNames>
    <definedName name="Arteries_Volume">Total!$D$4</definedName>
    <definedName name="Lungs_Volume">Total!$D$5</definedName>
    <definedName name="PericardialPressure">Total!$B$11</definedName>
    <definedName name="ThoracicPressure">Total!$B$9</definedName>
    <definedName name="Veins_Volume">Total!$D$6</definedName>
  </definedNames>
  <calcPr calcId="145621"/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1" i="2"/>
  <c r="D10" i="2"/>
  <c r="D9" i="2"/>
  <c r="D8" i="2"/>
  <c r="D4" i="2"/>
  <c r="C22" i="2"/>
  <c r="C20" i="2"/>
  <c r="C12" i="2"/>
  <c r="C5" i="2"/>
  <c r="B22" i="2"/>
  <c r="B20" i="2"/>
  <c r="B12" i="2"/>
  <c r="B5" i="2"/>
  <c r="B11" i="1" l="1"/>
  <c r="D7" i="1"/>
  <c r="D6" i="1"/>
  <c r="D5" i="1"/>
  <c r="D4" i="1"/>
  <c r="C7" i="1"/>
  <c r="C6" i="1"/>
  <c r="C5" i="1"/>
  <c r="C4" i="1"/>
</calcChain>
</file>

<file path=xl/sharedStrings.xml><?xml version="1.0" encoding="utf-8"?>
<sst xmlns="http://schemas.openxmlformats.org/spreadsheetml/2006/main" count="33" uniqueCount="26">
  <si>
    <t>BloodVessels-Total</t>
  </si>
  <si>
    <t>Blood Volume (Std)</t>
  </si>
  <si>
    <t>Arteries</t>
  </si>
  <si>
    <t>Lungs</t>
  </si>
  <si>
    <t>Veins</t>
  </si>
  <si>
    <t>Fraction</t>
  </si>
  <si>
    <t>Volume</t>
  </si>
  <si>
    <t>Sums</t>
  </si>
  <si>
    <t>Pulmonary Artery</t>
  </si>
  <si>
    <t>Thoracic Pressure</t>
  </si>
  <si>
    <t>Pericardial TMP</t>
  </si>
  <si>
    <t>Pericardial Pressure</t>
  </si>
  <si>
    <t>Pulmonary Capillaries</t>
  </si>
  <si>
    <t>Pulmonary Veins</t>
  </si>
  <si>
    <t>Left Atrium</t>
  </si>
  <si>
    <t>Left Ventricle</t>
  </si>
  <si>
    <t>TMP</t>
  </si>
  <si>
    <t>V0</t>
  </si>
  <si>
    <t>Right Atrium</t>
  </si>
  <si>
    <t>Compliance</t>
  </si>
  <si>
    <t>Systemic Arteries</t>
  </si>
  <si>
    <t>Total</t>
  </si>
  <si>
    <t>Systemic Veins</t>
  </si>
  <si>
    <t>Splanchnic Veins</t>
  </si>
  <si>
    <t>Right Venticle</t>
  </si>
  <si>
    <t>Compartments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</si>
</sst>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4" sqref="D4"/>
    </sheetView>
  </sheetViews>
  <sheetFormatPr defaultRowHeight="15" x14ac:dyDescent="0.25"/>
  <cols>
    <col min="1" max="1" width="20.85546875" customWidth="1"/>
  </cols>
  <sheetData>
    <row r="1" spans="1:4" x14ac:dyDescent="0.25">
      <c r="A1" t="s">
        <v>0</v>
      </c>
    </row>
    <row r="2" spans="1:4" x14ac:dyDescent="0.25">
      <c r="C2" t="s">
        <v>5</v>
      </c>
      <c r="D2" t="s">
        <v>6</v>
      </c>
    </row>
    <row r="3" spans="1:4" x14ac:dyDescent="0.25">
      <c r="A3" t="s">
        <v>1</v>
      </c>
      <c r="B3">
        <v>5400</v>
      </c>
    </row>
    <row r="4" spans="1:4" x14ac:dyDescent="0.25">
      <c r="A4" s="1" t="s">
        <v>2</v>
      </c>
      <c r="C4">
        <f>1000/B3</f>
        <v>0.18518518518518517</v>
      </c>
      <c r="D4">
        <f>C4*B3</f>
        <v>1000</v>
      </c>
    </row>
    <row r="5" spans="1:4" x14ac:dyDescent="0.25">
      <c r="A5" s="1" t="s">
        <v>3</v>
      </c>
      <c r="C5">
        <f>800/B3</f>
        <v>0.14814814814814814</v>
      </c>
      <c r="D5">
        <f>C5*B3</f>
        <v>800</v>
      </c>
    </row>
    <row r="6" spans="1:4" x14ac:dyDescent="0.25">
      <c r="A6" s="1" t="s">
        <v>4</v>
      </c>
      <c r="C6">
        <f>1-(C4+C5)</f>
        <v>0.66666666666666674</v>
      </c>
      <c r="D6">
        <f>C6*B3</f>
        <v>3600.0000000000005</v>
      </c>
    </row>
    <row r="7" spans="1:4" x14ac:dyDescent="0.25">
      <c r="B7" t="s">
        <v>7</v>
      </c>
      <c r="C7">
        <f>SUM(C4:C6)</f>
        <v>1</v>
      </c>
      <c r="D7">
        <f>SUM(D4:D6)</f>
        <v>5400</v>
      </c>
    </row>
    <row r="9" spans="1:4" x14ac:dyDescent="0.25">
      <c r="A9" s="2" t="s">
        <v>9</v>
      </c>
      <c r="B9">
        <v>-4</v>
      </c>
    </row>
    <row r="10" spans="1:4" x14ac:dyDescent="0.25">
      <c r="A10" s="2" t="s">
        <v>10</v>
      </c>
      <c r="B10">
        <v>1</v>
      </c>
    </row>
    <row r="11" spans="1:4" x14ac:dyDescent="0.25">
      <c r="A11" s="2" t="s">
        <v>11</v>
      </c>
      <c r="B11">
        <f>B9+B10</f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19" sqref="D19"/>
    </sheetView>
  </sheetViews>
  <sheetFormatPr defaultRowHeight="15" x14ac:dyDescent="0.25"/>
  <cols>
    <col min="1" max="1" width="26" customWidth="1"/>
    <col min="4" max="4" width="14.28515625" customWidth="1"/>
  </cols>
  <sheetData>
    <row r="1" spans="1:5" x14ac:dyDescent="0.25">
      <c r="A1" t="s">
        <v>25</v>
      </c>
    </row>
    <row r="3" spans="1:5" x14ac:dyDescent="0.25">
      <c r="A3" t="s">
        <v>2</v>
      </c>
      <c r="B3" t="s">
        <v>6</v>
      </c>
      <c r="C3" t="s">
        <v>17</v>
      </c>
      <c r="D3" t="s">
        <v>19</v>
      </c>
      <c r="E3" t="s">
        <v>16</v>
      </c>
    </row>
    <row r="4" spans="1:5" x14ac:dyDescent="0.25">
      <c r="A4" t="s">
        <v>20</v>
      </c>
      <c r="B4">
        <v>1000</v>
      </c>
      <c r="C4">
        <v>850</v>
      </c>
      <c r="D4" s="3">
        <f>(B4-C4)/E4</f>
        <v>1.5463917525773196</v>
      </c>
      <c r="E4">
        <v>97</v>
      </c>
    </row>
    <row r="5" spans="1:5" x14ac:dyDescent="0.25">
      <c r="A5" t="s">
        <v>21</v>
      </c>
      <c r="B5">
        <f>SUM(B4)</f>
        <v>1000</v>
      </c>
      <c r="C5">
        <f>SUM(C4)</f>
        <v>850</v>
      </c>
    </row>
    <row r="7" spans="1:5" x14ac:dyDescent="0.25">
      <c r="A7" t="s">
        <v>4</v>
      </c>
    </row>
    <row r="8" spans="1:5" x14ac:dyDescent="0.25">
      <c r="A8" t="s">
        <v>22</v>
      </c>
      <c r="B8">
        <v>2460</v>
      </c>
      <c r="C8">
        <v>1700</v>
      </c>
      <c r="D8" s="3">
        <f>(B8-C8)/E8</f>
        <v>76</v>
      </c>
      <c r="E8">
        <v>10</v>
      </c>
    </row>
    <row r="9" spans="1:5" x14ac:dyDescent="0.25">
      <c r="A9" t="s">
        <v>23</v>
      </c>
      <c r="B9">
        <v>1000</v>
      </c>
      <c r="C9">
        <v>500</v>
      </c>
      <c r="D9" s="3">
        <f>(B9-C9)/E9</f>
        <v>62.5</v>
      </c>
      <c r="E9">
        <v>8</v>
      </c>
    </row>
    <row r="10" spans="1:5" x14ac:dyDescent="0.25">
      <c r="A10" t="s">
        <v>18</v>
      </c>
      <c r="B10">
        <v>50</v>
      </c>
      <c r="C10">
        <v>0</v>
      </c>
      <c r="D10" s="3">
        <f>(B10-C10)/E10</f>
        <v>7.1428571428571432</v>
      </c>
      <c r="E10">
        <v>7</v>
      </c>
    </row>
    <row r="11" spans="1:5" x14ac:dyDescent="0.25">
      <c r="A11" t="s">
        <v>24</v>
      </c>
      <c r="B11">
        <v>90</v>
      </c>
      <c r="C11">
        <v>0</v>
      </c>
      <c r="D11" s="3">
        <f>(B11-C11)/E11</f>
        <v>12.857142857142858</v>
      </c>
      <c r="E11">
        <v>7</v>
      </c>
    </row>
    <row r="12" spans="1:5" x14ac:dyDescent="0.25">
      <c r="A12" t="s">
        <v>21</v>
      </c>
      <c r="B12">
        <f>SUM(B8:B11)</f>
        <v>3600</v>
      </c>
      <c r="C12">
        <f>SUM(C8:C11)</f>
        <v>2200</v>
      </c>
    </row>
    <row r="14" spans="1:5" x14ac:dyDescent="0.25">
      <c r="A14" t="s">
        <v>3</v>
      </c>
    </row>
    <row r="15" spans="1:5" x14ac:dyDescent="0.25">
      <c r="A15" t="s">
        <v>8</v>
      </c>
      <c r="B15">
        <v>220</v>
      </c>
      <c r="C15">
        <v>110</v>
      </c>
      <c r="D15" s="3">
        <f>(B15-C15)/E15</f>
        <v>6.1111111111111107</v>
      </c>
      <c r="E15">
        <v>18</v>
      </c>
    </row>
    <row r="16" spans="1:5" x14ac:dyDescent="0.25">
      <c r="A16" t="s">
        <v>12</v>
      </c>
      <c r="B16">
        <v>210</v>
      </c>
      <c r="C16">
        <v>140</v>
      </c>
      <c r="D16" s="3">
        <f>(B16-C16)/E16</f>
        <v>5</v>
      </c>
      <c r="E16">
        <v>14</v>
      </c>
    </row>
    <row r="17" spans="1:5" x14ac:dyDescent="0.25">
      <c r="A17" t="s">
        <v>13</v>
      </c>
      <c r="B17">
        <v>230</v>
      </c>
      <c r="C17">
        <v>150</v>
      </c>
      <c r="D17" s="3">
        <f>(B17-C17)/E17</f>
        <v>6.1538461538461542</v>
      </c>
      <c r="E17">
        <v>13</v>
      </c>
    </row>
    <row r="18" spans="1:5" x14ac:dyDescent="0.25">
      <c r="A18" t="s">
        <v>14</v>
      </c>
      <c r="B18">
        <v>50</v>
      </c>
      <c r="C18">
        <v>0</v>
      </c>
      <c r="D18" s="3">
        <f>(B18-C18)/E18</f>
        <v>4.5454545454545459</v>
      </c>
      <c r="E18">
        <v>11</v>
      </c>
    </row>
    <row r="19" spans="1:5" x14ac:dyDescent="0.25">
      <c r="A19" t="s">
        <v>15</v>
      </c>
      <c r="B19">
        <v>90</v>
      </c>
      <c r="C19">
        <v>0</v>
      </c>
      <c r="D19" s="3">
        <f>(B19-C19)/E19</f>
        <v>8.1818181818181817</v>
      </c>
      <c r="E19">
        <v>11</v>
      </c>
    </row>
    <row r="20" spans="1:5" x14ac:dyDescent="0.25">
      <c r="A20" t="s">
        <v>21</v>
      </c>
      <c r="B20">
        <f>SUM(B15:B19)</f>
        <v>800</v>
      </c>
      <c r="C20">
        <f>SUM(C15:C19)</f>
        <v>400</v>
      </c>
    </row>
    <row r="22" spans="1:5" x14ac:dyDescent="0.25">
      <c r="A22" t="s">
        <v>21</v>
      </c>
      <c r="B22">
        <f>SUM(B5,B12,B20)</f>
        <v>5400</v>
      </c>
      <c r="C22">
        <f>SUM(C5,C12,C20)</f>
        <v>3450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Total</vt:lpstr>
      <vt:lpstr>Compartments</vt:lpstr>
      <vt:lpstr>Arteries_Volume</vt:lpstr>
      <vt:lpstr>Lungs_Volume</vt:lpstr>
      <vt:lpstr>PericardialPressure</vt:lpstr>
      <vt:lpstr>ThoracicPressure</vt:lpstr>
      <vt:lpstr>Veins_Volume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2013-02-17T20:13:34Z</cp:lastPrinted>
  <dcterms:created xsi:type="dcterms:W3CDTF">2012-10-01T22:13:19Z</dcterms:created>
  <dcterms:modified xsi:type="dcterms:W3CDTF">2013-02-17T20:41:49Z</dcterms:modified>
</cp:coreProperties>
</file>