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9" i="1"/>
  <c r="R9"/>
  <c r="Q9"/>
  <c r="P9"/>
  <c r="S8"/>
  <c r="R8"/>
  <c r="Q8"/>
  <c r="P8"/>
  <c r="S7"/>
  <c r="R7"/>
  <c r="Q7"/>
  <c r="P7"/>
  <c r="S6"/>
  <c r="R6"/>
  <c r="Q6"/>
  <c r="P6"/>
  <c r="S5"/>
  <c r="R5"/>
  <c r="Q5"/>
  <c r="P5"/>
  <c r="S4"/>
  <c r="R4"/>
  <c r="Q4"/>
  <c r="P4"/>
</calcChain>
</file>

<file path=xl/sharedStrings.xml><?xml version="1.0" encoding="utf-8"?>
<sst xmlns="http://schemas.openxmlformats.org/spreadsheetml/2006/main" count="39" uniqueCount="14">
  <si>
    <t>2000 ppm inhalation</t>
  </si>
  <si>
    <t>Time</t>
  </si>
  <si>
    <t>Min</t>
  </si>
  <si>
    <t>Hr</t>
  </si>
  <si>
    <t>%CO Hgb</t>
  </si>
  <si>
    <t>Arterial pO2(mmHg)</t>
  </si>
  <si>
    <t>Arterial [O2](mL/mL)</t>
  </si>
  <si>
    <t>Venous pO2(mmHg)</t>
  </si>
  <si>
    <t>Venous [O2](mL/mL)</t>
  </si>
  <si>
    <t>Cardiac Output(mL/min)</t>
  </si>
  <si>
    <t>QCP</t>
  </si>
  <si>
    <t>HumMod</t>
  </si>
  <si>
    <t>The easiest way to force inspiration of CO in HumMod is to go to Lifestyle &gt; Air Supply and turn gas tanks on with 2000 PPM CO.</t>
  </si>
  <si>
    <t>Patient is killed roughly 10 minutes before the 2-hour mark in HumMod. Recording data at the point of ventricular fillibration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</si>
</sst>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2" borderId="0" xfId="0" applyFill="1" applyAlignment="1">
      <alignment horizontal="center" wrapText="1"/>
    </xf>
    <xf numFmtId="9" fontId="1" fillId="0" borderId="4" xfId="1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U6" sqref="U6"/>
    </sheetView>
  </sheetViews>
  <sheetFormatPr defaultRowHeight="15"/>
  <sheetData>
    <row r="1" spans="1:19" ht="15.75" thickBot="1">
      <c r="A1" t="s">
        <v>0</v>
      </c>
      <c r="D1" t="s">
        <v>10</v>
      </c>
      <c r="H1" t="s">
        <v>0</v>
      </c>
      <c r="K1" t="s">
        <v>11</v>
      </c>
    </row>
    <row r="2" spans="1:19">
      <c r="A2" s="7" t="s">
        <v>1</v>
      </c>
      <c r="B2" s="1">
        <v>0</v>
      </c>
      <c r="C2" s="1">
        <v>30</v>
      </c>
      <c r="D2" s="1">
        <v>1</v>
      </c>
      <c r="E2" s="1">
        <v>2</v>
      </c>
      <c r="H2" s="7" t="s">
        <v>1</v>
      </c>
      <c r="I2" s="1">
        <v>0</v>
      </c>
      <c r="J2" s="1">
        <v>30</v>
      </c>
      <c r="K2" s="1">
        <v>1</v>
      </c>
      <c r="L2" s="1">
        <v>2</v>
      </c>
      <c r="O2" s="7" t="s">
        <v>1</v>
      </c>
      <c r="P2" s="1">
        <v>0</v>
      </c>
      <c r="Q2" s="1">
        <v>30</v>
      </c>
      <c r="R2" s="1">
        <v>1</v>
      </c>
      <c r="S2" s="1">
        <v>2</v>
      </c>
    </row>
    <row r="3" spans="1:19" ht="15.75" thickBot="1">
      <c r="A3" s="8"/>
      <c r="B3" s="2" t="s">
        <v>2</v>
      </c>
      <c r="C3" s="2" t="s">
        <v>2</v>
      </c>
      <c r="D3" s="2" t="s">
        <v>3</v>
      </c>
      <c r="E3" s="2" t="s">
        <v>3</v>
      </c>
      <c r="H3" s="8"/>
      <c r="I3" s="2" t="s">
        <v>2</v>
      </c>
      <c r="J3" s="2" t="s">
        <v>2</v>
      </c>
      <c r="K3" s="2" t="s">
        <v>3</v>
      </c>
      <c r="L3" s="2" t="s">
        <v>3</v>
      </c>
      <c r="O3" s="8"/>
      <c r="P3" s="2" t="s">
        <v>2</v>
      </c>
      <c r="Q3" s="2" t="s">
        <v>2</v>
      </c>
      <c r="R3" s="2" t="s">
        <v>3</v>
      </c>
      <c r="S3" s="2" t="s">
        <v>3</v>
      </c>
    </row>
    <row r="4" spans="1:19" ht="30.75" thickBot="1">
      <c r="A4" s="4" t="s">
        <v>4</v>
      </c>
      <c r="B4" s="3">
        <v>0.4</v>
      </c>
      <c r="C4" s="3">
        <v>12.4</v>
      </c>
      <c r="D4" s="3">
        <v>23.5</v>
      </c>
      <c r="E4" s="3">
        <v>42.3</v>
      </c>
      <c r="H4" s="5" t="s">
        <v>4</v>
      </c>
      <c r="I4" s="3">
        <v>0.3</v>
      </c>
      <c r="J4" s="3">
        <v>15.8</v>
      </c>
      <c r="K4" s="3">
        <v>30.5</v>
      </c>
      <c r="L4" s="3">
        <v>49.2</v>
      </c>
      <c r="O4" s="6" t="s">
        <v>4</v>
      </c>
      <c r="P4" s="10">
        <f>ABS((B4-I4)/B4)</f>
        <v>0.25000000000000006</v>
      </c>
      <c r="Q4" s="10">
        <f t="shared" ref="Q4:Q9" si="0">ABS((C4-J4)/C4)</f>
        <v>0.27419354838709681</v>
      </c>
      <c r="R4" s="10">
        <f t="shared" ref="R4:R9" si="1">ABS((D4-K4)/D4)</f>
        <v>0.2978723404255319</v>
      </c>
      <c r="S4" s="10">
        <f t="shared" ref="S4:S9" si="2">ABS((E4-L4)/E4)</f>
        <v>0.16312056737588668</v>
      </c>
    </row>
    <row r="5" spans="1:19" ht="45.75" thickBot="1">
      <c r="A5" s="4" t="s">
        <v>5</v>
      </c>
      <c r="B5" s="3">
        <v>91</v>
      </c>
      <c r="C5" s="3">
        <v>83</v>
      </c>
      <c r="D5" s="3">
        <v>77</v>
      </c>
      <c r="E5" s="3">
        <v>70</v>
      </c>
      <c r="H5" s="5" t="s">
        <v>5</v>
      </c>
      <c r="I5" s="3">
        <v>93</v>
      </c>
      <c r="J5" s="3">
        <v>90</v>
      </c>
      <c r="K5" s="3">
        <v>79</v>
      </c>
      <c r="L5" s="3">
        <v>67</v>
      </c>
      <c r="O5" s="6" t="s">
        <v>5</v>
      </c>
      <c r="P5" s="10">
        <f t="shared" ref="P5:P9" si="3">ABS((B5-I5)/B5)</f>
        <v>2.197802197802198E-2</v>
      </c>
      <c r="Q5" s="10">
        <f t="shared" si="0"/>
        <v>8.4337349397590355E-2</v>
      </c>
      <c r="R5" s="10">
        <f t="shared" si="1"/>
        <v>2.5974025974025976E-2</v>
      </c>
      <c r="S5" s="10">
        <f t="shared" si="2"/>
        <v>4.2857142857142858E-2</v>
      </c>
    </row>
    <row r="6" spans="1:19" ht="45.75" thickBot="1">
      <c r="A6" s="4" t="s">
        <v>6</v>
      </c>
      <c r="B6" s="3">
        <v>0.2</v>
      </c>
      <c r="C6" s="3">
        <v>0.18</v>
      </c>
      <c r="D6" s="3">
        <v>0.15</v>
      </c>
      <c r="E6" s="3">
        <v>0.12</v>
      </c>
      <c r="H6" s="5" t="s">
        <v>6</v>
      </c>
      <c r="I6" s="3">
        <v>0.192</v>
      </c>
      <c r="J6" s="3">
        <v>0.16300000000000001</v>
      </c>
      <c r="K6" s="3">
        <v>0.13400000000000001</v>
      </c>
      <c r="L6" s="3">
        <v>0.10199999999999999</v>
      </c>
      <c r="O6" s="6" t="s">
        <v>6</v>
      </c>
      <c r="P6" s="10">
        <f t="shared" si="3"/>
        <v>4.0000000000000036E-2</v>
      </c>
      <c r="Q6" s="10">
        <f t="shared" si="0"/>
        <v>9.4444444444444373E-2</v>
      </c>
      <c r="R6" s="10">
        <f t="shared" si="1"/>
        <v>0.10666666666666658</v>
      </c>
      <c r="S6" s="10">
        <f t="shared" si="2"/>
        <v>0.15000000000000002</v>
      </c>
    </row>
    <row r="7" spans="1:19" ht="45.75" thickBot="1">
      <c r="A7" s="4" t="s">
        <v>7</v>
      </c>
      <c r="B7" s="3">
        <v>41</v>
      </c>
      <c r="C7" s="3">
        <v>33</v>
      </c>
      <c r="D7" s="3">
        <v>27</v>
      </c>
      <c r="E7" s="3">
        <v>20</v>
      </c>
      <c r="H7" s="5" t="s">
        <v>7</v>
      </c>
      <c r="I7" s="3">
        <v>42</v>
      </c>
      <c r="J7" s="3">
        <v>33</v>
      </c>
      <c r="K7" s="3">
        <v>25</v>
      </c>
      <c r="L7" s="3">
        <v>18</v>
      </c>
      <c r="O7" s="6" t="s">
        <v>7</v>
      </c>
      <c r="P7" s="10">
        <f t="shared" si="3"/>
        <v>2.4390243902439025E-2</v>
      </c>
      <c r="Q7" s="10">
        <f t="shared" si="0"/>
        <v>0</v>
      </c>
      <c r="R7" s="10">
        <f t="shared" si="1"/>
        <v>7.407407407407407E-2</v>
      </c>
      <c r="S7" s="10">
        <f t="shared" si="2"/>
        <v>0.1</v>
      </c>
    </row>
    <row r="8" spans="1:19" ht="45.75" thickBot="1">
      <c r="A8" s="4" t="s">
        <v>8</v>
      </c>
      <c r="B8" s="3">
        <v>0.15</v>
      </c>
      <c r="C8" s="3">
        <v>0.13</v>
      </c>
      <c r="D8" s="3">
        <v>0.11</v>
      </c>
      <c r="E8" s="3">
        <v>0.08</v>
      </c>
      <c r="H8" s="5" t="s">
        <v>8</v>
      </c>
      <c r="I8" s="3">
        <v>0.15</v>
      </c>
      <c r="J8" s="3">
        <v>0.123</v>
      </c>
      <c r="K8" s="3">
        <v>9.9000000000000005E-2</v>
      </c>
      <c r="L8" s="3">
        <v>6.9000000000000006E-2</v>
      </c>
      <c r="O8" s="6" t="s">
        <v>8</v>
      </c>
      <c r="P8" s="10">
        <f t="shared" si="3"/>
        <v>0</v>
      </c>
      <c r="Q8" s="10">
        <f t="shared" si="0"/>
        <v>5.3846153846153891E-2</v>
      </c>
      <c r="R8" s="10">
        <f t="shared" si="1"/>
        <v>9.9999999999999964E-2</v>
      </c>
      <c r="S8" s="10">
        <f t="shared" si="2"/>
        <v>0.13749999999999996</v>
      </c>
    </row>
    <row r="9" spans="1:19" ht="75.75" thickBot="1">
      <c r="A9" s="4" t="s">
        <v>9</v>
      </c>
      <c r="B9" s="3">
        <v>5346</v>
      </c>
      <c r="C9" s="3">
        <v>5468</v>
      </c>
      <c r="D9" s="3">
        <v>5809</v>
      </c>
      <c r="E9" s="3">
        <v>6493</v>
      </c>
      <c r="H9" s="5" t="s">
        <v>9</v>
      </c>
      <c r="I9" s="3">
        <v>5468</v>
      </c>
      <c r="J9" s="3">
        <v>5704</v>
      </c>
      <c r="K9" s="3">
        <v>6276</v>
      </c>
      <c r="L9" s="3">
        <v>0</v>
      </c>
      <c r="O9" s="6" t="s">
        <v>9</v>
      </c>
      <c r="P9" s="10">
        <f t="shared" si="3"/>
        <v>2.2820800598578377E-2</v>
      </c>
      <c r="Q9" s="10">
        <f t="shared" si="0"/>
        <v>4.3160204828090708E-2</v>
      </c>
      <c r="R9" s="10">
        <f t="shared" si="1"/>
        <v>8.0392494405233259E-2</v>
      </c>
      <c r="S9" s="10">
        <f t="shared" si="2"/>
        <v>1</v>
      </c>
    </row>
    <row r="11" spans="1:19">
      <c r="F11" s="9" t="s">
        <v>12</v>
      </c>
      <c r="G11" s="9"/>
      <c r="H11" s="9"/>
      <c r="I11" s="9"/>
      <c r="J11" s="9"/>
      <c r="K11" s="9"/>
      <c r="L11" s="9"/>
      <c r="M11" s="9"/>
    </row>
    <row r="12" spans="1:19">
      <c r="F12" s="9"/>
      <c r="G12" s="9"/>
      <c r="H12" s="9"/>
      <c r="I12" s="9"/>
      <c r="J12" s="9"/>
      <c r="K12" s="9"/>
      <c r="L12" s="9"/>
      <c r="M12" s="9"/>
    </row>
    <row r="14" spans="1:19">
      <c r="F14" s="9" t="s">
        <v>13</v>
      </c>
      <c r="G14" s="9"/>
      <c r="H14" s="9"/>
      <c r="I14" s="9"/>
      <c r="J14" s="9"/>
      <c r="K14" s="9"/>
      <c r="L14" s="9"/>
      <c r="M14" s="9"/>
    </row>
    <row r="15" spans="1:19">
      <c r="F15" s="9"/>
      <c r="G15" s="9"/>
      <c r="H15" s="9"/>
      <c r="I15" s="9"/>
      <c r="J15" s="9"/>
      <c r="K15" s="9"/>
      <c r="L15" s="9"/>
      <c r="M15" s="9"/>
    </row>
  </sheetData>
  <mergeCells count="5">
    <mergeCell ref="A2:A3"/>
    <mergeCell ref="H2:H3"/>
    <mergeCell ref="F11:M12"/>
    <mergeCell ref="F14:M15"/>
    <mergeCell ref="O2:O3"/>
  </mergeCells>
  <conditionalFormatting sqref="P4:S9">
    <cfRule type="cellIs" dxfId="3" priority="2" operator="between">
      <formula>0.5</formula>
      <formula>1</formula>
    </cfRule>
  </conditionalFormatting>
  <conditionalFormatting sqref="P4:S9">
    <cfRule type="cellIs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bhansen</cp:lastModifiedBy>
  <dcterms:created xsi:type="dcterms:W3CDTF">2011-06-03T20:59:59Z</dcterms:created>
  <dcterms:modified xsi:type="dcterms:W3CDTF">2011-06-14T20:57:24Z</dcterms:modified>
</cp:coreProperties>
</file>