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66" i="1"/>
  <c r="Q65"/>
  <c r="Q63"/>
  <c r="Q61"/>
  <c r="Q59"/>
  <c r="Q57"/>
  <c r="Q55"/>
  <c r="Q54"/>
  <c r="Q52"/>
  <c r="Q50"/>
  <c r="Q48"/>
  <c r="Q47"/>
  <c r="Q46"/>
  <c r="Q44"/>
  <c r="Q43"/>
  <c r="Q42"/>
  <c r="Q40"/>
  <c r="Q39"/>
  <c r="Q38"/>
  <c r="Q37"/>
  <c r="Q35"/>
  <c r="Q33"/>
  <c r="Q31"/>
  <c r="Q30"/>
  <c r="Q29"/>
  <c r="Q27"/>
  <c r="Q26"/>
  <c r="R24"/>
  <c r="R23"/>
  <c r="R22"/>
  <c r="R21"/>
  <c r="R20"/>
  <c r="R19"/>
  <c r="R18"/>
  <c r="R17"/>
  <c r="R16"/>
  <c r="R15"/>
  <c r="R14"/>
  <c r="R13"/>
  <c r="R12"/>
  <c r="R11"/>
  <c r="R10"/>
  <c r="R9"/>
  <c r="R8"/>
  <c r="R7"/>
  <c r="Q4"/>
  <c r="Q3"/>
  <c r="Q2"/>
  <c r="Q1"/>
</calcChain>
</file>

<file path=xl/sharedStrings.xml><?xml version="1.0" encoding="utf-8"?>
<sst xmlns="http://schemas.openxmlformats.org/spreadsheetml/2006/main" count="158" uniqueCount="56">
  <si>
    <t>Blood Pressure (mmHg)</t>
  </si>
  <si>
    <t>Heart Rate (/Min)</t>
  </si>
  <si>
    <t>Respiratory Rate (/Min)</t>
  </si>
  <si>
    <t>Body Temperature (deg. F)</t>
  </si>
  <si>
    <t>ECG</t>
  </si>
  <si>
    <t>OK</t>
  </si>
  <si>
    <t>Blood [Na+] (mEq/L)</t>
  </si>
  <si>
    <t>Venous [HCO3-] (mEq/L)</t>
  </si>
  <si>
    <t>Blood [Glucose] (mG/dL)</t>
  </si>
  <si>
    <t>Venous pH</t>
  </si>
  <si>
    <t>Venous [H+] (nEq/L)</t>
  </si>
  <si>
    <t>Blood [Protein] (G/dL)</t>
  </si>
  <si>
    <t>Colloid Pressure (mmHg)</t>
  </si>
  <si>
    <t>Osmolarity (mOsm/L)</t>
  </si>
  <si>
    <t>Hematocrit (%)</t>
  </si>
  <si>
    <t>Arterial pO2 (mmHg)</t>
  </si>
  <si>
    <t>Arterial O2 Content (mL/mL)</t>
  </si>
  <si>
    <t>Venous pO2 (mmHg)</t>
  </si>
  <si>
    <t>Venous O2 Content (mL/mL)</t>
  </si>
  <si>
    <t>Arterial pCO2 (mmHg)</t>
  </si>
  <si>
    <t>Venous pCO2 (mmHg)</t>
  </si>
  <si>
    <t>Plasma [AngII] (pG/mL)</t>
  </si>
  <si>
    <t>Venous [ADH] (pG/mL)</t>
  </si>
  <si>
    <t>Plasma [Aldosterone] (pMol/L)</t>
  </si>
  <si>
    <t>Cardiac Output (mL/Min)</t>
  </si>
  <si>
    <t>Stroke Volume (mL)</t>
  </si>
  <si>
    <t>Right Atrial Pressure (mmHg)</t>
  </si>
  <si>
    <t>Left Atrial Pressure (mmHg)</t>
  </si>
  <si>
    <t>Pulm. Art. Pressure (mmHg)</t>
  </si>
  <si>
    <t>TPR (mmHg / (mL / Min))</t>
  </si>
  <si>
    <t>Blood Volume (mL)</t>
  </si>
  <si>
    <t>End-Diastolic Volume (mL)</t>
  </si>
  <si>
    <t>End-Diastolic Pressure (mmHg)</t>
  </si>
  <si>
    <t>End-Systolic Volume (mL)</t>
  </si>
  <si>
    <t>End-Systolic Pressure (mmHg)</t>
  </si>
  <si>
    <t>Total Body H2O (L)</t>
  </si>
  <si>
    <t>Extracellular Volume (L)</t>
  </si>
  <si>
    <t>Plasma Volume (mL)</t>
  </si>
  <si>
    <t>Total Ventilation (L/Min)</t>
  </si>
  <si>
    <t>Alveolar Ventilation (L/Min)</t>
  </si>
  <si>
    <t>Tidal Volume (mL)</t>
  </si>
  <si>
    <t>Metabolic Rate (kCal/Min)</t>
  </si>
  <si>
    <t>Sympathetic Ganglia Firing (Hz)</t>
  </si>
  <si>
    <t>[Norepinephrine] (pG/mL)</t>
  </si>
  <si>
    <t>[Epinephrine] (pG/mL)</t>
  </si>
  <si>
    <t>Plasma [Erythropoietin] (mU/mL)</t>
  </si>
  <si>
    <t>Plasma [Insulin] (uU/mL)</t>
  </si>
  <si>
    <t>Plasma [Glucagon] (pG/mL)</t>
  </si>
  <si>
    <t>Filtration Rate (mL/Min)</t>
  </si>
  <si>
    <t>Water Excretion (mL/Min)</t>
  </si>
  <si>
    <t>Sodium Excretion (mEq/Min)</t>
  </si>
  <si>
    <t>124/79</t>
  </si>
  <si>
    <t>QCP</t>
  </si>
  <si>
    <t>HumMod</t>
  </si>
  <si>
    <t>120/79</t>
  </si>
  <si>
    <t>% Diff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</si>
</sst>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9" fontId="1" fillId="0" borderId="1" xfId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8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topLeftCell="A37" workbookViewId="0">
      <selection activeCell="S62" sqref="S62"/>
    </sheetView>
  </sheetViews>
  <sheetFormatPr defaultRowHeight="15"/>
  <cols>
    <col min="1" max="1" width="33" customWidth="1"/>
    <col min="9" max="9" width="33.42578125" customWidth="1"/>
    <col min="16" max="16" width="32.5703125" customWidth="1"/>
    <col min="17" max="17" width="10.85546875" bestFit="1" customWidth="1"/>
  </cols>
  <sheetData>
    <row r="1" spans="1:19" ht="19.5" customHeight="1" thickBot="1">
      <c r="A1" s="1" t="s">
        <v>0</v>
      </c>
      <c r="B1" s="2" t="s">
        <v>51</v>
      </c>
      <c r="D1" t="s">
        <v>52</v>
      </c>
      <c r="I1" s="6" t="s">
        <v>0</v>
      </c>
      <c r="J1" s="2" t="s">
        <v>54</v>
      </c>
      <c r="L1" t="s">
        <v>53</v>
      </c>
      <c r="P1" s="7" t="s">
        <v>0</v>
      </c>
      <c r="Q1" s="10" t="e">
        <f>ABS((B1-J1)/B1)</f>
        <v>#VALUE!</v>
      </c>
      <c r="S1" t="s">
        <v>55</v>
      </c>
    </row>
    <row r="2" spans="1:19" ht="18" customHeight="1" thickBot="1">
      <c r="A2" s="1" t="s">
        <v>1</v>
      </c>
      <c r="B2" s="2">
        <v>72</v>
      </c>
      <c r="I2" s="6" t="s">
        <v>1</v>
      </c>
      <c r="J2" s="2">
        <v>72</v>
      </c>
      <c r="P2" s="7" t="s">
        <v>1</v>
      </c>
      <c r="Q2" s="10">
        <f t="shared" ref="Q2:Q4" si="0">ABS((B2-J2)/B2)</f>
        <v>0</v>
      </c>
    </row>
    <row r="3" spans="1:19" ht="21" customHeight="1" thickBot="1">
      <c r="A3" s="1" t="s">
        <v>2</v>
      </c>
      <c r="B3" s="2">
        <v>13</v>
      </c>
      <c r="I3" s="6" t="s">
        <v>2</v>
      </c>
      <c r="J3" s="2">
        <v>12</v>
      </c>
      <c r="P3" s="7" t="s">
        <v>2</v>
      </c>
      <c r="Q3" s="10">
        <f t="shared" si="0"/>
        <v>7.6923076923076927E-2</v>
      </c>
    </row>
    <row r="4" spans="1:19" ht="22.5" customHeight="1" thickBot="1">
      <c r="A4" s="1" t="s">
        <v>3</v>
      </c>
      <c r="B4" s="2">
        <v>98.5</v>
      </c>
      <c r="I4" s="6" t="s">
        <v>3</v>
      </c>
      <c r="J4" s="2">
        <v>98.5</v>
      </c>
      <c r="P4" s="7" t="s">
        <v>3</v>
      </c>
      <c r="Q4" s="10">
        <f t="shared" si="0"/>
        <v>0</v>
      </c>
    </row>
    <row r="5" spans="1:19" ht="17.25" thickBot="1">
      <c r="A5" s="3" t="s">
        <v>4</v>
      </c>
      <c r="B5" s="4" t="s">
        <v>5</v>
      </c>
      <c r="I5" s="3" t="s">
        <v>4</v>
      </c>
      <c r="J5" s="4" t="s">
        <v>5</v>
      </c>
      <c r="P5" s="3" t="s">
        <v>4</v>
      </c>
      <c r="Q5" s="4" t="s">
        <v>5</v>
      </c>
    </row>
    <row r="6" spans="1:19" ht="15.75" thickBot="1"/>
    <row r="7" spans="1:19" ht="21" customHeight="1" thickBot="1">
      <c r="A7" s="1" t="s">
        <v>6</v>
      </c>
      <c r="C7" s="2">
        <v>144.19999999999999</v>
      </c>
      <c r="I7" s="6" t="s">
        <v>6</v>
      </c>
      <c r="K7" s="2">
        <v>138.6</v>
      </c>
      <c r="P7" s="7" t="s">
        <v>6</v>
      </c>
      <c r="R7" s="10">
        <f t="shared" ref="R7:R24" si="1">ABS((C7-K7)/C7)</f>
        <v>3.8834951456310642E-2</v>
      </c>
    </row>
    <row r="8" spans="1:19" ht="17.25" customHeight="1" thickBot="1">
      <c r="A8" s="1" t="s">
        <v>7</v>
      </c>
      <c r="C8" s="2">
        <v>32.4</v>
      </c>
      <c r="I8" s="6" t="s">
        <v>7</v>
      </c>
      <c r="K8" s="2">
        <v>23.9</v>
      </c>
      <c r="P8" s="7" t="s">
        <v>7</v>
      </c>
      <c r="R8" s="10">
        <f t="shared" si="1"/>
        <v>0.26234567901234568</v>
      </c>
    </row>
    <row r="9" spans="1:19" ht="18.75" customHeight="1" thickBot="1">
      <c r="A9" s="1" t="s">
        <v>8</v>
      </c>
      <c r="C9" s="2">
        <v>107</v>
      </c>
      <c r="I9" s="6" t="s">
        <v>8</v>
      </c>
      <c r="K9" s="2">
        <v>100.7</v>
      </c>
      <c r="P9" s="7" t="s">
        <v>8</v>
      </c>
      <c r="R9" s="10">
        <f t="shared" si="1"/>
        <v>5.8878504672897167E-2</v>
      </c>
    </row>
    <row r="10" spans="1:19" ht="15.75" thickBot="1">
      <c r="A10" s="8" t="s">
        <v>9</v>
      </c>
      <c r="B10" s="9"/>
      <c r="C10" s="4">
        <v>7.38</v>
      </c>
      <c r="I10" s="8" t="s">
        <v>9</v>
      </c>
      <c r="J10" s="9"/>
      <c r="K10" s="4">
        <v>7.3840000000000003</v>
      </c>
      <c r="P10" s="8" t="s">
        <v>9</v>
      </c>
      <c r="Q10" s="9"/>
      <c r="R10" s="10">
        <f t="shared" si="1"/>
        <v>5.4200542005426126E-4</v>
      </c>
    </row>
    <row r="11" spans="1:19" ht="15.75" thickBot="1">
      <c r="A11" s="8" t="s">
        <v>10</v>
      </c>
      <c r="B11" s="9"/>
      <c r="C11" s="5">
        <v>41</v>
      </c>
      <c r="I11" s="8" t="s">
        <v>10</v>
      </c>
      <c r="J11" s="9"/>
      <c r="K11" s="5">
        <v>41.3</v>
      </c>
      <c r="P11" s="8" t="s">
        <v>10</v>
      </c>
      <c r="Q11" s="9"/>
      <c r="R11" s="10">
        <f t="shared" si="1"/>
        <v>7.3170731707316384E-3</v>
      </c>
    </row>
    <row r="12" spans="1:19" ht="15.75" thickBot="1">
      <c r="A12" s="8" t="s">
        <v>11</v>
      </c>
      <c r="B12" s="9"/>
      <c r="C12" s="4">
        <v>7</v>
      </c>
      <c r="I12" s="8" t="s">
        <v>11</v>
      </c>
      <c r="J12" s="9"/>
      <c r="K12" s="4">
        <v>7</v>
      </c>
      <c r="P12" s="8" t="s">
        <v>11</v>
      </c>
      <c r="Q12" s="9"/>
      <c r="R12" s="10">
        <f t="shared" si="1"/>
        <v>0</v>
      </c>
    </row>
    <row r="13" spans="1:19" ht="15.75" thickBot="1">
      <c r="A13" s="8" t="s">
        <v>12</v>
      </c>
      <c r="B13" s="9"/>
      <c r="C13" s="5">
        <v>28</v>
      </c>
      <c r="I13" s="8" t="s">
        <v>12</v>
      </c>
      <c r="J13" s="9"/>
      <c r="K13" s="5">
        <v>28</v>
      </c>
      <c r="P13" s="8" t="s">
        <v>12</v>
      </c>
      <c r="Q13" s="9"/>
      <c r="R13" s="10">
        <f t="shared" si="1"/>
        <v>0</v>
      </c>
    </row>
    <row r="14" spans="1:19" ht="15.75" thickBot="1">
      <c r="A14" s="8" t="s">
        <v>13</v>
      </c>
      <c r="B14" s="9"/>
      <c r="C14" s="2">
        <v>301</v>
      </c>
      <c r="I14" s="8" t="s">
        <v>13</v>
      </c>
      <c r="J14" s="9"/>
      <c r="K14" s="2">
        <v>275.7</v>
      </c>
      <c r="P14" s="8" t="s">
        <v>13</v>
      </c>
      <c r="Q14" s="9"/>
      <c r="R14" s="10">
        <f t="shared" si="1"/>
        <v>8.4053156146179434E-2</v>
      </c>
    </row>
    <row r="15" spans="1:19" ht="15.75" thickBot="1">
      <c r="A15" s="8" t="s">
        <v>14</v>
      </c>
      <c r="B15" s="9"/>
      <c r="C15" s="2">
        <v>45</v>
      </c>
      <c r="I15" s="8" t="s">
        <v>14</v>
      </c>
      <c r="J15" s="9"/>
      <c r="K15" s="2">
        <v>43.2</v>
      </c>
      <c r="P15" s="8" t="s">
        <v>14</v>
      </c>
      <c r="Q15" s="9"/>
      <c r="R15" s="10">
        <f t="shared" si="1"/>
        <v>3.9999999999999938E-2</v>
      </c>
    </row>
    <row r="16" spans="1:19" ht="15.75" thickBot="1">
      <c r="A16" s="8" t="s">
        <v>15</v>
      </c>
      <c r="B16" s="9"/>
      <c r="C16" s="2">
        <v>91</v>
      </c>
      <c r="I16" s="8" t="s">
        <v>15</v>
      </c>
      <c r="J16" s="9"/>
      <c r="K16" s="2">
        <v>93</v>
      </c>
      <c r="P16" s="8" t="s">
        <v>15</v>
      </c>
      <c r="Q16" s="9"/>
      <c r="R16" s="10">
        <f t="shared" si="1"/>
        <v>2.197802197802198E-2</v>
      </c>
    </row>
    <row r="17" spans="1:18" ht="15.75" thickBot="1">
      <c r="A17" s="8" t="s">
        <v>16</v>
      </c>
      <c r="B17" s="9"/>
      <c r="C17" s="2">
        <v>0.2</v>
      </c>
      <c r="I17" s="8" t="s">
        <v>16</v>
      </c>
      <c r="J17" s="9"/>
      <c r="K17" s="2">
        <v>0.192</v>
      </c>
      <c r="P17" s="8" t="s">
        <v>16</v>
      </c>
      <c r="Q17" s="9"/>
      <c r="R17" s="10">
        <f t="shared" si="1"/>
        <v>4.0000000000000036E-2</v>
      </c>
    </row>
    <row r="18" spans="1:18" ht="15.75" thickBot="1">
      <c r="A18" s="8" t="s">
        <v>17</v>
      </c>
      <c r="B18" s="9"/>
      <c r="C18" s="2">
        <v>41</v>
      </c>
      <c r="I18" s="8" t="s">
        <v>17</v>
      </c>
      <c r="J18" s="9"/>
      <c r="K18" s="2">
        <v>42</v>
      </c>
      <c r="P18" s="8" t="s">
        <v>17</v>
      </c>
      <c r="Q18" s="9"/>
      <c r="R18" s="10">
        <f t="shared" si="1"/>
        <v>2.4390243902439025E-2</v>
      </c>
    </row>
    <row r="19" spans="1:18" ht="15.75" thickBot="1">
      <c r="A19" s="8" t="s">
        <v>18</v>
      </c>
      <c r="B19" s="9"/>
      <c r="C19" s="2">
        <v>0.15</v>
      </c>
      <c r="I19" s="8" t="s">
        <v>18</v>
      </c>
      <c r="J19" s="9"/>
      <c r="K19" s="2">
        <v>0.15</v>
      </c>
      <c r="P19" s="8" t="s">
        <v>18</v>
      </c>
      <c r="Q19" s="9"/>
      <c r="R19" s="10">
        <f t="shared" si="1"/>
        <v>0</v>
      </c>
    </row>
    <row r="20" spans="1:18" ht="15.75" thickBot="1">
      <c r="A20" s="8" t="s">
        <v>19</v>
      </c>
      <c r="B20" s="9"/>
      <c r="C20" s="2">
        <v>43</v>
      </c>
      <c r="I20" s="8" t="s">
        <v>19</v>
      </c>
      <c r="J20" s="9"/>
      <c r="K20" s="2">
        <v>37</v>
      </c>
      <c r="P20" s="8" t="s">
        <v>19</v>
      </c>
      <c r="Q20" s="9"/>
      <c r="R20" s="10">
        <f t="shared" si="1"/>
        <v>0.13953488372093023</v>
      </c>
    </row>
    <row r="21" spans="1:18" ht="15.75" thickBot="1">
      <c r="A21" s="8" t="s">
        <v>20</v>
      </c>
      <c r="B21" s="9"/>
      <c r="C21" s="2">
        <v>48</v>
      </c>
      <c r="I21" s="8" t="s">
        <v>20</v>
      </c>
      <c r="J21" s="9"/>
      <c r="K21" s="2">
        <v>42</v>
      </c>
      <c r="P21" s="8" t="s">
        <v>20</v>
      </c>
      <c r="Q21" s="9"/>
      <c r="R21" s="10">
        <f t="shared" si="1"/>
        <v>0.125</v>
      </c>
    </row>
    <row r="22" spans="1:18" ht="15.75" thickBot="1">
      <c r="A22" s="8" t="s">
        <v>21</v>
      </c>
      <c r="B22" s="9"/>
      <c r="C22" s="2">
        <v>20</v>
      </c>
      <c r="I22" s="8" t="s">
        <v>21</v>
      </c>
      <c r="J22" s="9"/>
      <c r="K22" s="2">
        <v>22.3</v>
      </c>
      <c r="P22" s="8" t="s">
        <v>21</v>
      </c>
      <c r="Q22" s="9"/>
      <c r="R22" s="10">
        <f t="shared" si="1"/>
        <v>0.11500000000000003</v>
      </c>
    </row>
    <row r="23" spans="1:18" ht="15.75" thickBot="1">
      <c r="A23" s="8" t="s">
        <v>22</v>
      </c>
      <c r="B23" s="9"/>
      <c r="C23" s="2">
        <v>2.2999999999999998</v>
      </c>
      <c r="I23" s="8" t="s">
        <v>22</v>
      </c>
      <c r="J23" s="9"/>
      <c r="K23" s="2">
        <v>2</v>
      </c>
      <c r="P23" s="8" t="s">
        <v>22</v>
      </c>
      <c r="Q23" s="9"/>
      <c r="R23" s="10">
        <f t="shared" si="1"/>
        <v>0.13043478260869559</v>
      </c>
    </row>
    <row r="24" spans="1:18" ht="15.75" thickBot="1">
      <c r="A24" s="8" t="s">
        <v>23</v>
      </c>
      <c r="B24" s="9"/>
      <c r="C24" s="4">
        <v>292</v>
      </c>
      <c r="I24" s="8" t="s">
        <v>23</v>
      </c>
      <c r="J24" s="9"/>
      <c r="K24" s="4">
        <v>306.89999999999998</v>
      </c>
      <c r="P24" s="8" t="s">
        <v>23</v>
      </c>
      <c r="Q24" s="9"/>
      <c r="R24" s="10">
        <f t="shared" si="1"/>
        <v>5.1027397260273895E-2</v>
      </c>
    </row>
    <row r="25" spans="1:18" ht="15.75" thickBot="1"/>
    <row r="26" spans="1:18" ht="20.25" customHeight="1" thickBot="1">
      <c r="A26" s="1" t="s">
        <v>24</v>
      </c>
      <c r="B26" s="2">
        <v>5346</v>
      </c>
      <c r="I26" s="6" t="s">
        <v>24</v>
      </c>
      <c r="J26" s="2">
        <v>5468</v>
      </c>
      <c r="P26" s="7" t="s">
        <v>24</v>
      </c>
      <c r="Q26" s="10">
        <f t="shared" ref="Q26:Q27" si="2">ABS((B26-J26)/B26)</f>
        <v>2.2820800598578377E-2</v>
      </c>
    </row>
    <row r="27" spans="1:18" ht="18" customHeight="1" thickBot="1">
      <c r="A27" s="1" t="s">
        <v>25</v>
      </c>
      <c r="B27" s="4">
        <v>75</v>
      </c>
      <c r="I27" s="6" t="s">
        <v>25</v>
      </c>
      <c r="J27" s="4">
        <v>76</v>
      </c>
      <c r="P27" s="7" t="s">
        <v>25</v>
      </c>
      <c r="Q27" s="10">
        <f t="shared" si="2"/>
        <v>1.3333333333333334E-2</v>
      </c>
    </row>
    <row r="28" spans="1:18" ht="15.75" thickBot="1"/>
    <row r="29" spans="1:18" ht="18" customHeight="1" thickBot="1">
      <c r="A29" s="1" t="s">
        <v>26</v>
      </c>
      <c r="B29" s="2">
        <v>0.1</v>
      </c>
      <c r="I29" s="6" t="s">
        <v>26</v>
      </c>
      <c r="J29" s="2">
        <v>1.2</v>
      </c>
      <c r="P29" s="7" t="s">
        <v>26</v>
      </c>
      <c r="Q29" s="10">
        <f t="shared" ref="Q29:Q31" si="3">ABS((B29-J29)/B29)</f>
        <v>10.999999999999998</v>
      </c>
    </row>
    <row r="30" spans="1:18" ht="18.75" customHeight="1" thickBot="1">
      <c r="A30" s="1" t="s">
        <v>27</v>
      </c>
      <c r="B30" s="2">
        <v>3.5</v>
      </c>
      <c r="I30" s="6" t="s">
        <v>27</v>
      </c>
      <c r="J30" s="2">
        <v>5.2</v>
      </c>
      <c r="P30" s="7" t="s">
        <v>27</v>
      </c>
      <c r="Q30" s="10">
        <f t="shared" si="3"/>
        <v>0.48571428571428577</v>
      </c>
    </row>
    <row r="31" spans="1:18" ht="18" customHeight="1" thickBot="1">
      <c r="A31" s="1" t="s">
        <v>28</v>
      </c>
      <c r="B31" s="4">
        <v>13</v>
      </c>
      <c r="I31" s="6" t="s">
        <v>28</v>
      </c>
      <c r="J31" s="4">
        <v>13.3</v>
      </c>
      <c r="P31" s="7" t="s">
        <v>28</v>
      </c>
      <c r="Q31" s="10">
        <f t="shared" si="3"/>
        <v>2.307692307692313E-2</v>
      </c>
    </row>
    <row r="32" spans="1:18" ht="15.75" thickBot="1"/>
    <row r="33" spans="1:17" ht="18" customHeight="1" thickBot="1">
      <c r="A33" s="1" t="s">
        <v>29</v>
      </c>
      <c r="B33" s="4">
        <v>1.7999999999999999E-2</v>
      </c>
      <c r="I33" s="6" t="s">
        <v>29</v>
      </c>
      <c r="J33" s="4">
        <v>1.7399999999999999E-2</v>
      </c>
      <c r="P33" s="7" t="s">
        <v>29</v>
      </c>
      <c r="Q33" s="10">
        <f>ABS((B33-J33)/B33)</f>
        <v>3.3333333333333326E-2</v>
      </c>
    </row>
    <row r="34" spans="1:17" ht="15.75" thickBot="1"/>
    <row r="35" spans="1:17" ht="18" customHeight="1" thickBot="1">
      <c r="A35" s="1" t="s">
        <v>30</v>
      </c>
      <c r="B35" s="4">
        <v>5413</v>
      </c>
      <c r="I35" s="6" t="s">
        <v>30</v>
      </c>
      <c r="J35" s="4">
        <v>5421</v>
      </c>
      <c r="P35" s="7" t="s">
        <v>30</v>
      </c>
      <c r="Q35" s="10">
        <f>ABS((B35-J35)/B35)</f>
        <v>1.4779235174579716E-3</v>
      </c>
    </row>
    <row r="36" spans="1:17" ht="15.75" thickBot="1"/>
    <row r="37" spans="1:17" ht="19.5" customHeight="1" thickBot="1">
      <c r="A37" s="1" t="s">
        <v>31</v>
      </c>
      <c r="B37" s="2">
        <v>124</v>
      </c>
      <c r="I37" s="6" t="s">
        <v>31</v>
      </c>
      <c r="J37" s="2">
        <v>126.7</v>
      </c>
      <c r="P37" s="7" t="s">
        <v>31</v>
      </c>
      <c r="Q37" s="10">
        <f>ABS((B37-J37)/B37)</f>
        <v>2.1774193548387121E-2</v>
      </c>
    </row>
    <row r="38" spans="1:17" ht="17.25" customHeight="1" thickBot="1">
      <c r="A38" s="1" t="s">
        <v>32</v>
      </c>
      <c r="B38" s="2">
        <v>3.4</v>
      </c>
      <c r="I38" s="6" t="s">
        <v>32</v>
      </c>
      <c r="J38" s="2">
        <v>5.2</v>
      </c>
      <c r="P38" s="7" t="s">
        <v>32</v>
      </c>
      <c r="Q38" s="10">
        <f>ABS((B38-J38)/B38)</f>
        <v>0.52941176470588247</v>
      </c>
    </row>
    <row r="39" spans="1:17" ht="16.5" customHeight="1" thickBot="1">
      <c r="A39" s="1" t="s">
        <v>33</v>
      </c>
      <c r="B39" s="2">
        <v>49</v>
      </c>
      <c r="I39" s="6" t="s">
        <v>33</v>
      </c>
      <c r="J39" s="2">
        <v>50.7</v>
      </c>
      <c r="P39" s="7" t="s">
        <v>33</v>
      </c>
      <c r="Q39" s="10">
        <f>ABS((B39-J39)/B39)</f>
        <v>3.4693877551020463E-2</v>
      </c>
    </row>
    <row r="40" spans="1:17" ht="16.5" customHeight="1" thickBot="1">
      <c r="A40" s="1" t="s">
        <v>34</v>
      </c>
      <c r="B40" s="4">
        <v>127</v>
      </c>
      <c r="I40" s="6" t="s">
        <v>34</v>
      </c>
      <c r="J40" s="4">
        <v>120.6</v>
      </c>
      <c r="P40" s="7" t="s">
        <v>34</v>
      </c>
      <c r="Q40" s="10">
        <f>ABS((B40-J40)/B40)</f>
        <v>5.0393700787401623E-2</v>
      </c>
    </row>
    <row r="41" spans="1:17" ht="15.75" thickBot="1"/>
    <row r="42" spans="1:17" ht="16.5" customHeight="1" thickBot="1">
      <c r="A42" s="1" t="s">
        <v>35</v>
      </c>
      <c r="B42" s="2">
        <v>38.6</v>
      </c>
      <c r="I42" s="6" t="s">
        <v>35</v>
      </c>
      <c r="J42" s="2">
        <v>43.1</v>
      </c>
      <c r="P42" s="7" t="s">
        <v>35</v>
      </c>
      <c r="Q42" s="10">
        <f t="shared" ref="Q42:Q44" si="4">ABS((B42-J42)/B42)</f>
        <v>0.11658031088082901</v>
      </c>
    </row>
    <row r="43" spans="1:17" ht="18" customHeight="1" thickBot="1">
      <c r="A43" s="1" t="s">
        <v>36</v>
      </c>
      <c r="B43" s="2">
        <v>12.8</v>
      </c>
      <c r="I43" s="6" t="s">
        <v>36</v>
      </c>
      <c r="J43" s="2">
        <v>14.6</v>
      </c>
      <c r="P43" s="7" t="s">
        <v>36</v>
      </c>
      <c r="Q43" s="10">
        <f t="shared" si="4"/>
        <v>0.14062499999999992</v>
      </c>
    </row>
    <row r="44" spans="1:17" ht="17.25" customHeight="1" thickBot="1">
      <c r="A44" s="1" t="s">
        <v>37</v>
      </c>
      <c r="B44" s="4">
        <v>3000</v>
      </c>
      <c r="I44" s="6" t="s">
        <v>37</v>
      </c>
      <c r="J44" s="4">
        <v>3081</v>
      </c>
      <c r="P44" s="7" t="s">
        <v>37</v>
      </c>
      <c r="Q44" s="10">
        <f t="shared" si="4"/>
        <v>2.7E-2</v>
      </c>
    </row>
    <row r="45" spans="1:17" ht="15.75" thickBot="1"/>
    <row r="46" spans="1:17" ht="19.5" customHeight="1" thickBot="1">
      <c r="A46" s="1" t="s">
        <v>38</v>
      </c>
      <c r="B46" s="2">
        <v>6.5</v>
      </c>
      <c r="I46" s="6" t="s">
        <v>38</v>
      </c>
      <c r="J46" s="2">
        <v>6.6</v>
      </c>
      <c r="P46" s="7" t="s">
        <v>38</v>
      </c>
      <c r="Q46" s="10">
        <f t="shared" ref="Q46:Q48" si="5">ABS((B46-J46)/B46)</f>
        <v>1.538461538461533E-2</v>
      </c>
    </row>
    <row r="47" spans="1:17" ht="18.75" customHeight="1" thickBot="1">
      <c r="A47" s="1" t="s">
        <v>39</v>
      </c>
      <c r="B47" s="2">
        <v>4.4000000000000004</v>
      </c>
      <c r="I47" s="6" t="s">
        <v>39</v>
      </c>
      <c r="J47" s="2">
        <v>4.5999999999999996</v>
      </c>
      <c r="P47" s="7" t="s">
        <v>39</v>
      </c>
      <c r="Q47" s="10">
        <f t="shared" si="5"/>
        <v>4.5454545454545289E-2</v>
      </c>
    </row>
    <row r="48" spans="1:17" ht="18.75" customHeight="1" thickBot="1">
      <c r="A48" s="1" t="s">
        <v>40</v>
      </c>
      <c r="B48" s="4">
        <v>516</v>
      </c>
      <c r="I48" s="6" t="s">
        <v>40</v>
      </c>
      <c r="J48" s="4">
        <v>550.9</v>
      </c>
      <c r="P48" s="7" t="s">
        <v>40</v>
      </c>
      <c r="Q48" s="10">
        <f t="shared" si="5"/>
        <v>6.7635658914728641E-2</v>
      </c>
    </row>
    <row r="49" spans="1:17" ht="15.75" thickBot="1"/>
    <row r="50" spans="1:17" ht="18" customHeight="1" thickBot="1">
      <c r="A50" s="1" t="s">
        <v>41</v>
      </c>
      <c r="B50" s="4">
        <v>1.2110000000000001</v>
      </c>
      <c r="I50" s="6" t="s">
        <v>41</v>
      </c>
      <c r="J50" s="4">
        <v>1.1077999999999999</v>
      </c>
      <c r="P50" s="7" t="s">
        <v>41</v>
      </c>
      <c r="Q50" s="10">
        <f>ABS((B50-J50)/B50)</f>
        <v>8.5218827415359355E-2</v>
      </c>
    </row>
    <row r="51" spans="1:17" ht="15.75" thickBot="1"/>
    <row r="52" spans="1:17" ht="20.25" customHeight="1" thickBot="1">
      <c r="A52" s="1" t="s">
        <v>42</v>
      </c>
      <c r="B52" s="4">
        <v>1.5</v>
      </c>
      <c r="I52" s="6" t="s">
        <v>42</v>
      </c>
      <c r="J52" s="4">
        <v>1.5</v>
      </c>
      <c r="P52" s="7" t="s">
        <v>42</v>
      </c>
      <c r="Q52" s="10">
        <f>ABS((B52-J52)/B52)</f>
        <v>0</v>
      </c>
    </row>
    <row r="53" spans="1:17" ht="15.75" thickBot="1"/>
    <row r="54" spans="1:17" ht="17.25" customHeight="1" thickBot="1">
      <c r="A54" s="1" t="s">
        <v>43</v>
      </c>
      <c r="B54" s="2">
        <v>245</v>
      </c>
      <c r="I54" s="6" t="s">
        <v>43</v>
      </c>
      <c r="J54" s="2">
        <v>238.5</v>
      </c>
      <c r="P54" s="7" t="s">
        <v>43</v>
      </c>
      <c r="Q54" s="10">
        <f t="shared" ref="Q54:Q55" si="6">ABS((B54-J54)/B54)</f>
        <v>2.6530612244897958E-2</v>
      </c>
    </row>
    <row r="55" spans="1:17" ht="18" customHeight="1" thickBot="1">
      <c r="A55" s="1" t="s">
        <v>44</v>
      </c>
      <c r="B55" s="4">
        <v>40</v>
      </c>
      <c r="I55" s="6" t="s">
        <v>44</v>
      </c>
      <c r="J55" s="4">
        <v>39.700000000000003</v>
      </c>
      <c r="P55" s="7" t="s">
        <v>44</v>
      </c>
      <c r="Q55" s="10">
        <f t="shared" si="6"/>
        <v>7.4999999999999286E-3</v>
      </c>
    </row>
    <row r="56" spans="1:17" ht="15.75" thickBot="1"/>
    <row r="57" spans="1:17" ht="33" customHeight="1" thickBot="1">
      <c r="A57" s="1" t="s">
        <v>45</v>
      </c>
      <c r="B57" s="4">
        <v>21</v>
      </c>
      <c r="I57" s="6" t="s">
        <v>45</v>
      </c>
      <c r="J57" s="4">
        <v>18.600000000000001</v>
      </c>
      <c r="P57" s="7" t="s">
        <v>45</v>
      </c>
      <c r="Q57" s="10">
        <f>ABS((B57-J57)/B57)</f>
        <v>0.11428571428571421</v>
      </c>
    </row>
    <row r="58" spans="1:17" ht="15.75" thickBot="1"/>
    <row r="59" spans="1:17" ht="16.5" customHeight="1" thickBot="1">
      <c r="A59" s="1" t="s">
        <v>46</v>
      </c>
      <c r="B59" s="4">
        <v>20.6</v>
      </c>
      <c r="I59" s="6" t="s">
        <v>46</v>
      </c>
      <c r="J59" s="4">
        <v>20.8</v>
      </c>
      <c r="P59" s="7" t="s">
        <v>46</v>
      </c>
      <c r="Q59" s="10">
        <f>ABS((B59-J59)/B59)</f>
        <v>9.7087378640776344E-3</v>
      </c>
    </row>
    <row r="60" spans="1:17" ht="15.75" thickBot="1"/>
    <row r="61" spans="1:17" ht="18" customHeight="1" thickBot="1">
      <c r="A61" s="1" t="s">
        <v>47</v>
      </c>
      <c r="B61" s="4">
        <v>77</v>
      </c>
      <c r="I61" s="6" t="s">
        <v>47</v>
      </c>
      <c r="J61" s="4">
        <v>68.8</v>
      </c>
      <c r="P61" s="7" t="s">
        <v>47</v>
      </c>
      <c r="Q61" s="10">
        <f>ABS((B61-J61)/B61)</f>
        <v>0.10649350649350653</v>
      </c>
    </row>
    <row r="62" spans="1:17" ht="15.75" thickBot="1"/>
    <row r="63" spans="1:17" ht="17.25" customHeight="1" thickBot="1">
      <c r="A63" s="1" t="s">
        <v>48</v>
      </c>
      <c r="B63" s="4">
        <v>123</v>
      </c>
      <c r="I63" s="6" t="s">
        <v>48</v>
      </c>
      <c r="J63" s="4">
        <v>133.4</v>
      </c>
      <c r="P63" s="7" t="s">
        <v>48</v>
      </c>
      <c r="Q63" s="10">
        <f>ABS((B63-J63)/B63)</f>
        <v>8.4552845528455337E-2</v>
      </c>
    </row>
    <row r="64" spans="1:17" ht="15.75" thickBot="1"/>
    <row r="65" spans="1:17" ht="17.25" customHeight="1" thickBot="1">
      <c r="A65" s="1" t="s">
        <v>49</v>
      </c>
      <c r="B65" s="2">
        <v>0.66</v>
      </c>
      <c r="I65" s="6" t="s">
        <v>49</v>
      </c>
      <c r="J65" s="2">
        <v>0.9</v>
      </c>
      <c r="P65" s="7" t="s">
        <v>49</v>
      </c>
      <c r="Q65" s="10">
        <f t="shared" ref="Q65:Q66" si="7">ABS((B65-J65)/B65)</f>
        <v>0.36363636363636359</v>
      </c>
    </row>
    <row r="66" spans="1:17" ht="18.75" customHeight="1" thickBot="1">
      <c r="A66" s="1" t="s">
        <v>50</v>
      </c>
      <c r="B66" s="4">
        <v>0.125</v>
      </c>
      <c r="I66" s="6" t="s">
        <v>50</v>
      </c>
      <c r="J66" s="4">
        <v>0.123</v>
      </c>
      <c r="P66" s="7" t="s">
        <v>50</v>
      </c>
      <c r="Q66" s="10">
        <f t="shared" si="7"/>
        <v>1.6000000000000014E-2</v>
      </c>
    </row>
  </sheetData>
  <mergeCells count="45">
    <mergeCell ref="P20:Q20"/>
    <mergeCell ref="P21:Q21"/>
    <mergeCell ref="P22:Q22"/>
    <mergeCell ref="P23:Q23"/>
    <mergeCell ref="P24:Q24"/>
    <mergeCell ref="P15:Q15"/>
    <mergeCell ref="P16:Q16"/>
    <mergeCell ref="P17:Q17"/>
    <mergeCell ref="P18:Q18"/>
    <mergeCell ref="P19:Q19"/>
    <mergeCell ref="P10:Q10"/>
    <mergeCell ref="P11:Q11"/>
    <mergeCell ref="P12:Q12"/>
    <mergeCell ref="P13:Q13"/>
    <mergeCell ref="P14:Q14"/>
    <mergeCell ref="A15:B15"/>
    <mergeCell ref="A10:B10"/>
    <mergeCell ref="A11:B11"/>
    <mergeCell ref="A12:B12"/>
    <mergeCell ref="A13:B13"/>
    <mergeCell ref="A14:B14"/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</mergeCells>
  <conditionalFormatting sqref="Q1:Q4">
    <cfRule type="cellIs" dxfId="80" priority="40" operator="between">
      <formula>0.5</formula>
      <formula>1</formula>
    </cfRule>
    <cfRule type="cellIs" dxfId="79" priority="39" operator="greaterThan">
      <formula>1</formula>
    </cfRule>
  </conditionalFormatting>
  <conditionalFormatting sqref="R7:R24">
    <cfRule type="cellIs" dxfId="74" priority="37" operator="greaterThan">
      <formula>1</formula>
    </cfRule>
    <cfRule type="cellIs" dxfId="75" priority="38" operator="between">
      <formula>0.5</formula>
      <formula>1</formula>
    </cfRule>
  </conditionalFormatting>
  <conditionalFormatting sqref="Q26:Q27">
    <cfRule type="cellIs" dxfId="70" priority="35" operator="greaterThan">
      <formula>1</formula>
    </cfRule>
    <cfRule type="cellIs" dxfId="71" priority="36" operator="between">
      <formula>0.5</formula>
      <formula>1</formula>
    </cfRule>
  </conditionalFormatting>
  <conditionalFormatting sqref="Q29:Q31">
    <cfRule type="cellIs" dxfId="66" priority="33" operator="greaterThan">
      <formula>1</formula>
    </cfRule>
    <cfRule type="cellIs" dxfId="67" priority="34" operator="between">
      <formula>0.5</formula>
      <formula>1</formula>
    </cfRule>
  </conditionalFormatting>
  <conditionalFormatting sqref="Q33">
    <cfRule type="cellIs" dxfId="62" priority="31" operator="greaterThan">
      <formula>1</formula>
    </cfRule>
    <cfRule type="cellIs" dxfId="63" priority="32" operator="between">
      <formula>0.5</formula>
      <formula>1</formula>
    </cfRule>
  </conditionalFormatting>
  <conditionalFormatting sqref="Q35">
    <cfRule type="cellIs" dxfId="58" priority="29" operator="greaterThan">
      <formula>1</formula>
    </cfRule>
    <cfRule type="cellIs" dxfId="59" priority="30" operator="between">
      <formula>0.5</formula>
      <formula>1</formula>
    </cfRule>
  </conditionalFormatting>
  <conditionalFormatting sqref="Q37">
    <cfRule type="cellIs" dxfId="54" priority="27" operator="greaterThan">
      <formula>1</formula>
    </cfRule>
    <cfRule type="cellIs" dxfId="55" priority="28" operator="between">
      <formula>0.5</formula>
      <formula>1</formula>
    </cfRule>
  </conditionalFormatting>
  <conditionalFormatting sqref="Q38">
    <cfRule type="cellIs" dxfId="50" priority="25" operator="greaterThan">
      <formula>1</formula>
    </cfRule>
    <cfRule type="cellIs" dxfId="51" priority="26" operator="between">
      <formula>0.5</formula>
      <formula>1</formula>
    </cfRule>
  </conditionalFormatting>
  <conditionalFormatting sqref="Q39">
    <cfRule type="cellIs" dxfId="46" priority="23" operator="greaterThan">
      <formula>1</formula>
    </cfRule>
    <cfRule type="cellIs" dxfId="47" priority="24" operator="between">
      <formula>0.5</formula>
      <formula>1</formula>
    </cfRule>
  </conditionalFormatting>
  <conditionalFormatting sqref="Q40">
    <cfRule type="cellIs" dxfId="42" priority="21" operator="greaterThan">
      <formula>1</formula>
    </cfRule>
    <cfRule type="cellIs" dxfId="43" priority="22" operator="between">
      <formula>0.5</formula>
      <formula>1</formula>
    </cfRule>
  </conditionalFormatting>
  <conditionalFormatting sqref="Q42:Q44">
    <cfRule type="cellIs" dxfId="38" priority="19" operator="greaterThan">
      <formula>1</formula>
    </cfRule>
    <cfRule type="cellIs" dxfId="39" priority="20" operator="between">
      <formula>0.5</formula>
      <formula>1</formula>
    </cfRule>
  </conditionalFormatting>
  <conditionalFormatting sqref="Q46:Q48">
    <cfRule type="cellIs" dxfId="35" priority="17" operator="greaterThan">
      <formula>1</formula>
    </cfRule>
    <cfRule type="cellIs" dxfId="34" priority="18" operator="between">
      <formula>0.5</formula>
      <formula>1</formula>
    </cfRule>
  </conditionalFormatting>
  <conditionalFormatting sqref="Q50">
    <cfRule type="cellIs" dxfId="31" priority="15" operator="greaterThan">
      <formula>1</formula>
    </cfRule>
    <cfRule type="cellIs" dxfId="30" priority="16" operator="between">
      <formula>0.5</formula>
      <formula>1</formula>
    </cfRule>
  </conditionalFormatting>
  <conditionalFormatting sqref="Q52">
    <cfRule type="cellIs" dxfId="27" priority="13" operator="greaterThan">
      <formula>1</formula>
    </cfRule>
    <cfRule type="cellIs" dxfId="26" priority="14" operator="between">
      <formula>0.5</formula>
      <formula>1</formula>
    </cfRule>
  </conditionalFormatting>
  <conditionalFormatting sqref="Q54:Q55">
    <cfRule type="cellIs" dxfId="23" priority="11" operator="greaterThan">
      <formula>1</formula>
    </cfRule>
    <cfRule type="cellIs" dxfId="22" priority="12" operator="between">
      <formula>0.5</formula>
      <formula>1</formula>
    </cfRule>
  </conditionalFormatting>
  <conditionalFormatting sqref="Q57">
    <cfRule type="cellIs" dxfId="19" priority="9" operator="greaterThan">
      <formula>1</formula>
    </cfRule>
    <cfRule type="cellIs" dxfId="18" priority="10" operator="between">
      <formula>0.5</formula>
      <formula>1</formula>
    </cfRule>
  </conditionalFormatting>
  <conditionalFormatting sqref="Q59">
    <cfRule type="cellIs" dxfId="15" priority="7" operator="greaterThan">
      <formula>1</formula>
    </cfRule>
    <cfRule type="cellIs" dxfId="14" priority="8" operator="between">
      <formula>0.5</formula>
      <formula>1</formula>
    </cfRule>
  </conditionalFormatting>
  <conditionalFormatting sqref="Q61">
    <cfRule type="cellIs" dxfId="11" priority="5" operator="greaterThan">
      <formula>1</formula>
    </cfRule>
    <cfRule type="cellIs" dxfId="10" priority="6" operator="between">
      <formula>0.5</formula>
      <formula>1</formula>
    </cfRule>
  </conditionalFormatting>
  <conditionalFormatting sqref="Q63">
    <cfRule type="cellIs" dxfId="7" priority="3" operator="greaterThan">
      <formula>1</formula>
    </cfRule>
    <cfRule type="cellIs" dxfId="6" priority="4" operator="between">
      <formula>0.5</formula>
      <formula>1</formula>
    </cfRule>
  </conditionalFormatting>
  <conditionalFormatting sqref="Q65:Q66">
    <cfRule type="cellIs" dxfId="3" priority="1" operator="greaterThan">
      <formula>1</formula>
    </cfRule>
    <cfRule type="cellIs" dxfId="2" priority="2" operator="between">
      <formula>0.5</formula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2011-06-15T15:04:50Z</dcterms:modified>
</cp:coreProperties>
</file>