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4"/>
  <workbookPr/>
  <xr:revisionPtr revIDLastSave="10664" documentId="11_93B5FBE93298445A5413A6BC57F9C30BE5AF3200" xr6:coauthVersionLast="47" xr6:coauthVersionMax="47" xr10:uidLastSave="{8B1DA8E8-9C77-46BE-9EA1-C1A3CED5155A}"/>
  <bookViews>
    <workbookView xWindow="0" yWindow="0" windowWidth="0" windowHeight="0" xr2:uid="{00000000-000D-0000-FFFF-FFFF00000000}"/>
  </bookViews>
  <sheets>
    <sheet name="Brenda Charts" sheetId="1" r:id="rId1"/>
    <sheet name="Liz Charts" sheetId="2" r:id="rId2"/>
    <sheet name="Lung_H1" sheetId="3" r:id="rId3"/>
    <sheet name="Lung_H1+AI" sheetId="13" r:id="rId4"/>
    <sheet name="CRC_H1" sheetId="5" r:id="rId5"/>
    <sheet name="CRC_H1+AI" sheetId="6" r:id="rId6"/>
    <sheet name="BRENDA Practice Patients" sheetId="7" state="hidden" r:id="rId7"/>
    <sheet name="LIZ Practice Patients" sheetId="8" state="hidden" r:id="rId8"/>
    <sheet name="Reference Set" sheetId="9" r:id="rId9"/>
    <sheet name="Progress" sheetId="10" r:id="rId10"/>
    <sheet name="Notes" sheetId="11" r:id="rId11"/>
    <sheet name="Rejected Log" sheetId="12" r:id="rId12"/>
  </sheets>
  <definedNames>
    <definedName name="_xlnm._FilterDatabase" localSheetId="2" hidden="1">Lung_H1!$A$1:$AD$988</definedName>
    <definedName name="_xlnm._FilterDatabase" localSheetId="3" hidden="1">'Lung_H1+AI'!$A$1:$AE$988</definedName>
    <definedName name="_xlnm._FilterDatabase" localSheetId="1" hidden="1">'Liz Charts'!$I$375:$I$375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LPPfgxpJ67/4fz5gZ8QbZqwHrfxH3i7BsAmZA1I20Ng="/>
    </ext>
  </extLst>
</workbook>
</file>

<file path=xl/calcChain.xml><?xml version="1.0" encoding="utf-8"?>
<calcChain xmlns="http://schemas.openxmlformats.org/spreadsheetml/2006/main">
  <c r="D249" i="2" l="1"/>
  <c r="D208" i="2"/>
  <c r="D4" i="2"/>
  <c r="C190" i="1"/>
  <c r="D190" i="2"/>
  <c r="B95" i="13"/>
  <c r="C373" i="1"/>
  <c r="C372" i="1"/>
  <c r="C371" i="1"/>
  <c r="C370" i="1"/>
  <c r="C369" i="1"/>
  <c r="C368" i="1"/>
  <c r="C367" i="1"/>
  <c r="C366" i="1"/>
  <c r="C365" i="1"/>
  <c r="C364" i="1"/>
  <c r="D373" i="2"/>
  <c r="D372" i="2"/>
  <c r="D371" i="2"/>
  <c r="D370" i="2"/>
  <c r="D369" i="2"/>
  <c r="D368" i="2"/>
  <c r="D367" i="2"/>
  <c r="D366" i="2"/>
  <c r="D365" i="2"/>
  <c r="D364" i="2"/>
  <c r="C363" i="1"/>
  <c r="C362" i="1"/>
  <c r="C361" i="1"/>
  <c r="C360" i="1"/>
  <c r="C359" i="1"/>
  <c r="C358" i="1"/>
  <c r="C357" i="1"/>
  <c r="C356" i="1"/>
  <c r="C355" i="1"/>
  <c r="C354" i="1"/>
  <c r="D363" i="2"/>
  <c r="D362" i="2"/>
  <c r="D361" i="2"/>
  <c r="D360" i="2"/>
  <c r="D359" i="2"/>
  <c r="D358" i="2"/>
  <c r="D357" i="2"/>
  <c r="D356" i="2"/>
  <c r="D355" i="2"/>
  <c r="C328" i="1"/>
  <c r="C317" i="1"/>
  <c r="C316" i="1"/>
  <c r="C315" i="1"/>
  <c r="C314" i="1"/>
  <c r="C313" i="1"/>
  <c r="C312" i="1"/>
  <c r="C311" i="1"/>
  <c r="C310" i="1"/>
  <c r="C309" i="1"/>
  <c r="C308" i="1"/>
  <c r="D312" i="2"/>
  <c r="B157" i="3"/>
  <c r="C353" i="1"/>
  <c r="C352" i="1"/>
  <c r="C351" i="1"/>
  <c r="C350" i="1"/>
  <c r="C349" i="1"/>
  <c r="C348" i="1"/>
  <c r="C347" i="1"/>
  <c r="C346" i="1"/>
  <c r="C345" i="1"/>
  <c r="D344" i="2"/>
  <c r="D337" i="2"/>
  <c r="D336" i="2"/>
  <c r="D335" i="2"/>
  <c r="D334" i="2"/>
  <c r="D333" i="2"/>
  <c r="D332" i="2"/>
  <c r="D331" i="2"/>
  <c r="D330" i="2"/>
  <c r="D329" i="2"/>
  <c r="C344" i="1"/>
  <c r="C337" i="1"/>
  <c r="C336" i="1"/>
  <c r="C335" i="1"/>
  <c r="C334" i="1"/>
  <c r="C333" i="1"/>
  <c r="C332" i="1"/>
  <c r="C331" i="1"/>
  <c r="C330" i="1"/>
  <c r="C329" i="1"/>
  <c r="C326" i="1"/>
  <c r="C325" i="1"/>
  <c r="C324" i="1"/>
  <c r="C323" i="1"/>
  <c r="C322" i="1"/>
  <c r="C321" i="1"/>
  <c r="C320" i="1"/>
  <c r="C319" i="1"/>
  <c r="C318" i="1"/>
  <c r="C307" i="1"/>
  <c r="C306" i="1"/>
  <c r="C305" i="1"/>
  <c r="C304" i="1"/>
  <c r="C303" i="1"/>
  <c r="C302" i="1"/>
  <c r="C301" i="1"/>
  <c r="C300" i="1"/>
  <c r="C299" i="1"/>
  <c r="C298" i="1"/>
  <c r="C287" i="1"/>
  <c r="C297" i="1"/>
  <c r="C296" i="1"/>
  <c r="C295" i="1"/>
  <c r="C294" i="1"/>
  <c r="C293" i="1"/>
  <c r="C292" i="1"/>
  <c r="C291" i="1"/>
  <c r="C290" i="1"/>
  <c r="C289" i="1"/>
  <c r="C288" i="1"/>
  <c r="C286" i="1"/>
  <c r="C285" i="1"/>
  <c r="C284" i="1"/>
  <c r="C283" i="1"/>
  <c r="C282" i="1"/>
  <c r="C281" i="1"/>
  <c r="C280" i="1"/>
  <c r="C279" i="1"/>
  <c r="C278" i="1"/>
  <c r="C267" i="1"/>
  <c r="C277" i="1"/>
  <c r="C276" i="1"/>
  <c r="C275" i="1"/>
  <c r="C274" i="1"/>
  <c r="C273" i="1"/>
  <c r="C272" i="1"/>
  <c r="C271" i="1"/>
  <c r="C270" i="1"/>
  <c r="C269" i="1"/>
  <c r="C268" i="1"/>
  <c r="C266" i="1"/>
  <c r="C265" i="1"/>
  <c r="C264" i="1"/>
  <c r="C263" i="1"/>
  <c r="C262" i="1"/>
  <c r="C261" i="1"/>
  <c r="C260" i="1"/>
  <c r="C259" i="1"/>
  <c r="C258" i="1"/>
  <c r="C247" i="1"/>
  <c r="C257" i="1"/>
  <c r="C256" i="1"/>
  <c r="C255" i="1"/>
  <c r="C254" i="1"/>
  <c r="C253" i="1"/>
  <c r="C252" i="1"/>
  <c r="C251" i="1"/>
  <c r="C250" i="1"/>
  <c r="C249" i="1"/>
  <c r="C248"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D354" i="2"/>
  <c r="D353" i="2"/>
  <c r="D352" i="2"/>
  <c r="D351" i="2"/>
  <c r="D350" i="2"/>
  <c r="D349" i="2"/>
  <c r="D348" i="2"/>
  <c r="D347" i="2"/>
  <c r="D346" i="2"/>
  <c r="D345" i="2"/>
  <c r="D343" i="2"/>
  <c r="D342" i="2"/>
  <c r="D341" i="2"/>
  <c r="D340" i="2"/>
  <c r="D339" i="2"/>
  <c r="D338" i="2"/>
  <c r="D327" i="2"/>
  <c r="C343" i="1"/>
  <c r="C342" i="1"/>
  <c r="C341" i="1"/>
  <c r="C340" i="1"/>
  <c r="C339" i="1"/>
  <c r="C338" i="1"/>
  <c r="C327" i="1"/>
  <c r="D326" i="2"/>
  <c r="D325" i="2"/>
  <c r="D324" i="2"/>
  <c r="D323" i="2"/>
  <c r="D322" i="2"/>
  <c r="D321" i="2"/>
  <c r="D320" i="2"/>
  <c r="D319" i="2"/>
  <c r="D318" i="2"/>
  <c r="D307" i="2"/>
  <c r="D328" i="2"/>
  <c r="D317" i="2"/>
  <c r="D316" i="2"/>
  <c r="D315" i="2"/>
  <c r="D314" i="2"/>
  <c r="D313" i="2"/>
  <c r="D311" i="2"/>
  <c r="D310" i="2"/>
  <c r="D309" i="2"/>
  <c r="D308" i="2"/>
  <c r="D306" i="2"/>
  <c r="D305" i="2"/>
  <c r="D304" i="2"/>
  <c r="D303" i="2"/>
  <c r="D302" i="2"/>
  <c r="D301" i="2"/>
  <c r="D300" i="2"/>
  <c r="D299" i="2"/>
  <c r="D298" i="2"/>
  <c r="D287" i="2"/>
  <c r="D297" i="2"/>
  <c r="D296" i="2"/>
  <c r="D295" i="2"/>
  <c r="D294" i="2"/>
  <c r="D293" i="2"/>
  <c r="D292" i="2"/>
  <c r="D291" i="2"/>
  <c r="D290" i="2"/>
  <c r="D289" i="2"/>
  <c r="D288" i="2"/>
  <c r="D286" i="2"/>
  <c r="D285" i="2"/>
  <c r="D284" i="2"/>
  <c r="D283" i="2"/>
  <c r="D282" i="2"/>
  <c r="D281" i="2"/>
  <c r="D280" i="2"/>
  <c r="D279" i="2"/>
  <c r="D278" i="2"/>
  <c r="D267" i="2"/>
  <c r="D277" i="2"/>
  <c r="D276" i="2"/>
  <c r="D275" i="2"/>
  <c r="D274" i="2"/>
  <c r="D273" i="2"/>
  <c r="D272" i="2"/>
  <c r="D271" i="2"/>
  <c r="D270" i="2"/>
  <c r="D269" i="2"/>
  <c r="D268" i="2"/>
  <c r="D266" i="2"/>
  <c r="D265" i="2"/>
  <c r="D264" i="2"/>
  <c r="D263" i="2"/>
  <c r="D262" i="2"/>
  <c r="D261" i="2"/>
  <c r="D260" i="2"/>
  <c r="D259" i="2"/>
  <c r="D258" i="2"/>
  <c r="D247" i="2"/>
  <c r="D257" i="2"/>
  <c r="D256" i="2"/>
  <c r="D255" i="2"/>
  <c r="D254" i="2"/>
  <c r="D253" i="2"/>
  <c r="D252" i="2"/>
  <c r="D251" i="2"/>
  <c r="D250" i="2"/>
  <c r="D248"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7" i="2"/>
  <c r="D206" i="2"/>
  <c r="D205" i="2"/>
  <c r="D204" i="2"/>
  <c r="D203" i="2"/>
  <c r="D202" i="2"/>
  <c r="D201" i="2"/>
  <c r="D200" i="2"/>
  <c r="D199" i="2"/>
  <c r="D198" i="2"/>
  <c r="D197" i="2"/>
  <c r="D196" i="2"/>
  <c r="D195" i="2"/>
  <c r="D194" i="2"/>
  <c r="D193" i="2"/>
  <c r="D192" i="2"/>
  <c r="D191" i="2"/>
  <c r="D189" i="2"/>
  <c r="D188" i="2"/>
  <c r="D187" i="2"/>
  <c r="D186" i="2"/>
  <c r="D185" i="2"/>
  <c r="D184" i="2"/>
  <c r="D183" i="2"/>
  <c r="D182" i="2"/>
  <c r="D181" i="2"/>
  <c r="D180" i="2"/>
  <c r="D179" i="2"/>
  <c r="D178" i="2"/>
  <c r="D177" i="2"/>
  <c r="D176" i="2"/>
  <c r="D175" i="2"/>
  <c r="D174" i="2"/>
  <c r="D173" i="2"/>
  <c r="D172" i="2"/>
  <c r="D171" i="2"/>
  <c r="D170" i="2"/>
  <c r="D169" i="2"/>
  <c r="D168" i="2"/>
  <c r="D119" i="2"/>
  <c r="D19"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8" i="2"/>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D117" i="2"/>
  <c r="D116" i="2"/>
  <c r="D115" i="2"/>
  <c r="D114" i="2"/>
  <c r="D113" i="2"/>
  <c r="D112" i="2"/>
  <c r="D111" i="2"/>
  <c r="D110" i="2"/>
  <c r="D109" i="2"/>
  <c r="D108" i="2"/>
  <c r="C97" i="1"/>
  <c r="C96" i="1"/>
  <c r="C95" i="1"/>
  <c r="C94" i="1"/>
  <c r="C93" i="1"/>
  <c r="C92" i="1"/>
  <c r="C91" i="1"/>
  <c r="C90" i="1"/>
  <c r="C89" i="1"/>
  <c r="C88" i="1"/>
  <c r="D107" i="2"/>
  <c r="D106" i="2"/>
  <c r="D105" i="2"/>
  <c r="D104" i="2"/>
  <c r="D103" i="2"/>
  <c r="D102" i="2"/>
  <c r="D101" i="2"/>
  <c r="D100" i="2"/>
  <c r="D99" i="2"/>
  <c r="D98" i="2"/>
  <c r="D97" i="2"/>
  <c r="D96" i="2"/>
  <c r="D95" i="2"/>
  <c r="D94" i="2"/>
  <c r="D93" i="2"/>
  <c r="D92" i="2"/>
  <c r="D91" i="2"/>
  <c r="D90" i="2"/>
  <c r="D89" i="2"/>
  <c r="D88" i="2"/>
  <c r="B42" i="13"/>
  <c r="B42" i="3"/>
  <c r="C77" i="1"/>
  <c r="D77" i="2"/>
  <c r="D87" i="2"/>
  <c r="D86" i="2"/>
  <c r="D85" i="2"/>
  <c r="D84" i="2"/>
  <c r="D83" i="2"/>
  <c r="D82" i="2"/>
  <c r="D81" i="2"/>
  <c r="D80" i="2"/>
  <c r="D79" i="2"/>
  <c r="D78"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C87" i="1"/>
  <c r="C86" i="1"/>
  <c r="C84" i="1"/>
  <c r="C83" i="1"/>
  <c r="C82" i="1"/>
  <c r="C81" i="1"/>
  <c r="C80" i="1"/>
  <c r="C79" i="1"/>
  <c r="C78"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3" i="1"/>
  <c r="D43" i="2"/>
  <c r="F18" i="10"/>
  <c r="D18" i="10"/>
  <c r="C18" i="10"/>
  <c r="B18" i="10"/>
  <c r="F17" i="10"/>
  <c r="D17" i="10"/>
  <c r="C17" i="10"/>
  <c r="B17" i="10"/>
  <c r="B17" i="5"/>
  <c r="C39" i="1"/>
  <c r="D39" i="2"/>
  <c r="F4" i="10"/>
  <c r="D4" i="10"/>
  <c r="C4" i="10"/>
  <c r="B4" i="10"/>
  <c r="F3" i="10"/>
  <c r="D3" i="10"/>
  <c r="C3" i="10"/>
  <c r="B3" i="10"/>
  <c r="B233" i="6"/>
  <c r="B221" i="5"/>
  <c r="B243" i="13"/>
  <c r="B244" i="13"/>
  <c r="B156" i="13"/>
  <c r="B246" i="13"/>
  <c r="B195" i="13"/>
  <c r="B157" i="13"/>
  <c r="B182" i="13"/>
  <c r="B247" i="13"/>
  <c r="B243" i="3"/>
  <c r="B244" i="3"/>
  <c r="B156" i="3"/>
  <c r="B246" i="3"/>
  <c r="B195" i="3"/>
  <c r="B249" i="3"/>
  <c r="B182" i="3"/>
  <c r="B247" i="3"/>
  <c r="B240" i="3"/>
  <c r="B234" i="3"/>
  <c r="B150" i="13"/>
  <c r="B150" i="3"/>
  <c r="C32" i="1"/>
  <c r="D32" i="2"/>
  <c r="D27" i="2"/>
  <c r="C27" i="1"/>
  <c r="B80" i="3"/>
  <c r="B30" i="6"/>
  <c r="B81" i="5"/>
  <c r="B31" i="5"/>
  <c r="B215" i="5"/>
  <c r="B37" i="5"/>
  <c r="B30" i="5"/>
  <c r="B216" i="5"/>
  <c r="B217" i="5"/>
  <c r="B218" i="5"/>
  <c r="B219" i="5"/>
  <c r="B47" i="5"/>
  <c r="B202" i="5"/>
  <c r="B64" i="6"/>
  <c r="B236" i="3"/>
  <c r="B197" i="5"/>
  <c r="B51" i="5"/>
  <c r="B196" i="5"/>
  <c r="B195" i="5"/>
  <c r="B194" i="5"/>
  <c r="B224" i="5"/>
  <c r="B225" i="5"/>
  <c r="B224" i="6"/>
  <c r="B225" i="6"/>
  <c r="B51" i="6"/>
  <c r="B232" i="13"/>
  <c r="B231" i="13"/>
  <c r="B191" i="5"/>
  <c r="B220" i="6"/>
  <c r="B190" i="6"/>
  <c r="B187" i="6"/>
  <c r="B187" i="5"/>
  <c r="B186" i="6"/>
  <c r="B186" i="5"/>
  <c r="B229" i="13"/>
  <c r="B164" i="13"/>
  <c r="B229" i="3"/>
  <c r="B185" i="6"/>
  <c r="B227" i="13"/>
  <c r="B184" i="3"/>
  <c r="B227" i="3"/>
  <c r="C13" i="1"/>
  <c r="B213" i="6"/>
  <c r="B171" i="5"/>
  <c r="B175" i="5"/>
  <c r="B173" i="5"/>
  <c r="B16" i="13"/>
  <c r="B155" i="13"/>
  <c r="B80" i="13"/>
  <c r="B240" i="13"/>
  <c r="B237" i="13"/>
  <c r="B172" i="13"/>
  <c r="B66" i="13"/>
  <c r="B239" i="13"/>
  <c r="B188" i="13"/>
  <c r="B181" i="13"/>
  <c r="B119" i="13"/>
  <c r="B234" i="13"/>
  <c r="B184" i="13"/>
  <c r="B226" i="13"/>
  <c r="B225" i="13"/>
  <c r="B224" i="13"/>
  <c r="B223" i="13"/>
  <c r="B222" i="13"/>
  <c r="B221" i="13"/>
  <c r="B220" i="13"/>
  <c r="B219" i="13"/>
  <c r="B218" i="13"/>
  <c r="B217" i="13"/>
  <c r="B216" i="13"/>
  <c r="B215" i="13"/>
  <c r="B214" i="13"/>
  <c r="B213" i="13"/>
  <c r="B212" i="13"/>
  <c r="B211" i="13"/>
  <c r="B210" i="13"/>
  <c r="B209" i="13"/>
  <c r="B208" i="13"/>
  <c r="B207" i="13"/>
  <c r="B206" i="13"/>
  <c r="B205" i="13"/>
  <c r="B204" i="13"/>
  <c r="B203" i="13"/>
  <c r="B202" i="13"/>
  <c r="B201" i="13"/>
  <c r="B200" i="13"/>
  <c r="B199" i="13"/>
  <c r="B198" i="13"/>
  <c r="B197" i="13"/>
  <c r="B196" i="13"/>
  <c r="B248" i="13"/>
  <c r="B194" i="13"/>
  <c r="B193" i="13"/>
  <c r="B192" i="13"/>
  <c r="B191" i="13"/>
  <c r="B190" i="13"/>
  <c r="B189" i="13"/>
  <c r="B228" i="13"/>
  <c r="B187" i="13"/>
  <c r="B186" i="13"/>
  <c r="B185" i="13"/>
  <c r="B183" i="13"/>
  <c r="B250" i="13"/>
  <c r="B233" i="13"/>
  <c r="B180" i="13"/>
  <c r="B179" i="13"/>
  <c r="B178" i="13"/>
  <c r="B177" i="13"/>
  <c r="B176" i="13"/>
  <c r="B175" i="13"/>
  <c r="B174" i="13"/>
  <c r="B173" i="13"/>
  <c r="B171" i="13"/>
  <c r="B170" i="13"/>
  <c r="B169" i="13"/>
  <c r="B168" i="13"/>
  <c r="B167" i="13"/>
  <c r="B166" i="13"/>
  <c r="B165" i="13"/>
  <c r="B163" i="13"/>
  <c r="B162" i="13"/>
  <c r="B161" i="13"/>
  <c r="B160" i="13"/>
  <c r="B159" i="13"/>
  <c r="B158" i="13"/>
  <c r="B249" i="13"/>
  <c r="B245" i="13"/>
  <c r="B238" i="13"/>
  <c r="B154" i="13"/>
  <c r="B153" i="13"/>
  <c r="B152" i="13"/>
  <c r="B151" i="13"/>
  <c r="B242" i="13"/>
  <c r="B149" i="13"/>
  <c r="B148" i="13"/>
  <c r="B147" i="13"/>
  <c r="B146" i="13"/>
  <c r="B145" i="13"/>
  <c r="B144" i="13"/>
  <c r="B143" i="13"/>
  <c r="B142" i="13"/>
  <c r="B141" i="13"/>
  <c r="B140" i="13"/>
  <c r="B139" i="13"/>
  <c r="B138" i="13"/>
  <c r="B137" i="13"/>
  <c r="B136" i="13"/>
  <c r="B135" i="13"/>
  <c r="B134" i="13"/>
  <c r="B133" i="13"/>
  <c r="B132" i="13"/>
  <c r="B131" i="13"/>
  <c r="B130" i="13"/>
  <c r="B129" i="13"/>
  <c r="B128" i="13"/>
  <c r="B127" i="13"/>
  <c r="B126" i="13"/>
  <c r="B125" i="13"/>
  <c r="B124" i="13"/>
  <c r="B123" i="13"/>
  <c r="B122" i="13"/>
  <c r="B121" i="13"/>
  <c r="B120" i="13"/>
  <c r="B230" i="13"/>
  <c r="B118" i="13"/>
  <c r="B117" i="13"/>
  <c r="B116" i="13"/>
  <c r="B115" i="13"/>
  <c r="B114" i="13"/>
  <c r="B113" i="13"/>
  <c r="B112" i="13"/>
  <c r="B111" i="13"/>
  <c r="B110" i="13"/>
  <c r="B109" i="13"/>
  <c r="B108" i="13"/>
  <c r="B107" i="13"/>
  <c r="B106" i="13"/>
  <c r="B105" i="13"/>
  <c r="B104" i="13"/>
  <c r="B103" i="13"/>
  <c r="B102" i="13"/>
  <c r="B101" i="13"/>
  <c r="B100" i="13"/>
  <c r="B99" i="13"/>
  <c r="B98" i="13"/>
  <c r="B97" i="13"/>
  <c r="B96" i="13"/>
  <c r="B94" i="13"/>
  <c r="B93" i="13"/>
  <c r="B92" i="13"/>
  <c r="B91" i="13"/>
  <c r="B90" i="13"/>
  <c r="B89" i="13"/>
  <c r="B88" i="13"/>
  <c r="B87" i="13"/>
  <c r="B86" i="13"/>
  <c r="B85" i="13"/>
  <c r="B84" i="13"/>
  <c r="B83" i="13"/>
  <c r="B82" i="13"/>
  <c r="B81" i="13"/>
  <c r="B235" i="13"/>
  <c r="B79" i="13"/>
  <c r="B78" i="13"/>
  <c r="B77" i="13"/>
  <c r="B76" i="13"/>
  <c r="B75" i="13"/>
  <c r="B74" i="13"/>
  <c r="B73" i="13"/>
  <c r="B72" i="13"/>
  <c r="B71" i="13"/>
  <c r="B70" i="13"/>
  <c r="B69" i="13"/>
  <c r="B68" i="13"/>
  <c r="B67" i="13"/>
  <c r="B236" i="13"/>
  <c r="B65" i="13"/>
  <c r="B64" i="13"/>
  <c r="B63" i="13"/>
  <c r="B62" i="13"/>
  <c r="B61" i="13"/>
  <c r="B60" i="13"/>
  <c r="B59" i="13"/>
  <c r="B58" i="13"/>
  <c r="B57" i="13"/>
  <c r="B56" i="13"/>
  <c r="B55" i="13"/>
  <c r="B54" i="13"/>
  <c r="B53" i="13"/>
  <c r="B52" i="13"/>
  <c r="B51" i="13"/>
  <c r="B50" i="13"/>
  <c r="B49" i="13"/>
  <c r="B48" i="13"/>
  <c r="B47" i="13"/>
  <c r="B46" i="13"/>
  <c r="B45" i="13"/>
  <c r="B44" i="13"/>
  <c r="B43" i="13"/>
  <c r="B251"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241" i="13"/>
  <c r="B15" i="13"/>
  <c r="B14" i="13"/>
  <c r="B13" i="13"/>
  <c r="B12" i="13"/>
  <c r="B11" i="13"/>
  <c r="B10" i="13"/>
  <c r="B9" i="13"/>
  <c r="B8" i="13"/>
  <c r="B7" i="13"/>
  <c r="B6" i="13"/>
  <c r="B5" i="13"/>
  <c r="B4" i="13"/>
  <c r="B3" i="13"/>
  <c r="B215" i="3"/>
  <c r="B216" i="3"/>
  <c r="B217" i="3"/>
  <c r="B218" i="3"/>
  <c r="B212" i="3"/>
  <c r="B213" i="3"/>
  <c r="B203" i="3"/>
  <c r="B204" i="3"/>
  <c r="B205" i="3"/>
  <c r="B206" i="3"/>
  <c r="B207" i="3"/>
  <c r="B208" i="3"/>
  <c r="B209" i="3"/>
  <c r="B127" i="3"/>
  <c r="B174" i="5"/>
  <c r="D38" i="2"/>
  <c r="B172" i="6"/>
  <c r="B4" i="5"/>
  <c r="D14" i="2"/>
  <c r="C14" i="1"/>
  <c r="B22" i="3"/>
  <c r="B58" i="3"/>
  <c r="B95" i="3"/>
  <c r="B15" i="3"/>
  <c r="F25" i="10"/>
  <c r="D25" i="10"/>
  <c r="C25" i="10"/>
  <c r="B25" i="10"/>
  <c r="F24" i="10"/>
  <c r="F26" i="10" s="1"/>
  <c r="D24" i="10"/>
  <c r="D26" i="10" s="1"/>
  <c r="C24" i="10"/>
  <c r="B24" i="10"/>
  <c r="B26" i="10" s="1"/>
  <c r="F19" i="10"/>
  <c r="D19" i="10"/>
  <c r="B19" i="10"/>
  <c r="F11" i="10"/>
  <c r="D11" i="10"/>
  <c r="C11" i="10"/>
  <c r="B11" i="10"/>
  <c r="F10" i="10"/>
  <c r="F12" i="10" s="1"/>
  <c r="D10" i="10"/>
  <c r="D12" i="10" s="1"/>
  <c r="C10" i="10"/>
  <c r="B10" i="10"/>
  <c r="B12" i="10" s="1"/>
  <c r="F5" i="10"/>
  <c r="D5" i="10"/>
  <c r="B5" i="10"/>
  <c r="B49" i="8"/>
  <c r="B48" i="8"/>
  <c r="B47" i="8"/>
  <c r="B46" i="8"/>
  <c r="B45" i="8"/>
  <c r="B44" i="8"/>
  <c r="B43" i="8"/>
  <c r="B42" i="8"/>
  <c r="B41" i="8"/>
  <c r="B40" i="8"/>
  <c r="B37" i="8"/>
  <c r="B36" i="8"/>
  <c r="B35" i="8"/>
  <c r="B34" i="8"/>
  <c r="B33" i="8"/>
  <c r="B32" i="8"/>
  <c r="B31" i="8"/>
  <c r="B30" i="8"/>
  <c r="B29" i="8"/>
  <c r="B28" i="8"/>
  <c r="B25" i="8"/>
  <c r="B24" i="8"/>
  <c r="B23" i="8"/>
  <c r="B22" i="8"/>
  <c r="B21" i="8"/>
  <c r="B20" i="8"/>
  <c r="B19" i="8"/>
  <c r="B18" i="8"/>
  <c r="B17" i="8"/>
  <c r="B16" i="8"/>
  <c r="B12" i="8"/>
  <c r="B11" i="8"/>
  <c r="B10" i="8"/>
  <c r="B9" i="8"/>
  <c r="B8" i="8"/>
  <c r="B7" i="8"/>
  <c r="B6" i="8"/>
  <c r="B5" i="8"/>
  <c r="B4" i="8"/>
  <c r="B3" i="8"/>
  <c r="B49" i="7"/>
  <c r="B48" i="7"/>
  <c r="B47" i="7"/>
  <c r="B46" i="7"/>
  <c r="B45" i="7"/>
  <c r="B44" i="7"/>
  <c r="B43" i="7"/>
  <c r="B42" i="7"/>
  <c r="B41" i="7"/>
  <c r="B40" i="7"/>
  <c r="B37" i="7"/>
  <c r="B36" i="7"/>
  <c r="B35" i="7"/>
  <c r="B34" i="7"/>
  <c r="B33" i="7"/>
  <c r="B32" i="7"/>
  <c r="B31" i="7"/>
  <c r="B30" i="7"/>
  <c r="B29" i="7"/>
  <c r="B28" i="7"/>
  <c r="B25" i="7"/>
  <c r="B24" i="7"/>
  <c r="B23" i="7"/>
  <c r="B22" i="7"/>
  <c r="B21" i="7"/>
  <c r="B20" i="7"/>
  <c r="B19" i="7"/>
  <c r="B18" i="7"/>
  <c r="B17" i="7"/>
  <c r="B16" i="7"/>
  <c r="B12" i="7"/>
  <c r="B11" i="7"/>
  <c r="B10" i="7"/>
  <c r="B9" i="7"/>
  <c r="B8" i="7"/>
  <c r="B7" i="7"/>
  <c r="B6" i="7"/>
  <c r="B5" i="7"/>
  <c r="B4" i="7"/>
  <c r="B3" i="7"/>
  <c r="B103" i="6"/>
  <c r="B79" i="6"/>
  <c r="B102" i="6"/>
  <c r="B207" i="6"/>
  <c r="B101" i="6"/>
  <c r="B97" i="6"/>
  <c r="B26" i="6"/>
  <c r="B160" i="6"/>
  <c r="B71" i="6"/>
  <c r="B68" i="6"/>
  <c r="B59" i="6"/>
  <c r="B197" i="6"/>
  <c r="B196" i="6"/>
  <c r="B195" i="6"/>
  <c r="B194" i="6"/>
  <c r="B49" i="6"/>
  <c r="B48" i="6"/>
  <c r="B221" i="6"/>
  <c r="B44" i="6"/>
  <c r="B43" i="6"/>
  <c r="B41" i="6"/>
  <c r="B24" i="6"/>
  <c r="B184" i="6"/>
  <c r="B183" i="6"/>
  <c r="B182" i="6"/>
  <c r="B181" i="6"/>
  <c r="B180" i="6"/>
  <c r="B179" i="6"/>
  <c r="B178" i="6"/>
  <c r="B177" i="6"/>
  <c r="B176" i="6"/>
  <c r="B175" i="6"/>
  <c r="B174" i="6"/>
  <c r="B173" i="6"/>
  <c r="B171" i="6"/>
  <c r="B170" i="6"/>
  <c r="B169" i="6"/>
  <c r="B168" i="6"/>
  <c r="B167" i="6"/>
  <c r="B166" i="6"/>
  <c r="B165" i="6"/>
  <c r="B164" i="6"/>
  <c r="B163" i="6"/>
  <c r="B252" i="6"/>
  <c r="B162" i="6"/>
  <c r="B161" i="6"/>
  <c r="B202" i="6"/>
  <c r="B159" i="6"/>
  <c r="B158" i="6"/>
  <c r="B157" i="6"/>
  <c r="B251" i="6"/>
  <c r="B240" i="6"/>
  <c r="B156" i="6"/>
  <c r="B247"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239" i="6"/>
  <c r="B128" i="6"/>
  <c r="B127" i="6"/>
  <c r="B126" i="6"/>
  <c r="B238" i="6"/>
  <c r="B125" i="6"/>
  <c r="B237" i="6"/>
  <c r="B124" i="6"/>
  <c r="B123" i="6"/>
  <c r="B236" i="6"/>
  <c r="B235" i="6"/>
  <c r="B122" i="6"/>
  <c r="B234" i="6"/>
  <c r="B232" i="6"/>
  <c r="B121" i="6"/>
  <c r="B245" i="6"/>
  <c r="B120" i="6"/>
  <c r="B119" i="6"/>
  <c r="B118" i="6"/>
  <c r="B117" i="6"/>
  <c r="B116" i="6"/>
  <c r="B231" i="6"/>
  <c r="B115" i="6"/>
  <c r="B114" i="6"/>
  <c r="B113" i="6"/>
  <c r="B112" i="6"/>
  <c r="B111" i="6"/>
  <c r="B110" i="6"/>
  <c r="B109" i="6"/>
  <c r="B108" i="6"/>
  <c r="B250" i="6"/>
  <c r="B107" i="6"/>
  <c r="B106" i="6"/>
  <c r="B248" i="6"/>
  <c r="B230" i="6"/>
  <c r="B229" i="6"/>
  <c r="B105" i="6"/>
  <c r="B104" i="6"/>
  <c r="B209" i="6"/>
  <c r="B206" i="6"/>
  <c r="B205" i="6"/>
  <c r="B100" i="6"/>
  <c r="B99" i="6"/>
  <c r="B98" i="6"/>
  <c r="B204" i="6"/>
  <c r="B96" i="6"/>
  <c r="B228" i="6"/>
  <c r="B95" i="6"/>
  <c r="B94" i="6"/>
  <c r="B93" i="6"/>
  <c r="B92" i="6"/>
  <c r="B227" i="6"/>
  <c r="B91" i="6"/>
  <c r="B90" i="6"/>
  <c r="B226" i="6"/>
  <c r="B89" i="6"/>
  <c r="B88" i="6"/>
  <c r="B87" i="6"/>
  <c r="B86" i="6"/>
  <c r="B85" i="6"/>
  <c r="B84" i="6"/>
  <c r="B83" i="6"/>
  <c r="B82" i="6"/>
  <c r="B211" i="6"/>
  <c r="B80" i="6"/>
  <c r="B208" i="6"/>
  <c r="B78" i="6"/>
  <c r="B77" i="6"/>
  <c r="B76" i="6"/>
  <c r="B75" i="6"/>
  <c r="B74" i="6"/>
  <c r="B73" i="6"/>
  <c r="B72" i="6"/>
  <c r="B246" i="6"/>
  <c r="B200" i="6"/>
  <c r="B70" i="6"/>
  <c r="B69" i="6"/>
  <c r="B199" i="6"/>
  <c r="B244" i="6"/>
  <c r="B67" i="6"/>
  <c r="B66" i="6"/>
  <c r="B65" i="6"/>
  <c r="B201" i="6"/>
  <c r="B63" i="6"/>
  <c r="B62" i="6"/>
  <c r="B243" i="6"/>
  <c r="B61" i="6"/>
  <c r="B60" i="6"/>
  <c r="B198" i="6"/>
  <c r="B58" i="6"/>
  <c r="B57" i="6"/>
  <c r="B249" i="6"/>
  <c r="B56" i="6"/>
  <c r="B55" i="6"/>
  <c r="B54" i="6"/>
  <c r="B53" i="6"/>
  <c r="B52" i="6"/>
  <c r="B223" i="6"/>
  <c r="B50" i="6"/>
  <c r="B193" i="6"/>
  <c r="B222" i="6"/>
  <c r="B192" i="6"/>
  <c r="B191" i="6"/>
  <c r="B46" i="6"/>
  <c r="B45" i="6"/>
  <c r="B189" i="6"/>
  <c r="B188" i="6"/>
  <c r="B40" i="6"/>
  <c r="B39" i="6"/>
  <c r="B38" i="6"/>
  <c r="B214" i="6"/>
  <c r="B36" i="6"/>
  <c r="B35" i="6"/>
  <c r="B242" i="6"/>
  <c r="B34" i="6"/>
  <c r="B33" i="6"/>
  <c r="B241" i="6"/>
  <c r="B32" i="6"/>
  <c r="B212" i="6"/>
  <c r="B210" i="6"/>
  <c r="B29" i="6"/>
  <c r="B28" i="6"/>
  <c r="B27" i="6"/>
  <c r="B203" i="6"/>
  <c r="B25" i="6"/>
  <c r="B17" i="6"/>
  <c r="B21" i="6"/>
  <c r="B23" i="6"/>
  <c r="B22" i="6"/>
  <c r="B20" i="6"/>
  <c r="B19" i="6"/>
  <c r="B18" i="6"/>
  <c r="B16" i="6"/>
  <c r="B15" i="6"/>
  <c r="B14" i="6"/>
  <c r="B13" i="6"/>
  <c r="B12" i="6"/>
  <c r="B11" i="6"/>
  <c r="B10" i="6"/>
  <c r="B9" i="6"/>
  <c r="B4" i="6"/>
  <c r="B8" i="6"/>
  <c r="B7" i="6"/>
  <c r="B6" i="6"/>
  <c r="B5" i="6"/>
  <c r="B3" i="6"/>
  <c r="B47" i="6"/>
  <c r="B219" i="6"/>
  <c r="B218" i="6"/>
  <c r="B217" i="6"/>
  <c r="B216" i="6"/>
  <c r="B37" i="6"/>
  <c r="B215" i="6"/>
  <c r="B31" i="6"/>
  <c r="B81" i="6"/>
  <c r="B213" i="5"/>
  <c r="B103" i="5"/>
  <c r="B184" i="5"/>
  <c r="B79" i="5"/>
  <c r="B102" i="5"/>
  <c r="B183" i="5"/>
  <c r="B207" i="5"/>
  <c r="B101" i="5"/>
  <c r="B182" i="5"/>
  <c r="B97" i="5"/>
  <c r="B26" i="5"/>
  <c r="B160" i="5"/>
  <c r="B181" i="5"/>
  <c r="B64" i="5"/>
  <c r="B180" i="5"/>
  <c r="B71" i="5"/>
  <c r="B68" i="5"/>
  <c r="B59" i="5"/>
  <c r="B179" i="5"/>
  <c r="B178" i="5"/>
  <c r="B177" i="5"/>
  <c r="B49" i="5"/>
  <c r="B48" i="5"/>
  <c r="B220" i="5"/>
  <c r="B44" i="5"/>
  <c r="B43" i="5"/>
  <c r="B42" i="5"/>
  <c r="B41" i="5"/>
  <c r="B24" i="5"/>
  <c r="B16" i="5"/>
  <c r="B176" i="5"/>
  <c r="B172" i="5"/>
  <c r="B170" i="5"/>
  <c r="B169" i="5"/>
  <c r="B168" i="5"/>
  <c r="B167" i="5"/>
  <c r="B166" i="5"/>
  <c r="B165" i="5"/>
  <c r="B164" i="5"/>
  <c r="B163" i="5"/>
  <c r="B252" i="5"/>
  <c r="B162" i="5"/>
  <c r="B161" i="5"/>
  <c r="B159" i="5"/>
  <c r="B158" i="5"/>
  <c r="B157" i="5"/>
  <c r="B251" i="5"/>
  <c r="B240" i="5"/>
  <c r="B156" i="5"/>
  <c r="B247"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239" i="5"/>
  <c r="B128" i="5"/>
  <c r="B127" i="5"/>
  <c r="B126" i="5"/>
  <c r="B238" i="5"/>
  <c r="B125" i="5"/>
  <c r="B237" i="5"/>
  <c r="B124" i="5"/>
  <c r="B123" i="5"/>
  <c r="B236" i="5"/>
  <c r="B235" i="5"/>
  <c r="B122" i="5"/>
  <c r="B234" i="5"/>
  <c r="B233" i="5"/>
  <c r="B232" i="5"/>
  <c r="B121" i="5"/>
  <c r="B245" i="5"/>
  <c r="B120" i="5"/>
  <c r="B119" i="5"/>
  <c r="B118" i="5"/>
  <c r="B117" i="5"/>
  <c r="B116" i="5"/>
  <c r="B231" i="5"/>
  <c r="B115" i="5"/>
  <c r="B114" i="5"/>
  <c r="B113" i="5"/>
  <c r="B112" i="5"/>
  <c r="B111" i="5"/>
  <c r="B110" i="5"/>
  <c r="B109" i="5"/>
  <c r="B108" i="5"/>
  <c r="B250" i="5"/>
  <c r="B107" i="5"/>
  <c r="B106" i="5"/>
  <c r="B248" i="5"/>
  <c r="B230" i="5"/>
  <c r="B229" i="5"/>
  <c r="B105" i="5"/>
  <c r="B104" i="5"/>
  <c r="B209" i="5"/>
  <c r="B206" i="5"/>
  <c r="B205" i="5"/>
  <c r="B100" i="5"/>
  <c r="B99" i="5"/>
  <c r="B98" i="5"/>
  <c r="B204" i="5"/>
  <c r="B96" i="5"/>
  <c r="B228" i="5"/>
  <c r="B95" i="5"/>
  <c r="B94" i="5"/>
  <c r="B93" i="5"/>
  <c r="B92" i="5"/>
  <c r="B227" i="5"/>
  <c r="B91" i="5"/>
  <c r="B90" i="5"/>
  <c r="B226" i="5"/>
  <c r="B89" i="5"/>
  <c r="B88" i="5"/>
  <c r="B87" i="5"/>
  <c r="B86" i="5"/>
  <c r="B85" i="5"/>
  <c r="B84" i="5"/>
  <c r="B83" i="5"/>
  <c r="B82" i="5"/>
  <c r="B211" i="5"/>
  <c r="B80" i="5"/>
  <c r="B208" i="5"/>
  <c r="B78" i="5"/>
  <c r="B77" i="5"/>
  <c r="B76" i="5"/>
  <c r="B75" i="5"/>
  <c r="B74" i="5"/>
  <c r="B73" i="5"/>
  <c r="B72" i="5"/>
  <c r="B246" i="5"/>
  <c r="B200" i="5"/>
  <c r="B70" i="5"/>
  <c r="B69" i="5"/>
  <c r="B199" i="5"/>
  <c r="B244" i="5"/>
  <c r="B67" i="5"/>
  <c r="B66" i="5"/>
  <c r="B65" i="5"/>
  <c r="B201" i="5"/>
  <c r="B63" i="5"/>
  <c r="B62" i="5"/>
  <c r="B243" i="5"/>
  <c r="B61" i="5"/>
  <c r="B60" i="5"/>
  <c r="B198" i="5"/>
  <c r="B58" i="5"/>
  <c r="B57" i="5"/>
  <c r="B249" i="5"/>
  <c r="B56" i="5"/>
  <c r="B55" i="5"/>
  <c r="B54" i="5"/>
  <c r="B53" i="5"/>
  <c r="B52" i="5"/>
  <c r="B223" i="5"/>
  <c r="B50" i="5"/>
  <c r="B193" i="5"/>
  <c r="B222" i="5"/>
  <c r="B192" i="5"/>
  <c r="B190" i="5"/>
  <c r="B46" i="5"/>
  <c r="B45" i="5"/>
  <c r="B189" i="5"/>
  <c r="B188" i="5"/>
  <c r="B40" i="5"/>
  <c r="B39" i="5"/>
  <c r="B38" i="5"/>
  <c r="B214" i="5"/>
  <c r="B36" i="5"/>
  <c r="B35" i="5"/>
  <c r="B242" i="5"/>
  <c r="B34" i="5"/>
  <c r="B33" i="5"/>
  <c r="B241" i="5"/>
  <c r="B32" i="5"/>
  <c r="B212" i="5"/>
  <c r="B210" i="5"/>
  <c r="B29" i="5"/>
  <c r="B28" i="5"/>
  <c r="B27" i="5"/>
  <c r="B203" i="5"/>
  <c r="B25" i="5"/>
  <c r="B21" i="5"/>
  <c r="B185" i="5"/>
  <c r="B23" i="5"/>
  <c r="B22" i="5"/>
  <c r="B20" i="5"/>
  <c r="B19" i="5"/>
  <c r="B18" i="5"/>
  <c r="B15" i="5"/>
  <c r="B14" i="5"/>
  <c r="B13" i="5"/>
  <c r="B12" i="5"/>
  <c r="B11" i="5"/>
  <c r="B10" i="5"/>
  <c r="B9" i="5"/>
  <c r="B8" i="5"/>
  <c r="B7" i="5"/>
  <c r="B6" i="5"/>
  <c r="B5" i="5"/>
  <c r="B3" i="5"/>
  <c r="B16" i="3"/>
  <c r="B155" i="3"/>
  <c r="B239" i="3"/>
  <c r="B20" i="3"/>
  <c r="B172" i="3"/>
  <c r="B226" i="3"/>
  <c r="B225" i="3"/>
  <c r="B66" i="3"/>
  <c r="B188" i="3"/>
  <c r="B181" i="3"/>
  <c r="B175" i="3"/>
  <c r="B119" i="3"/>
  <c r="B164" i="3"/>
  <c r="B224" i="3"/>
  <c r="B223" i="3"/>
  <c r="B222" i="3"/>
  <c r="B81" i="3"/>
  <c r="B220" i="3"/>
  <c r="B161" i="3"/>
  <c r="B214" i="3"/>
  <c r="B211" i="3"/>
  <c r="B210" i="3"/>
  <c r="B202" i="3"/>
  <c r="B201" i="3"/>
  <c r="B200" i="3"/>
  <c r="B199" i="3"/>
  <c r="B198" i="3"/>
  <c r="B197" i="3"/>
  <c r="B196" i="3"/>
  <c r="B248" i="3"/>
  <c r="B194" i="3"/>
  <c r="B193" i="3"/>
  <c r="B192" i="3"/>
  <c r="B191" i="3"/>
  <c r="B190" i="3"/>
  <c r="B189" i="3"/>
  <c r="B228" i="3"/>
  <c r="B187" i="3"/>
  <c r="B186" i="3"/>
  <c r="B185" i="3"/>
  <c r="B183" i="3"/>
  <c r="B251" i="3"/>
  <c r="B233" i="3"/>
  <c r="B180" i="3"/>
  <c r="B179" i="3"/>
  <c r="B178" i="3"/>
  <c r="B177" i="3"/>
  <c r="B176" i="3"/>
  <c r="B231" i="3"/>
  <c r="B174" i="3"/>
  <c r="B173" i="3"/>
  <c r="B232" i="3"/>
  <c r="B171" i="3"/>
  <c r="B170" i="3"/>
  <c r="B169" i="3"/>
  <c r="B168" i="3"/>
  <c r="B167" i="3"/>
  <c r="B166" i="3"/>
  <c r="B165" i="3"/>
  <c r="B163" i="3"/>
  <c r="B162" i="3"/>
  <c r="B219" i="3"/>
  <c r="B160" i="3"/>
  <c r="B159" i="3"/>
  <c r="B158" i="3"/>
  <c r="B250" i="3"/>
  <c r="B245" i="3"/>
  <c r="B238" i="3"/>
  <c r="B154" i="3"/>
  <c r="B153" i="3"/>
  <c r="B152" i="3"/>
  <c r="B151" i="3"/>
  <c r="B242" i="3"/>
  <c r="B149" i="3"/>
  <c r="B148" i="3"/>
  <c r="B147" i="3"/>
  <c r="B146" i="3"/>
  <c r="B145" i="3"/>
  <c r="B144" i="3"/>
  <c r="B143" i="3"/>
  <c r="B142" i="3"/>
  <c r="B141" i="3"/>
  <c r="B140" i="3"/>
  <c r="B139" i="3"/>
  <c r="B138" i="3"/>
  <c r="B137" i="3"/>
  <c r="B136" i="3"/>
  <c r="B135" i="3"/>
  <c r="B134" i="3"/>
  <c r="B133" i="3"/>
  <c r="B132" i="3"/>
  <c r="B131" i="3"/>
  <c r="B130" i="3"/>
  <c r="B129" i="3"/>
  <c r="B128" i="3"/>
  <c r="B126" i="3"/>
  <c r="B125" i="3"/>
  <c r="B124" i="3"/>
  <c r="B123" i="3"/>
  <c r="B122" i="3"/>
  <c r="B121" i="3"/>
  <c r="B120" i="3"/>
  <c r="B230" i="3"/>
  <c r="B118" i="3"/>
  <c r="B117" i="3"/>
  <c r="B116" i="3"/>
  <c r="B115" i="3"/>
  <c r="B114" i="3"/>
  <c r="B113" i="3"/>
  <c r="B112" i="3"/>
  <c r="B111" i="3"/>
  <c r="B110" i="3"/>
  <c r="B109" i="3"/>
  <c r="B108" i="3"/>
  <c r="B107" i="3"/>
  <c r="B106" i="3"/>
  <c r="B105" i="3"/>
  <c r="B104" i="3"/>
  <c r="B103" i="3"/>
  <c r="B102" i="3"/>
  <c r="B101" i="3"/>
  <c r="B100" i="3"/>
  <c r="B99" i="3"/>
  <c r="B98" i="3"/>
  <c r="B97" i="3"/>
  <c r="B96" i="3"/>
  <c r="B94" i="3"/>
  <c r="B93" i="3"/>
  <c r="B92" i="3"/>
  <c r="B91" i="3"/>
  <c r="B90" i="3"/>
  <c r="B89" i="3"/>
  <c r="B88" i="3"/>
  <c r="B87" i="3"/>
  <c r="B86" i="3"/>
  <c r="B85" i="3"/>
  <c r="B84" i="3"/>
  <c r="B83" i="3"/>
  <c r="B82" i="3"/>
  <c r="B221" i="3"/>
  <c r="B235" i="3"/>
  <c r="B79" i="3"/>
  <c r="B78" i="3"/>
  <c r="B77" i="3"/>
  <c r="B76" i="3"/>
  <c r="B75" i="3"/>
  <c r="B74" i="3"/>
  <c r="B73" i="3"/>
  <c r="B72" i="3"/>
  <c r="B71" i="3"/>
  <c r="B70" i="3"/>
  <c r="B69" i="3"/>
  <c r="B68" i="3"/>
  <c r="B67" i="3"/>
  <c r="B65" i="3"/>
  <c r="B64" i="3"/>
  <c r="B63" i="3"/>
  <c r="B62" i="3"/>
  <c r="B61" i="3"/>
  <c r="B60" i="3"/>
  <c r="B59" i="3"/>
  <c r="B57" i="3"/>
  <c r="B56" i="3"/>
  <c r="B55" i="3"/>
  <c r="B54" i="3"/>
  <c r="B53" i="3"/>
  <c r="B52" i="3"/>
  <c r="B51" i="3"/>
  <c r="B50" i="3"/>
  <c r="B49" i="3"/>
  <c r="B48" i="3"/>
  <c r="B47" i="3"/>
  <c r="B46" i="3"/>
  <c r="B45" i="3"/>
  <c r="B44" i="3"/>
  <c r="B43" i="3"/>
  <c r="B252" i="3"/>
  <c r="B41" i="3"/>
  <c r="B40" i="3"/>
  <c r="B39" i="3"/>
  <c r="B38" i="3"/>
  <c r="B37" i="3"/>
  <c r="B36" i="3"/>
  <c r="B35" i="3"/>
  <c r="B34" i="3"/>
  <c r="B33" i="3"/>
  <c r="B32" i="3"/>
  <c r="B31" i="3"/>
  <c r="B30" i="3"/>
  <c r="B29" i="3"/>
  <c r="B28" i="3"/>
  <c r="B27" i="3"/>
  <c r="B26" i="3"/>
  <c r="B25" i="3"/>
  <c r="B24" i="3"/>
  <c r="B23" i="3"/>
  <c r="B21" i="3"/>
  <c r="B237" i="3"/>
  <c r="B19" i="3"/>
  <c r="B18" i="3"/>
  <c r="B17" i="3"/>
  <c r="B241" i="3"/>
  <c r="B14" i="3"/>
  <c r="B13" i="3"/>
  <c r="B12" i="3"/>
  <c r="B11" i="3"/>
  <c r="B10" i="3"/>
  <c r="B9" i="3"/>
  <c r="B8" i="3"/>
  <c r="B7" i="3"/>
  <c r="B6" i="3"/>
  <c r="B5" i="3"/>
  <c r="B4" i="3"/>
  <c r="B3" i="3"/>
  <c r="D46" i="2"/>
  <c r="D45" i="2"/>
  <c r="D44" i="2"/>
  <c r="D42" i="2"/>
  <c r="D41" i="2"/>
  <c r="D40" i="2"/>
  <c r="D37" i="2"/>
  <c r="D36" i="2"/>
  <c r="D35" i="2"/>
  <c r="D34" i="2"/>
  <c r="D33" i="2"/>
  <c r="D31" i="2"/>
  <c r="D30" i="2"/>
  <c r="D29" i="2"/>
  <c r="D28" i="2"/>
  <c r="D26" i="2"/>
  <c r="D25" i="2"/>
  <c r="D24" i="2"/>
  <c r="D23" i="2"/>
  <c r="D22" i="2"/>
  <c r="D21" i="2"/>
  <c r="D20" i="2"/>
  <c r="D18" i="2"/>
  <c r="D17" i="2"/>
  <c r="D16" i="2"/>
  <c r="D15" i="2"/>
  <c r="D13" i="2"/>
  <c r="D12" i="2"/>
  <c r="D11" i="2"/>
  <c r="D10" i="2"/>
  <c r="D9" i="2"/>
  <c r="D8" i="2"/>
  <c r="D7" i="2"/>
  <c r="D6" i="2"/>
  <c r="D5" i="2"/>
  <c r="D3" i="2"/>
  <c r="D2" i="2"/>
  <c r="C46" i="1"/>
  <c r="C45" i="1"/>
  <c r="C44" i="1"/>
  <c r="C42" i="1"/>
  <c r="C41" i="1"/>
  <c r="C40" i="1"/>
  <c r="C38" i="1"/>
  <c r="C37" i="1"/>
  <c r="C36" i="1"/>
  <c r="C35" i="1"/>
  <c r="C34" i="1"/>
  <c r="C33" i="1"/>
  <c r="C31" i="1"/>
  <c r="C30" i="1"/>
  <c r="C29" i="1"/>
  <c r="C28" i="1"/>
  <c r="C26" i="1"/>
  <c r="C25" i="1"/>
  <c r="C24" i="1"/>
  <c r="C23" i="1"/>
  <c r="C22" i="1"/>
  <c r="C21" i="1"/>
  <c r="C20" i="1"/>
  <c r="C19" i="1"/>
  <c r="C18" i="1"/>
  <c r="C17" i="1"/>
  <c r="C16" i="1"/>
  <c r="C15" i="1"/>
  <c r="C12" i="1"/>
  <c r="C11" i="1"/>
  <c r="C10" i="1"/>
  <c r="C9" i="1"/>
  <c r="C8" i="1"/>
  <c r="C7" i="1"/>
  <c r="C6" i="1"/>
  <c r="C5" i="1"/>
  <c r="C4" i="1"/>
  <c r="C3" i="1"/>
  <c r="C2" i="1"/>
  <c r="C5" i="10" l="1"/>
  <c r="E5" i="10" s="1"/>
  <c r="E3" i="10"/>
  <c r="E4" i="10"/>
  <c r="C12" i="10"/>
  <c r="E12" i="10" s="1"/>
  <c r="E10" i="10"/>
  <c r="E11" i="10"/>
  <c r="C19" i="10"/>
  <c r="E19" i="10" s="1"/>
  <c r="E17" i="10"/>
  <c r="E18" i="10"/>
  <c r="C26" i="10"/>
  <c r="E26" i="10" s="1"/>
  <c r="E24" i="10"/>
  <c r="E2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tc={BB0C4FDE-F705-4438-93E9-217DE2EB0CEE}</author>
  </authors>
  <commentList>
    <comment ref="Q343" authorId="0" shapeId="0" xr:uid="{BB0C4FDE-F705-4438-93E9-217DE2EB0CEE}">
      <text>
        <t>[Threaded comment]
Your version of Excel allows you to read this threaded comment; however, any edits to it will get removed if the file is opened in a newer version of Excel. Learn more: https://go.microsoft.com/fwlink/?linkid=870924
Comment:
    There is an error; it is on my list to look into, I have to pull the paper records (which I will do)</t>
      </text>
    </comment>
  </commentList>
</comments>
</file>

<file path=xl/sharedStrings.xml><?xml version="1.0" encoding="utf-8"?>
<sst xmlns="http://schemas.openxmlformats.org/spreadsheetml/2006/main" count="10830" uniqueCount="1859">
  <si>
    <t>Clinical Schema</t>
  </si>
  <si>
    <t>PT IDs</t>
  </si>
  <si>
    <t>Hyperlink</t>
  </si>
  <si>
    <t>Research/ Practice type</t>
  </si>
  <si>
    <t>Abstractor</t>
  </si>
  <si>
    <t>Batch</t>
  </si>
  <si>
    <t>Date</t>
  </si>
  <si>
    <t>Start timers</t>
  </si>
  <si>
    <t>Status</t>
  </si>
  <si>
    <t>Stop timers</t>
  </si>
  <si>
    <t>Notes</t>
  </si>
  <si>
    <t># of events</t>
  </si>
  <si>
    <t># of docs</t>
  </si>
  <si>
    <t>Time from Harvest</t>
  </si>
  <si>
    <t>Time from Carbon in minutes</t>
  </si>
  <si>
    <t>Patient "Name"</t>
  </si>
  <si>
    <t>Lung_H1</t>
  </si>
  <si>
    <t>pt-01h9p699s5dfx9yayh9zfjqg6a</t>
  </si>
  <si>
    <t>Research pt</t>
  </si>
  <si>
    <t>Brenda</t>
  </si>
  <si>
    <t>Batch 1 (#1) BL</t>
  </si>
  <si>
    <t>Yes</t>
  </si>
  <si>
    <t>Abstracted</t>
  </si>
  <si>
    <t>Mina Vioxx</t>
  </si>
  <si>
    <t>pt-01h9p699sn588n42828gtg2gay</t>
  </si>
  <si>
    <t>Batch 1 (#2) BL</t>
  </si>
  <si>
    <t>Sofie Magne B6</t>
  </si>
  <si>
    <t>pt-01h9p699r7mp7qh5yp6s57sr5e</t>
  </si>
  <si>
    <t>Batch 1 (#3) BL</t>
  </si>
  <si>
    <t xml:space="preserve">Forgot to stop Harvest timer before meeting + lunch, forgot to stop Carbon timer while distracted with another task- thus times are not accurate </t>
  </si>
  <si>
    <t>Audrey Cosopt</t>
  </si>
  <si>
    <t>pt-01h9p699dkez98cqmcvedjy3sj</t>
  </si>
  <si>
    <t>Batch 1 (#4) BL</t>
  </si>
  <si>
    <t>Oliver Aggrastat</t>
  </si>
  <si>
    <t>pt-01h9p699p13rxcn9nsz2e842ca</t>
  </si>
  <si>
    <t>Batch 1 (#5) BL</t>
  </si>
  <si>
    <t>Forgot to restart Carbon timer a few times</t>
  </si>
  <si>
    <t>Marina Novolin</t>
  </si>
  <si>
    <t>pt-01h9p699dvp725q786akjz84gb</t>
  </si>
  <si>
    <t>Batch 1 (#6) BL</t>
  </si>
  <si>
    <t>Hank Vioxx</t>
  </si>
  <si>
    <t>pt-01h9p699kkr7nzsaygjc6tyfbb</t>
  </si>
  <si>
    <t>Batch 1 (#7) BL</t>
  </si>
  <si>
    <t>Forgot to stop timer for +/- 2 minutes on both timers</t>
  </si>
  <si>
    <t>Emerald Zetia</t>
  </si>
  <si>
    <t>pt-01h9p699p4nkmzqy9ek395w22b</t>
  </si>
  <si>
    <t>Batch 1 (#8) BL</t>
  </si>
  <si>
    <t>Adela Coldrex</t>
  </si>
  <si>
    <t>pt-01h9p699pdkxyj8hjnx6wwxvye</t>
  </si>
  <si>
    <t>Batch 1 (#9) BL</t>
  </si>
  <si>
    <t>Abbey Zoloft</t>
  </si>
  <si>
    <t>pt-01h9p6999pqb2m6rs5tx07n92a</t>
  </si>
  <si>
    <t>Batch 1 (#10) BL</t>
  </si>
  <si>
    <t>Tyler OxyContin</t>
  </si>
  <si>
    <t>CRC_H1</t>
  </si>
  <si>
    <t>pt-01h9p699hjwfdz0e5w840a4m5v</t>
  </si>
  <si>
    <t>Batch 1 (#11) BL</t>
  </si>
  <si>
    <t>Mason Femibion</t>
  </si>
  <si>
    <t>pt-01h9p699gxs0j4wgzpqmrqy6kt</t>
  </si>
  <si>
    <t>Batch 1 (#12) BL</t>
  </si>
  <si>
    <t>Rejected</t>
  </si>
  <si>
    <t>Eden Pepcid</t>
  </si>
  <si>
    <t>pt-01h9p699sd53j1b7f4h3sbc51t</t>
  </si>
  <si>
    <t>Claire Aggrastat</t>
  </si>
  <si>
    <t>pt-01h9p699bpvcg94005j198e5hz</t>
  </si>
  <si>
    <t>Batch 1 (#13) BL</t>
  </si>
  <si>
    <t>Abstracted over 2 days (started on  12/21 and finished 12/22)
Also fogot to turn off Harvest timer during abstraction on 12/21</t>
  </si>
  <si>
    <t>1:01+ 0:51</t>
  </si>
  <si>
    <t>Maya Varivax</t>
  </si>
  <si>
    <t>pt-01h9p699nfsh4rcvs01fxpfp12</t>
  </si>
  <si>
    <t>Batch 1 (#14) BL</t>
  </si>
  <si>
    <t>Christine Ocrevus</t>
  </si>
  <si>
    <t>pt-01h9p6999h8fvn3ppcnygks8pz</t>
  </si>
  <si>
    <t>Batch 1 (#15) BL</t>
  </si>
  <si>
    <t>John Maxalt</t>
  </si>
  <si>
    <t>pt-01h9p6996za2j756h7sw1y21h6</t>
  </si>
  <si>
    <t>Batch 1 (#16) BL</t>
  </si>
  <si>
    <t>Per Ravi. 3hrs for Liz</t>
  </si>
  <si>
    <t>Doug Visine</t>
  </si>
  <si>
    <t>pt-01h9p699sfmnwj5vezx0a57p9f</t>
  </si>
  <si>
    <t>Batch 1 (#17) BL</t>
  </si>
  <si>
    <t>Carter Vaqta</t>
  </si>
  <si>
    <t>pt-01h9p699qrvy7pdytcnncjnf7n</t>
  </si>
  <si>
    <t>Batch 1 (#18) BL</t>
  </si>
  <si>
    <t>Tom Zetril</t>
  </si>
  <si>
    <t>pt-01h9p699bs99r7jt57p1rmc7he</t>
  </si>
  <si>
    <t>Batch 1 (#19) BL</t>
  </si>
  <si>
    <t>Martin Lisinopril</t>
  </si>
  <si>
    <t>pt-01h9p69986yz57ttb01n6w8q5c</t>
  </si>
  <si>
    <t>Batch 1 (#20) BL</t>
  </si>
  <si>
    <t>57+40</t>
  </si>
  <si>
    <t>Alan Vaqta</t>
  </si>
  <si>
    <t>Lung_H1+AI</t>
  </si>
  <si>
    <t>pt-01h9p699bfbkzqvtmv46tzt1mj</t>
  </si>
  <si>
    <t>Batch 2 (#21) BL</t>
  </si>
  <si>
    <t>Liv Risperdal</t>
  </si>
  <si>
    <t>pt-01h9p699kncz8zmxws4xmq52r9</t>
  </si>
  <si>
    <t>Batch 2 (#22) BL</t>
  </si>
  <si>
    <t>Oliver Makena</t>
  </si>
  <si>
    <t>pt-01h9p699jdwy7ke5y14x2jq08y</t>
  </si>
  <si>
    <t>Batch 2 (#23) BL</t>
  </si>
  <si>
    <t>Liv Prozac</t>
  </si>
  <si>
    <t>pt-01h9p699kpwckhgwp94hrjp626</t>
  </si>
  <si>
    <t>Batch 2 (#24) BL</t>
  </si>
  <si>
    <t>Katelyn Herceptin</t>
  </si>
  <si>
    <t>pt-01h9p699ssmzhp2kqxec4cb6n0</t>
  </si>
  <si>
    <t>Elisabeth Ibalgin</t>
  </si>
  <si>
    <t>pt-01h9p699dc8ykr2hcjm4y7g6b6</t>
  </si>
  <si>
    <t>Batch 2 (#25) BL</t>
  </si>
  <si>
    <t>Left Carbon timer frunning for an extra +5 minutes</t>
  </si>
  <si>
    <t>Sabina Singulair</t>
  </si>
  <si>
    <t>pt-01h9p699gyvddyvv1zmhb2ns5k</t>
  </si>
  <si>
    <t>Batch 2 (#26) BL</t>
  </si>
  <si>
    <t>1/5/2024 *</t>
  </si>
  <si>
    <t>Ciara Pepcid</t>
  </si>
  <si>
    <t>pt-01h9p699qd7dv0588ba4c7at76</t>
  </si>
  <si>
    <t>Batch 2 (#27) BL</t>
  </si>
  <si>
    <t>Nathan OxyContin</t>
  </si>
  <si>
    <t>pt-01h9p699a6phhrw61215y5g0md</t>
  </si>
  <si>
    <t>Batch 2 (#28) BL</t>
  </si>
  <si>
    <t>Vicky Ocrevus</t>
  </si>
  <si>
    <t>pt-01h9p699asc8mk4rqzhgarqr7s</t>
  </si>
  <si>
    <t>Nathan Lisinopril</t>
  </si>
  <si>
    <t>pt-01h9p699nbhjfaejb87tya0edk</t>
  </si>
  <si>
    <t>Batch 2 (#29) BL</t>
  </si>
  <si>
    <t>Eden MidNite</t>
  </si>
  <si>
    <t>pt-01h9p699q0ffffvc0m85emrpfs</t>
  </si>
  <si>
    <t>Batch 2 (#30) BL</t>
  </si>
  <si>
    <t xml:space="preserve">12:29:16 AM (29:16) </t>
  </si>
  <si>
    <t>Peter Zovirax</t>
  </si>
  <si>
    <t>CRC_H1+AI</t>
  </si>
  <si>
    <t>pt-01h9p6996yfbr2y98swf2b0rr6</t>
  </si>
  <si>
    <t>Batch 2 (#31) BL</t>
  </si>
  <si>
    <t>Rose Midodrine</t>
  </si>
  <si>
    <t>pt-01h9p699rndq71ssyj1s52jsgt</t>
  </si>
  <si>
    <t>Batch 2 (#32) BL</t>
  </si>
  <si>
    <t>Gil Midodrine</t>
  </si>
  <si>
    <t>pt-01h9p699mcfjey301k4t18217k</t>
  </si>
  <si>
    <t>Batch 2 (#33) BL</t>
  </si>
  <si>
    <t>Denis Cosopt</t>
  </si>
  <si>
    <t>pt-01h9p699jqg7fqm3t251d27sqh</t>
  </si>
  <si>
    <t>Batch 2 (#34) BL</t>
  </si>
  <si>
    <t>Morgan Femibion</t>
  </si>
  <si>
    <t>pt-01h9p6995vc1s75xq5bm6w86fm</t>
  </si>
  <si>
    <t>Luke Tylenol</t>
  </si>
  <si>
    <t>pt-01h9p699s0fe4m7fa68tyt5j88</t>
  </si>
  <si>
    <t>Batch 2 (#35) BL</t>
  </si>
  <si>
    <t>Cedrick Aggrastat</t>
  </si>
  <si>
    <t>pt-01h9p699afmjt96dne94v7ygnn</t>
  </si>
  <si>
    <t>Batch 2 (#36) BL</t>
  </si>
  <si>
    <t>Hank OxyContin</t>
  </si>
  <si>
    <t>pt-01h9p699rt8nf7v6c12p9he2xz</t>
  </si>
  <si>
    <t>Batch 2 (#37) BL</t>
  </si>
  <si>
    <t>Andie Aspirin</t>
  </si>
  <si>
    <t>pt-01h9p699jvgt121n99c4sgw4fk</t>
  </si>
  <si>
    <t xml:space="preserve">Harvest timer left running ~2 minutes longer </t>
  </si>
  <si>
    <t>Emanuelle Makena</t>
  </si>
  <si>
    <t>pt-01h9p699nznf084v9yx7eqhkqt</t>
  </si>
  <si>
    <t>Batch 2 (#38) BL</t>
  </si>
  <si>
    <t>Rosalyn Aspirin</t>
  </si>
  <si>
    <t>pt-01h9p699nx02nm3a04jjpnrgrq</t>
  </si>
  <si>
    <t>Batch 2 (#39) BL</t>
  </si>
  <si>
    <t>Forgot to turn timer back on for ~2 minutes, x2 times</t>
  </si>
  <si>
    <t>Makena Vaqta</t>
  </si>
  <si>
    <t>pt-01h9p699t1jq4mk5nvmt60zntt</t>
  </si>
  <si>
    <t>Batch 2 (#40) BL</t>
  </si>
  <si>
    <t>Let Carbon timer run for ~3 extra minutes</t>
  </si>
  <si>
    <t>Hayden Pepcid</t>
  </si>
  <si>
    <t>pt-01h9p699e6rr5ppe4s4nfbga7r</t>
  </si>
  <si>
    <t>Batch 3 (#41) BL</t>
  </si>
  <si>
    <t>Alex OxyContin</t>
  </si>
  <si>
    <t>pt-01h9p699sq26kgzvwmt8p0ecxd</t>
  </si>
  <si>
    <t>Batch 3 (#42) BL</t>
  </si>
  <si>
    <t>Ron Herceptin</t>
  </si>
  <si>
    <t>pt-01h9p699feeagnq6qsqtj0dz74</t>
  </si>
  <si>
    <t>Batch 3 (#43) BL</t>
  </si>
  <si>
    <t>Gwen Makena</t>
  </si>
  <si>
    <t>pt-01h9p6999yk1ba52gyyrjyhvfp</t>
  </si>
  <si>
    <t>Batch 3 (#44) BL</t>
  </si>
  <si>
    <t>Alan Lisinopril</t>
  </si>
  <si>
    <t>pt-01h9p6998r1jh3rqpjw1p0ty3b</t>
  </si>
  <si>
    <t>Batch 3 (#45) BL</t>
  </si>
  <si>
    <t xml:space="preserve">Forgot to turn off Harvest timer from the day before, so 31 minutes does not include the few extra minutes from prior day 1/22, when abstraction started </t>
  </si>
  <si>
    <t>Lexi Novolin</t>
  </si>
  <si>
    <t>pt-01h9p6997v2fzthkqr1k4g7c65</t>
  </si>
  <si>
    <t>Batch 3 (#46) BL</t>
  </si>
  <si>
    <t>Vivian Band-Aid</t>
  </si>
  <si>
    <t>pt-01h9p699eht4add7zn3g0kyz17</t>
  </si>
  <si>
    <t>Batch 3 (#47) BL</t>
  </si>
  <si>
    <t>Zoe Panadol</t>
  </si>
  <si>
    <t>pt-01h9p699eknnz2jx4f01qnxzzp</t>
  </si>
  <si>
    <t>Batch 3 (#48) BL</t>
  </si>
  <si>
    <t>Leroy Benadryl</t>
  </si>
  <si>
    <t>pt-01h9p699p9y5g0kp0f1yrm7gen</t>
  </si>
  <si>
    <t>Batch 3 (#49) BL</t>
  </si>
  <si>
    <t xml:space="preserve">2 events were already abstracted when entering the chart- deleted those events prior to abstracting </t>
  </si>
  <si>
    <t>Enoch Herceptin</t>
  </si>
  <si>
    <t>pt-01h9p699kr6mxq0cff7ghwwy1h</t>
  </si>
  <si>
    <t>Batch 3 (#50) BL</t>
  </si>
  <si>
    <t>Bob Singulair</t>
  </si>
  <si>
    <t>pt-01h9p699n3bvg975q951qfn2zc</t>
  </si>
  <si>
    <t>Batch 3 (#51) BL</t>
  </si>
  <si>
    <t>Nathan Femibion</t>
  </si>
  <si>
    <t>pt-01h9p699e8pgq6mkkm5mej8wxa</t>
  </si>
  <si>
    <t>Batch 3 (#52) BL</t>
  </si>
  <si>
    <t>Carter Fosamax</t>
  </si>
  <si>
    <t>pt-01h9p699qmt8vkmma55y5a7v8t</t>
  </si>
  <si>
    <t>Batch 3 (#53) BL</t>
  </si>
  <si>
    <t>Tyler Ibalgin</t>
  </si>
  <si>
    <t>pt-01h9p699d04sd7tga2ymsa3jdy</t>
  </si>
  <si>
    <t>Batch 3 (#54) BL</t>
  </si>
  <si>
    <t>Maxwell Exact</t>
  </si>
  <si>
    <t>pt-01h9p699df44vk0fz18hv2xr1k</t>
  </si>
  <si>
    <t>Batch 3 (#55) BL</t>
  </si>
  <si>
    <t>Chad Makena</t>
  </si>
  <si>
    <t>pt-01h9p699cwq0yp43vb61c7hs5s</t>
  </si>
  <si>
    <t>Batch 3 (#56) BL</t>
  </si>
  <si>
    <t>Forgot to turn Harvest timer ~ 2minutes behind</t>
  </si>
  <si>
    <t>Cynthia Zovirax</t>
  </si>
  <si>
    <t>pt-01h9p699p3n7vrmh5dvdsnmp83</t>
  </si>
  <si>
    <t>Batch 3 (#57) BL</t>
  </si>
  <si>
    <t>Carrie Aggrastat</t>
  </si>
  <si>
    <t>pt-01h9p699jx5r4ndhqwfsjsw7qs</t>
  </si>
  <si>
    <t>Alex Zetia</t>
  </si>
  <si>
    <t>pt-01h9p699k9hakrbs48t13w6msb</t>
  </si>
  <si>
    <t>Batch 3 (#59) BL</t>
  </si>
  <si>
    <t>Tom Varivax</t>
  </si>
  <si>
    <t>pt-01h9p699dpk43594axjsrbmxsx</t>
  </si>
  <si>
    <t>Batch 3 (#60) BL</t>
  </si>
  <si>
    <t>Jaylene Claritin</t>
  </si>
  <si>
    <t>pt-01h9p699695s55mp2nyn94k6nk</t>
  </si>
  <si>
    <t>Batch 4 (#61) BL</t>
  </si>
  <si>
    <t>Tiffany Lisinopril</t>
  </si>
  <si>
    <t>pt-01h9p699rkag642pvq5ndh1cjc</t>
  </si>
  <si>
    <t>Batch 4 (#62) BL</t>
  </si>
  <si>
    <t>Kurt Femibion</t>
  </si>
  <si>
    <t>pt-01h9p699g0hydn66fdnxehhn72</t>
  </si>
  <si>
    <t>Batch 4 (#63) BL</t>
  </si>
  <si>
    <t>Carla OxyContin</t>
  </si>
  <si>
    <t>pt-01h9p699fsn38c5cvy7hjmkf1t</t>
  </si>
  <si>
    <t>Batch 4 (#64) BL</t>
  </si>
  <si>
    <t>Ilona Tylenol</t>
  </si>
  <si>
    <t>pt-01h9p699rry6f3jzmdg1qy0sck</t>
  </si>
  <si>
    <t>Batch 4 (#65) BL</t>
  </si>
  <si>
    <t>Rick Benardyl</t>
  </si>
  <si>
    <t>pt-01h9p699kh47vg28vzvft3jged</t>
  </si>
  <si>
    <t>Batch 4 (#66) BL</t>
  </si>
  <si>
    <t>Leilani Varivax</t>
  </si>
  <si>
    <t>pt-01h9p6995xbs7trkcgd962bt89</t>
  </si>
  <si>
    <t>Batch 4 (#67) BL</t>
  </si>
  <si>
    <t>Celina Zetia</t>
  </si>
  <si>
    <t>pt-01h9p699hdpj4cdhv9zrz96n2x</t>
  </si>
  <si>
    <t>Batch 4 (#68) BL</t>
  </si>
  <si>
    <t>1/29/204</t>
  </si>
  <si>
    <t>Lorraine Amaryl</t>
  </si>
  <si>
    <t>pt-01h9p699pvy2grjhqz9swbe3n7</t>
  </si>
  <si>
    <t>Batch 4 (#69) BL</t>
  </si>
  <si>
    <t>Manuel Nyquill</t>
  </si>
  <si>
    <t>pt-01h9p6997pbk19ngqn8wwhd3mc</t>
  </si>
  <si>
    <t>Batch 4 (#70) BL</t>
  </si>
  <si>
    <t>Mike Pepcid</t>
  </si>
  <si>
    <t>pt-01h9p699p250b2ypsmncjmge5z</t>
  </si>
  <si>
    <t xml:space="preserve">Sasha Maxalt </t>
  </si>
  <si>
    <t>pt-01h9p6998dhp817h3nennrtggt</t>
  </si>
  <si>
    <t>Batch 4 (#71) BL</t>
  </si>
  <si>
    <t>Melinda Exact</t>
  </si>
  <si>
    <t>pt-01h9p699brhy94yz5mzyq3kfth</t>
  </si>
  <si>
    <t>Batch 4 (#72) BL</t>
  </si>
  <si>
    <t>Jacqueline Fosamax</t>
  </si>
  <si>
    <t>pt-01h9p699b5p1b2239h2bp9x8fe</t>
  </si>
  <si>
    <t>Batch 4 (#73) BL</t>
  </si>
  <si>
    <t>Molly Abilify</t>
  </si>
  <si>
    <t>pt-01h9p699he82mxz9fwr71ryzfr</t>
  </si>
  <si>
    <t>Batch 4 (#74) BL</t>
  </si>
  <si>
    <t>Javier Panadol</t>
  </si>
  <si>
    <t>Data cutoff for ASCO abstract</t>
  </si>
  <si>
    <t>pt-01h9p699ez14pesmer0wanzcjb</t>
  </si>
  <si>
    <t>Batch 4 (#75) BL</t>
  </si>
  <si>
    <t>Molly Aggrastat</t>
  </si>
  <si>
    <t>pt-01h9p6997cjsmkq4cpdrgxew1h</t>
  </si>
  <si>
    <t>Batch 4 (#76) BL</t>
  </si>
  <si>
    <t>Savannah Femibion</t>
  </si>
  <si>
    <t>pt-01h9p699c1fqj76xqd31qbf3cw</t>
  </si>
  <si>
    <t>Batch 4 (#77) BL</t>
  </si>
  <si>
    <t>Holly Arcoxia</t>
  </si>
  <si>
    <t>pt-01h9p699j4enhf0jkccf9f3jn4</t>
  </si>
  <si>
    <t>https://upn1-carbon-sandbox.mendel.ai/01ha813ysyy2fh7nkt0cpqf5ww/patient-abstraction/pt-01h9p699j4enhf0jkccf9f3jn4</t>
  </si>
  <si>
    <t>Batch 4 (#78) BL</t>
  </si>
  <si>
    <t>Kurt MidNite</t>
  </si>
  <si>
    <t>pt-01h9p699gpybg2r18pgtqh1z0g</t>
  </si>
  <si>
    <t>Batch 4 (#79) BL</t>
  </si>
  <si>
    <t>Harvest timer crashed +6min</t>
  </si>
  <si>
    <t>Benjamin MidNite</t>
  </si>
  <si>
    <t>pt-01h9p69975x1c5t6esrrkjt1hz</t>
  </si>
  <si>
    <t>Batch 4 (#80) BL</t>
  </si>
  <si>
    <t>Alex Arcoxia</t>
  </si>
  <si>
    <t>pt-01h9p699q2etex2bkt291ak7x6</t>
  </si>
  <si>
    <t>Batch 5 (#81) BL</t>
  </si>
  <si>
    <t>Michelle MidNite</t>
  </si>
  <si>
    <t>pt-01h9p699b3vs3xv1mqtefeg28y</t>
  </si>
  <si>
    <t>Batch 5 (#82) BL</t>
  </si>
  <si>
    <t>Diane OxyContin</t>
  </si>
  <si>
    <t>pt-01h9p699dra3ega247qdfjtqzx</t>
  </si>
  <si>
    <t>Batch 5 (#83) BL</t>
  </si>
  <si>
    <t>Andrea Ibalgin</t>
  </si>
  <si>
    <t>pt-01h9p699jmvxncncbg4js7arnh</t>
  </si>
  <si>
    <t>Batch 5 (#84) BL</t>
  </si>
  <si>
    <t>Hank Zovirax</t>
  </si>
  <si>
    <t>pt-01h9p699e28znes0cn7xkp9keb</t>
  </si>
  <si>
    <t>Batch 5 (#85) BL</t>
  </si>
  <si>
    <t>Morgan Panadol</t>
  </si>
  <si>
    <t>pt-01h9p699pt1rv7ytb08ebssfgr</t>
  </si>
  <si>
    <t>Batch 5 (#86) BL</t>
  </si>
  <si>
    <t>Harvest timer left running +3 min</t>
  </si>
  <si>
    <t>Adina Aggrastat</t>
  </si>
  <si>
    <t>pt-01h9p699s6tynhmspw843s96mp</t>
  </si>
  <si>
    <t>Batch 5 (#87) BL</t>
  </si>
  <si>
    <t>Harvest timer +4 min</t>
  </si>
  <si>
    <t>Manuel Prozac</t>
  </si>
  <si>
    <t>pt-01h9p699s9rw4vv8dd9rf9zs0j</t>
  </si>
  <si>
    <t>Batch 5 (#88) BL</t>
  </si>
  <si>
    <t>Carl Tylenol</t>
  </si>
  <si>
    <t>pt-01h9p699pm1mpvqp2bst3xnfby</t>
  </si>
  <si>
    <t>Batch 5 (#89) BL</t>
  </si>
  <si>
    <t>Tom Vioxx</t>
  </si>
  <si>
    <t>pt-01h9p699g9n1b137s0nahbk8pr</t>
  </si>
  <si>
    <t>Batch 5 (#90) BL</t>
  </si>
  <si>
    <t>Phillip Ocrevus</t>
  </si>
  <si>
    <t>pt-01h9p69980g3t17qbvf5vkk1wg</t>
  </si>
  <si>
    <t>Batch 5 (#91) BL</t>
  </si>
  <si>
    <t>77:00</t>
  </si>
  <si>
    <t>Nicholas Coldrex</t>
  </si>
  <si>
    <t>pt-01h9p699hsg7ynwtrrwd9450w8</t>
  </si>
  <si>
    <t>Batch 5 (#92) BL</t>
  </si>
  <si>
    <t>Blake Gravol</t>
  </si>
  <si>
    <t>pt-01h9p699bzekpr7ee1cxygpc8z</t>
  </si>
  <si>
    <t>Batch 5 (#93) BL</t>
  </si>
  <si>
    <t>Freya Ocrevus</t>
  </si>
  <si>
    <t>pt-01h9p6998qsm4dnvp8yhqybwxj</t>
  </si>
  <si>
    <t>Batch 5 (#94) BL</t>
  </si>
  <si>
    <t>&gt;300 documents</t>
  </si>
  <si>
    <t>Jasmine Ibuprofen</t>
  </si>
  <si>
    <t>pt-01h9p699c44v9rydspcp32xncj</t>
  </si>
  <si>
    <t>Batch 5 (#95) BL</t>
  </si>
  <si>
    <t>Maxwell Cosopt</t>
  </si>
  <si>
    <t>pt-01h9p6996arx2z1b3ppenp6a4f</t>
  </si>
  <si>
    <t>Batch 5 (#96) BL</t>
  </si>
  <si>
    <t>Peter Aggrastat</t>
  </si>
  <si>
    <t>pt-01h9p699ajn8yfd3y8xzq3t6vr</t>
  </si>
  <si>
    <t>Batch 5 (#97) BL</t>
  </si>
  <si>
    <t>Michael Zoloft</t>
  </si>
  <si>
    <t>pt-01h9p6998jjjdwtaf8947cj1h7</t>
  </si>
  <si>
    <t>Batch 5 (#98) BL</t>
  </si>
  <si>
    <t>Victoria Coldrex</t>
  </si>
  <si>
    <t>pt-01h9p699prbw3c1ejy2ayw0dtw</t>
  </si>
  <si>
    <t>Batch 5 (#99) BL</t>
  </si>
  <si>
    <t>Benjamin Paracetamol</t>
  </si>
  <si>
    <t>pt-01h9p699hfxcvh92k9kx1h177n</t>
  </si>
  <si>
    <t>Batch 5 (#100) BL</t>
  </si>
  <si>
    <t>Vanessa MidNite</t>
  </si>
  <si>
    <t>pt-01h9p699nszbmh238aad58w17d</t>
  </si>
  <si>
    <t>Batch 6 (#101) BL</t>
  </si>
  <si>
    <t>Angela Herceptin</t>
  </si>
  <si>
    <t>pt-01h9p699qxajatcqbeksvab3j7</t>
  </si>
  <si>
    <t>Batch 6 (#102) BL</t>
  </si>
  <si>
    <t>Logan Exact</t>
  </si>
  <si>
    <t>pt-01h9p699qq0av9h4excsmg72vb</t>
  </si>
  <si>
    <t>Batch 6 (#103) BL</t>
  </si>
  <si>
    <t>Carl Risperdal</t>
  </si>
  <si>
    <t>pt-01h9p6997byrmtc3fexgnynpjd</t>
  </si>
  <si>
    <t>Batch 6 (#104) BL</t>
  </si>
  <si>
    <t>Gladys Prozac</t>
  </si>
  <si>
    <t>pt-01h9p699qg3wt52ds3pt7t7atk</t>
  </si>
  <si>
    <t>Batch 6 (#105) BL</t>
  </si>
  <si>
    <t>Karla Vaqta</t>
  </si>
  <si>
    <t>pt-01h9p6998ny2qzeevaevd3pgwf</t>
  </si>
  <si>
    <t>Batch 6 (#106) BL</t>
  </si>
  <si>
    <t>Kurt Zetril</t>
  </si>
  <si>
    <t>pt-01h9p699fhb2md6rjnqevpvjhx</t>
  </si>
  <si>
    <t>Batch 6 (#107) BL</t>
  </si>
  <si>
    <t xml:space="preserve">Benny Magne </t>
  </si>
  <si>
    <t>pt-01h9p699djcn39rg28gyr85s4y</t>
  </si>
  <si>
    <t>Batch 6 (#108) BL</t>
  </si>
  <si>
    <t>Jack Miralax</t>
  </si>
  <si>
    <t>pt-01h9p69992myqgcg4kx2hj9mxs</t>
  </si>
  <si>
    <t>Batch 6 (#109) BL</t>
  </si>
  <si>
    <t>Chris Zetia</t>
  </si>
  <si>
    <t>pt-01h9p6997fp2grv66agm2r5v69</t>
  </si>
  <si>
    <t>Batch 6 (#110) BL</t>
  </si>
  <si>
    <t>Domenic Ocrevus</t>
  </si>
  <si>
    <t>pt-01h9p699k4x1qrczfg8a2kcbyy</t>
  </si>
  <si>
    <t>Batch 6 (#111) BL</t>
  </si>
  <si>
    <t>Jules Benadryl</t>
  </si>
  <si>
    <t>pt-01h9p699pcadrv72rck9g6rb1r</t>
  </si>
  <si>
    <t>Batch 6 (#112) BL</t>
  </si>
  <si>
    <t xml:space="preserve">Left Harvest timer on accidentally while completing another task </t>
  </si>
  <si>
    <t>Percy Band-Aid</t>
  </si>
  <si>
    <t>pt-01h9p699nrvv91fpwyacq0y225</t>
  </si>
  <si>
    <t>Batch 6 (#113) BL</t>
  </si>
  <si>
    <t>Angela Symbicort</t>
  </si>
  <si>
    <t>pt-01h9p699besgkh5z5b4nmkwnt0</t>
  </si>
  <si>
    <t>Batch 6 (#114) BL</t>
  </si>
  <si>
    <t>George Band-Aid</t>
  </si>
  <si>
    <t>pt-01h9p699kmd4gz7s8zkrr6xamm</t>
  </si>
  <si>
    <t>Batch 6 (#115) BL</t>
  </si>
  <si>
    <t>Chuck Pepcid</t>
  </si>
  <si>
    <t>pt-01h9p69988ptwzc3cg42xpxs9m</t>
  </si>
  <si>
    <t>Batch 6 (#116) BL</t>
  </si>
  <si>
    <t>Alexia Varivax</t>
  </si>
  <si>
    <t>pt-01h9p699a7a5a0q6ap047eb365</t>
  </si>
  <si>
    <t>Batch 6 (#117) BL</t>
  </si>
  <si>
    <t>Ivette Ocrevus</t>
  </si>
  <si>
    <t>pt-01h9p6996ckw53656mag76ak95</t>
  </si>
  <si>
    <t>Batch 6 (#118) BL</t>
  </si>
  <si>
    <t>Jenna Emend</t>
  </si>
  <si>
    <t>pt-01h9p699q57g24fkx7nrvy43v1</t>
  </si>
  <si>
    <t>Batch 6 (#119) BL</t>
  </si>
  <si>
    <t>Harvest timer +3 min more</t>
  </si>
  <si>
    <t>Hank Risperdal</t>
  </si>
  <si>
    <t>pt-01h9p699kcj61j5przt4749313</t>
  </si>
  <si>
    <t>Batch 6 (#120) BL</t>
  </si>
  <si>
    <t>Johnny Fosamax</t>
  </si>
  <si>
    <t>pt-01h9p699jbzc5ns2k7ysfgv7h8</t>
  </si>
  <si>
    <t>Batch 7 (#121) BL</t>
  </si>
  <si>
    <t>Scarlett Lasix</t>
  </si>
  <si>
    <t>pt-01h9p699jjk3syh9dymz4ya21t</t>
  </si>
  <si>
    <t>Batch 7 (#122) BL</t>
  </si>
  <si>
    <t>Jessica Prozac</t>
  </si>
  <si>
    <t>pt-01h9p699m6g8w2c9w5sae27q2y</t>
  </si>
  <si>
    <t>Batch 7 (#123) BL</t>
  </si>
  <si>
    <t>Jack Ocrevus</t>
  </si>
  <si>
    <t>pt-01h9p6999t7y85wffpbngcnt3f</t>
  </si>
  <si>
    <t>Batch 7 (#124) BL</t>
  </si>
  <si>
    <t>George Midodrine</t>
  </si>
  <si>
    <t>pt-01h9p699hznffqnd4dmp815290</t>
  </si>
  <si>
    <t>Batch 7 (#125) BL</t>
  </si>
  <si>
    <t>Fred Fosamax</t>
  </si>
  <si>
    <t>pt-01h9p699q1f7y2btqr1zrmfzsq</t>
  </si>
  <si>
    <t>Batch 7 (#126) BL</t>
  </si>
  <si>
    <t>Owen Advil</t>
  </si>
  <si>
    <t>pt-01h9p699fczvsd7s728dzge8yb</t>
  </si>
  <si>
    <t>Batch 7 (#127) BL</t>
  </si>
  <si>
    <t>Joseph Visine</t>
  </si>
  <si>
    <t>pt-01h9p699sz7cfsczp5aqxwh4a1</t>
  </si>
  <si>
    <t>Batch 7 (#128) BL</t>
  </si>
  <si>
    <t>Tom Femibion</t>
  </si>
  <si>
    <t>pt-01h9p6995nfs4r19d0agfwzbnk</t>
  </si>
  <si>
    <t>Batch 7 (#129) BL</t>
  </si>
  <si>
    <t>Boris Singulair</t>
  </si>
  <si>
    <t>pt-01h9p699c8hcnzgj53h7jgzjsg</t>
  </si>
  <si>
    <t>Batch 7 (#130) BL</t>
  </si>
  <si>
    <t>Nicholas Benadryl</t>
  </si>
  <si>
    <t>pt-01h9p699dscb8zv15q1tyhcpp3</t>
  </si>
  <si>
    <t>Batch 7 (#131) BL</t>
  </si>
  <si>
    <t>Had to restart Carbon timer after 11 min- wrong Clinical Schema</t>
  </si>
  <si>
    <t>Sofie Maxalt</t>
  </si>
  <si>
    <t>pt-01h9p699pfjxn1mtzmk0me05nb</t>
  </si>
  <si>
    <t>Batch 7 (#132) BL</t>
  </si>
  <si>
    <t>Caleb Femibion</t>
  </si>
  <si>
    <t>pt-01h9p6997s53f6fx0d4skx1mej</t>
  </si>
  <si>
    <t>Batch 7 (#133) BL</t>
  </si>
  <si>
    <t>George Herceptin</t>
  </si>
  <si>
    <t>pt-01h9p699epxt1dd083bnerrxq8</t>
  </si>
  <si>
    <t>Batch 7 (#134) BL</t>
  </si>
  <si>
    <t>Teagan Band-Aid</t>
  </si>
  <si>
    <t>pt-01h9p699m0tb0cdb2gygwh8zx1</t>
  </si>
  <si>
    <t>Batch 7 (#135) BL</t>
  </si>
  <si>
    <t>Willow Zoloft</t>
  </si>
  <si>
    <t>pt-01h9p6998fxq6h64wfqrzwyz2s</t>
  </si>
  <si>
    <t>Batch 7 (#136) BL</t>
  </si>
  <si>
    <t>Emerald Singulair</t>
  </si>
  <si>
    <t>pt-01h9p699b84de8dxwveqtdp19v</t>
  </si>
  <si>
    <t>Batch 7 (#137) BL</t>
  </si>
  <si>
    <t>Bridget Gravol</t>
  </si>
  <si>
    <t>pt-01h9p699ecqsa2snkhsh2fmyvn</t>
  </si>
  <si>
    <t>Batch 7 (#138) BL</t>
  </si>
  <si>
    <t>Crystal Claritin</t>
  </si>
  <si>
    <t>pt-01h9p0nvx9asqs74mv00p985fr</t>
  </si>
  <si>
    <t>Batch 7 (#139) BL</t>
  </si>
  <si>
    <t>Gil Aggrastat</t>
  </si>
  <si>
    <t>pt-01h9p699fknnsq9nyafmn3kjjg</t>
  </si>
  <si>
    <t>Batch 7 (#140) BL</t>
  </si>
  <si>
    <t>Daron Pepcid</t>
  </si>
  <si>
    <t>pt-01h9p6996qt0y3y5fkffgfq4jc</t>
  </si>
  <si>
    <t>Batch 8 (#141) BL</t>
  </si>
  <si>
    <t>Nathan Zetril</t>
  </si>
  <si>
    <t>pt-01h9p6999d673dcw38zb7ehvdm</t>
  </si>
  <si>
    <t>Batch 8 (#142) BL</t>
  </si>
  <si>
    <t>Barney Visine</t>
  </si>
  <si>
    <t>pt-01h9p699mj100bnm8vmjxmwxz0</t>
  </si>
  <si>
    <t>Batch 8 (#143) BL</t>
  </si>
  <si>
    <t>Mixed Record</t>
  </si>
  <si>
    <t>Melinda Lasix</t>
  </si>
  <si>
    <t>pt-01h9p699fx63abk7y2w3q4pt08</t>
  </si>
  <si>
    <t>Batch 8 (#144) BL</t>
  </si>
  <si>
    <t>+ 3 minutes more in Harvest</t>
  </si>
  <si>
    <t>Kirsten Visine</t>
  </si>
  <si>
    <t>pt-01h9p699fthspgm1z8phn0z6tv</t>
  </si>
  <si>
    <t>Batch 8 (#145) BL</t>
  </si>
  <si>
    <t>Johnathan Herceptin</t>
  </si>
  <si>
    <t>pt-01h9p69976x590e910ex029f9h</t>
  </si>
  <si>
    <t>Batch 8 (#146) BL</t>
  </si>
  <si>
    <t>Mixed record</t>
  </si>
  <si>
    <t>Russel Zovirax</t>
  </si>
  <si>
    <t>pt-01h9p69994sd516pa3gj45yex4</t>
  </si>
  <si>
    <t>Batch 8 (#147) BL</t>
  </si>
  <si>
    <t>Carmella Zoloft</t>
  </si>
  <si>
    <t>pt-01h9p699px781sb00ww782e3fy</t>
  </si>
  <si>
    <t>Batch 8 (#148) BL</t>
  </si>
  <si>
    <t>+5 minutes more in Harvest</t>
  </si>
  <si>
    <t>Johnathan Midodrine</t>
  </si>
  <si>
    <t>pt-01h9p699hcfgwdbxqn70swge5v</t>
  </si>
  <si>
    <t>Batch 8 (#149) BL</t>
  </si>
  <si>
    <t>Alexia Femibion</t>
  </si>
  <si>
    <t>pt-01h9p699j34y3drzq24vqdqnf6</t>
  </si>
  <si>
    <t>Batch 8 (#150) BL</t>
  </si>
  <si>
    <t>Tyler Magne B6</t>
  </si>
  <si>
    <t>pt-01h9p699hr16amf3wqmxdsxjzt</t>
  </si>
  <si>
    <t>Batch 8 (#151) BL</t>
  </si>
  <si>
    <t>Monica Arcoxia</t>
  </si>
  <si>
    <t>pt-01h9p699g81a31svrx80qs0mb4</t>
  </si>
  <si>
    <t>Batch 8 (#152) BL</t>
  </si>
  <si>
    <t>Rosie Vaqta</t>
  </si>
  <si>
    <t>pt-01h9p6997em1y6934n0p88ax7v</t>
  </si>
  <si>
    <t>Batch 8 (#153) BL</t>
  </si>
  <si>
    <t>Harvest extra 2 mins</t>
  </si>
  <si>
    <t>Dasha Lasix</t>
  </si>
  <si>
    <t>pt-01h9p699hgcq48kcq2z65tttxg</t>
  </si>
  <si>
    <t>Batch 8 (#155) BL</t>
  </si>
  <si>
    <t>Adalind Paracetamol</t>
  </si>
  <si>
    <t>pt-01h9p699kvx7wqpxvf7h6ct373</t>
  </si>
  <si>
    <t>Leroy Nurofen</t>
  </si>
  <si>
    <t>pt-01h9p699gqt2x1sfdqtyv0p3z1</t>
  </si>
  <si>
    <t>Batch 8 (#156) BL</t>
  </si>
  <si>
    <t>Ronald OxyContin</t>
  </si>
  <si>
    <t>pt-01h9p699h04qctrydgzkq76rg6</t>
  </si>
  <si>
    <t>Batch 8 (#157) BL</t>
  </si>
  <si>
    <t>Charlize Pepcid</t>
  </si>
  <si>
    <t>pt-01h9p69997p5gsesnf9yqnjdmg</t>
  </si>
  <si>
    <t>Batch 8 (#158) BL</t>
  </si>
  <si>
    <t>Tyson Cosopt</t>
  </si>
  <si>
    <t>pt-01h9p699ed20cp4zpz0gfpzwrd</t>
  </si>
  <si>
    <t>Batch 8 (#159) BL</t>
  </si>
  <si>
    <t>Nina Aspirin</t>
  </si>
  <si>
    <t>pt-01h9p699m8cmy7ys54nsg1vaqk</t>
  </si>
  <si>
    <t>Batch 8 (#160) BL</t>
  </si>
  <si>
    <t>Rick Prozac</t>
  </si>
  <si>
    <t>pt-01h9p699rp4fzmzpy3c72hrqn8</t>
  </si>
  <si>
    <t>Batch 9 (#161) BL</t>
  </si>
  <si>
    <t>Paula Herceptin</t>
  </si>
  <si>
    <t>pt-01h9p699rbsnr2javvrhsyms9q</t>
  </si>
  <si>
    <t>Batch 9 (#162) BL</t>
  </si>
  <si>
    <t>Alice OxyContin</t>
  </si>
  <si>
    <t>pt-01h9p699rde7e50yjr9r5xa1cd</t>
  </si>
  <si>
    <t>Batch 9 (#163) BL</t>
  </si>
  <si>
    <t>Wendy Paracetamol</t>
  </si>
  <si>
    <t>pt-01h9p699npe0ys7bsxdexw3h3m</t>
  </si>
  <si>
    <t>Batch 9 (#164) BL</t>
  </si>
  <si>
    <t>Chadwick Novolin</t>
  </si>
  <si>
    <t>pt-01h9p69974scja50eyjvbsgtpv</t>
  </si>
  <si>
    <t>Batch 9 (#165) BL</t>
  </si>
  <si>
    <t>Henry Exact</t>
  </si>
  <si>
    <t>pt-01h9p699qvwwq9tj02y8wjsdpc</t>
  </si>
  <si>
    <t>Batch 9 (#166) BL</t>
  </si>
  <si>
    <t>Alba Unisom</t>
  </si>
  <si>
    <t>pt-01h9p6999g4btjdkjf84wz361g</t>
  </si>
  <si>
    <t>Batch 9 (#167) BL</t>
  </si>
  <si>
    <t>Tania Varivax</t>
  </si>
  <si>
    <t>pt-01h9p699psfx4q1s7xqnn8xdz5</t>
  </si>
  <si>
    <t>Batch 9 (#168) BL</t>
  </si>
  <si>
    <t>Tara Zetril</t>
  </si>
  <si>
    <t>pt-01h9p699mx5c0h2ygfrwey5bws</t>
  </si>
  <si>
    <t>Batch 9 (#169) BL</t>
  </si>
  <si>
    <t>Violet Fosamax</t>
  </si>
  <si>
    <t>pt-01h9p699jnzs33jcqh8fg5g4fs</t>
  </si>
  <si>
    <t>Batch 9 (#170) BL</t>
  </si>
  <si>
    <t>Maxwell Claritin</t>
  </si>
  <si>
    <t>pt-01h9p699qwgdjpd59tn3tepyv2</t>
  </si>
  <si>
    <t>Batch 9 (#171) BL</t>
  </si>
  <si>
    <t>Elly Magne B6</t>
  </si>
  <si>
    <t>pt-01h9p6999z4p6mhxjsr6pj6bxm</t>
  </si>
  <si>
    <t>Batch 9 (#172) BL</t>
  </si>
  <si>
    <t>Liam Varivax</t>
  </si>
  <si>
    <t>pt-01h9p699mkek4a0vj8expa3wph</t>
  </si>
  <si>
    <t>Batch 9 (#173) BL</t>
  </si>
  <si>
    <t>Matt Cosopt</t>
  </si>
  <si>
    <t>pt-01h9p699q7f0sbs5q8xxe51tf8</t>
  </si>
  <si>
    <t>Batch 9 (#174) BL</t>
  </si>
  <si>
    <t>Ivette Varivax</t>
  </si>
  <si>
    <t>pt-01h9p699bczrcprr0a7n8ryznt</t>
  </si>
  <si>
    <t>Batch 9 (#175) BL</t>
  </si>
  <si>
    <t>Peter NyQuill</t>
  </si>
  <si>
    <t>pt-01h9p699rwkvk54qhtbnm7tezb</t>
  </si>
  <si>
    <t>Batch 9 (#176) BL</t>
  </si>
  <si>
    <t>Kurt Varivax</t>
  </si>
  <si>
    <t>pt-01h9p699sh7rxvp4jww3y6mbmj</t>
  </si>
  <si>
    <t>Batch 9 (#177) BL</t>
  </si>
  <si>
    <t>Ilona OxyContin</t>
  </si>
  <si>
    <t>pt-01h9p699fgbfsx2tmt7kq6ckbq</t>
  </si>
  <si>
    <t>Batch 9 (#178) BL</t>
  </si>
  <si>
    <t>Barney Ocrevus</t>
  </si>
  <si>
    <t>pt-01h9p699837jdvnqs0vf7654dg</t>
  </si>
  <si>
    <t>Batch 9 (#179) BL</t>
  </si>
  <si>
    <t>Luke Ibuprofen</t>
  </si>
  <si>
    <t>pt-01h9p699etzy82xhkkhew1v1cb</t>
  </si>
  <si>
    <t>Batch 9 (#180) BL</t>
  </si>
  <si>
    <t>Michael Abilify</t>
  </si>
  <si>
    <t>pt-01h9p699kajade0q0rvfh4hzbc</t>
  </si>
  <si>
    <t>Batch 10 (#181) BL</t>
  </si>
  <si>
    <t>Josh Zetril</t>
  </si>
  <si>
    <t>pt-01h9p6998c6jnbpcgqs56pthgd</t>
  </si>
  <si>
    <t>Batch 10 (#182) BL</t>
  </si>
  <si>
    <t>Jocelyn Benadryl</t>
  </si>
  <si>
    <t>pt-01h9p699pk4ecz90k05wmept03</t>
  </si>
  <si>
    <t>Batch 10 (#183) BL</t>
  </si>
  <si>
    <t>Actually 180 docs;</t>
  </si>
  <si>
    <t>Valerie Paracetamol</t>
  </si>
  <si>
    <t>pt-01h9p6999xhfw2cn2pvk1w8r93</t>
  </si>
  <si>
    <t>Batch 10 (#184) BL</t>
  </si>
  <si>
    <t>Domenic NyQuill</t>
  </si>
  <si>
    <t>pt-01h9p699dd9yp6frbc9ry3j92y</t>
  </si>
  <si>
    <t>Batch 10 (#185) BL</t>
  </si>
  <si>
    <t>Peyton Zetril</t>
  </si>
  <si>
    <t>pt-01h9p699ncw5q1qh6qf8a1s5j7</t>
  </si>
  <si>
    <t>Batch 10 (#186) BL</t>
  </si>
  <si>
    <t>Barry Claritin</t>
  </si>
  <si>
    <t>pt-01h9p69993nm80rjn19qv4n9bs</t>
  </si>
  <si>
    <t>Batch 10 (#187) BL</t>
  </si>
  <si>
    <t>Eileen OxyContin</t>
  </si>
  <si>
    <t>pt-01h9p699a0aags3dxfm0txm3ek</t>
  </si>
  <si>
    <t>Batch 10 (#188) BL</t>
  </si>
  <si>
    <t>Clint Unisom</t>
  </si>
  <si>
    <t>pt-01h9p699r808ynwv6dy8c3g4x4</t>
  </si>
  <si>
    <t>Batch 10 (#189) BL</t>
  </si>
  <si>
    <t>Chadwick Lasix</t>
  </si>
  <si>
    <t>pt-01h9p699m99dsr01kj74x7te66</t>
  </si>
  <si>
    <t>Batch 10 (#190) BL</t>
  </si>
  <si>
    <t xml:space="preserve">Forgot to turn Carbon timer back on </t>
  </si>
  <si>
    <t>Carina Herceptin</t>
  </si>
  <si>
    <t>pt-01h9p699cjvm3z7989bnttsxx9</t>
  </si>
  <si>
    <t>Batch 10 (#191) BL</t>
  </si>
  <si>
    <t>Bernadette Novolin</t>
  </si>
  <si>
    <t>pt-01h9p699ndtbs41rz474yxcy0m</t>
  </si>
  <si>
    <t>Batch 10 (#192) BL</t>
  </si>
  <si>
    <t>6/6/024</t>
  </si>
  <si>
    <t>Bristol Fosamax</t>
  </si>
  <si>
    <t>pt-01h9p699a4rqvg0saxt3xyra05</t>
  </si>
  <si>
    <t>Batch 10 (#193) BL</t>
  </si>
  <si>
    <t>Mina Zoloft</t>
  </si>
  <si>
    <t>pt-01h9p699c29dkd47rdmvq0pma5</t>
  </si>
  <si>
    <t>Batch 10 (#194) BL</t>
  </si>
  <si>
    <t>Teagan MidNite</t>
  </si>
  <si>
    <t>pt-01h9p6999kqahsapnxwvqftr3z</t>
  </si>
  <si>
    <t>Batch 10 (#195) BL</t>
  </si>
  <si>
    <t>Julian Claritin</t>
  </si>
  <si>
    <t>pt-01h9p699nw8fcw0479fbz7vncj</t>
  </si>
  <si>
    <t>Batch 10 (#196) BL</t>
  </si>
  <si>
    <t>Daniel Prozac</t>
  </si>
  <si>
    <t>pt-01h9p69985edr50k2pjtn2r91g</t>
  </si>
  <si>
    <t>Batch 10 (#197) BL</t>
  </si>
  <si>
    <t>Alba Tylenol</t>
  </si>
  <si>
    <t>pt-01h9p699aq1y3qwqay9fsd04eh</t>
  </si>
  <si>
    <t>Batch 10 (#198) BL</t>
  </si>
  <si>
    <t>Barry Risperdal</t>
  </si>
  <si>
    <t>pt-01h9p699n7ryrk15807b6q3max</t>
  </si>
  <si>
    <t>Batch 10 (#199) BL</t>
  </si>
  <si>
    <t>Jolene Arcoxia</t>
  </si>
  <si>
    <t>pt-01h9p699ky7pvpj8hckgrjpmnp</t>
  </si>
  <si>
    <t>Batch 10 (#200) BL</t>
  </si>
  <si>
    <t>Alma OxyContin</t>
  </si>
  <si>
    <t>pt-01h9p6997a9hmjypjpxabsnhx5</t>
  </si>
  <si>
    <t>Batch 11 (#201) BL</t>
  </si>
  <si>
    <t>Mara Herceptin</t>
  </si>
  <si>
    <t>pt-01h9p699bvsw3645zyy37574hd</t>
  </si>
  <si>
    <t>Batch 11 (#202) BL</t>
  </si>
  <si>
    <t>Noah Gravol</t>
  </si>
  <si>
    <t>pt-01h9p6998zdegj36z9wbsrm9my</t>
  </si>
  <si>
    <t>Batch 11 (#203) BL</t>
  </si>
  <si>
    <t>Harvey OxyContin</t>
  </si>
  <si>
    <t>pt-01h9p699rc70p8rzxns2zh63f7</t>
  </si>
  <si>
    <t>Batch 11 (#204) BL</t>
  </si>
  <si>
    <t>Kate Advil</t>
  </si>
  <si>
    <t>pt-01h9p699k2h88bbxsawtfw47cv</t>
  </si>
  <si>
    <t>Batch 11 (#205) BL</t>
  </si>
  <si>
    <t>Celina Maxalt</t>
  </si>
  <si>
    <t>pt-01h9p699smwph9vhkaasyqs2s6</t>
  </si>
  <si>
    <t>Batch 11 (#206) BL</t>
  </si>
  <si>
    <t>Ally Midodrine</t>
  </si>
  <si>
    <t>pt-01h9p699c0frekawqy6d1t7hqq</t>
  </si>
  <si>
    <t>Batch 11 (#207) BL</t>
  </si>
  <si>
    <t>Christy Midodrine</t>
  </si>
  <si>
    <t>pt-01h9p6995qh9ha4y754eahh5aj</t>
  </si>
  <si>
    <t>Batch 11 (#208) BL</t>
  </si>
  <si>
    <t>Erick Vaqta</t>
  </si>
  <si>
    <t>pt-01h9p699m3gsyqggys0hhrq02q</t>
  </si>
  <si>
    <t>Batch 11 (#209) BL</t>
  </si>
  <si>
    <t>Jocelyn NyQuill</t>
  </si>
  <si>
    <t>pt-01h9p699c3qwt4w7sxr5ehzqsx</t>
  </si>
  <si>
    <t>Batch 11 (#210) BL</t>
  </si>
  <si>
    <t>Maria Coldrex</t>
  </si>
  <si>
    <t>pt-01h9p699fb8ww7xyt6dpgjz6bh</t>
  </si>
  <si>
    <t>Batch 11 (#211) BL</t>
  </si>
  <si>
    <t>Sasha Lisinopril</t>
  </si>
  <si>
    <t>pt-01h9p699f7kbsnpcawm5ebk37x</t>
  </si>
  <si>
    <t>Batch 11 (#212) BL</t>
  </si>
  <si>
    <t xml:space="preserve">Abstracted </t>
  </si>
  <si>
    <t>Phillip Lisinopril</t>
  </si>
  <si>
    <t>pt-01h9p699c5xt3cztg532fm3c5f</t>
  </si>
  <si>
    <t>Batch 11 (#213) BL</t>
  </si>
  <si>
    <t>Denis Nurofen</t>
  </si>
  <si>
    <t>pt-01h9p6998bdraqsg35gk1d9f3x</t>
  </si>
  <si>
    <t>Batch 11 (#214) BL</t>
  </si>
  <si>
    <t>Jamie Abilify</t>
  </si>
  <si>
    <t>pt-01h9p699swbma5bqbna5xd0njw</t>
  </si>
  <si>
    <t>Batch 11 (#215) BL</t>
  </si>
  <si>
    <t>Leanne Ocrevus</t>
  </si>
  <si>
    <t>pt-01h9p699hxtbpd5qkbt01yw6e5</t>
  </si>
  <si>
    <t>Batch 11 (#216) BL</t>
  </si>
  <si>
    <t>Ellen Arcoxia</t>
  </si>
  <si>
    <t>pt-01h9p699cx0182q6t81mp7zfre</t>
  </si>
  <si>
    <t>Batch 11 (#217) BL</t>
  </si>
  <si>
    <t>Erica Tylenol</t>
  </si>
  <si>
    <t>pt-01h9p699c7ct90mt6zg1rwbkvr</t>
  </si>
  <si>
    <t>Batch 11 (#218) BL</t>
  </si>
  <si>
    <t>Greta Femibion</t>
  </si>
  <si>
    <t>pt-01h9p699aa76ga4s4qa6pk2sps</t>
  </si>
  <si>
    <t>Batch 11 (#219) BL</t>
  </si>
  <si>
    <t>Alexander Zovirax</t>
  </si>
  <si>
    <t>pt-01h9p699m1aax9fr826fdepas5</t>
  </si>
  <si>
    <t>Batch 11 (#220) BL</t>
  </si>
  <si>
    <t>Jaylene Zoloft</t>
  </si>
  <si>
    <t>pt-01h9p699ppmnf5xrkcqbtapwt6</t>
  </si>
  <si>
    <t>Batch 12 (#221) BL</t>
  </si>
  <si>
    <t>Aurelia Ibalgin</t>
  </si>
  <si>
    <t>pt-01h9p699pzcyajw7004xj79zek</t>
  </si>
  <si>
    <t>Batch 12 (#222) BL</t>
  </si>
  <si>
    <t>Melania Exact</t>
  </si>
  <si>
    <t>pt-01h9p699hmq2yh101va2g3zngb</t>
  </si>
  <si>
    <t>Batch 12 (#223) BL</t>
  </si>
  <si>
    <t>Boris Fosamax</t>
  </si>
  <si>
    <t>pt-01h9p699qjpthty3s135nhxzdf</t>
  </si>
  <si>
    <t>Batch 12 (#224) BL</t>
  </si>
  <si>
    <t>Deborah Visine</t>
  </si>
  <si>
    <t>pt-01h9p699cgad978mbwenx90dy8</t>
  </si>
  <si>
    <t>Batch 12 (#225) BL</t>
  </si>
  <si>
    <t>Joseph Varivax</t>
  </si>
  <si>
    <t>pt-01h9p699k0462db65acfhh1dc8</t>
  </si>
  <si>
    <t>Batch 12 (#226) BL</t>
  </si>
  <si>
    <t>Barney Vaqta</t>
  </si>
  <si>
    <t>pt-01h9p699a2rjmhp604mr11c05p</t>
  </si>
  <si>
    <t>Batch 12 (#227) BL</t>
  </si>
  <si>
    <t>Quinn Zetia</t>
  </si>
  <si>
    <t>pt-01h9p699d4wxttvhx215fp6q2c</t>
  </si>
  <si>
    <t>Batch 12 (#228) BL</t>
  </si>
  <si>
    <t>Rosalyn Lisinopril</t>
  </si>
  <si>
    <t>pt-01h9p699gceb1j94cj26n17km6</t>
  </si>
  <si>
    <t>Batch 12 (#229) BL</t>
  </si>
  <si>
    <t>Gwen Aggrastat</t>
  </si>
  <si>
    <t>pt-01h9p699f3w6a8rekjb5tbpyqx</t>
  </si>
  <si>
    <t>Batch 12 (#230) BL</t>
  </si>
  <si>
    <t>Tom Zetia</t>
  </si>
  <si>
    <t>pt-01h9p6996mzx779cbnnhxx3asx</t>
  </si>
  <si>
    <t>Batch 12 (#231) BL</t>
  </si>
  <si>
    <t>Carina Abilify</t>
  </si>
  <si>
    <t>pt-01h9p699f9vs7zhsbfg6c4cwcd</t>
  </si>
  <si>
    <t>Batch 12 (#232) BL</t>
  </si>
  <si>
    <t>Ryan Miralax</t>
  </si>
  <si>
    <t>pt-01h9p6999bap1b4wh3v8yy2wbe</t>
  </si>
  <si>
    <t>Batch 12 (#233) BL</t>
  </si>
  <si>
    <t>Jayden Zoloft</t>
  </si>
  <si>
    <t>pt-01h9p699jhhhy6qg5d869cspq9</t>
  </si>
  <si>
    <t>Batch 12 (#234) BL</t>
  </si>
  <si>
    <t>Doug Ocrevus</t>
  </si>
  <si>
    <t>pt-01h9p699j6xb36bjhxdk53mzht</t>
  </si>
  <si>
    <t>Batch 12 (#235) BL</t>
  </si>
  <si>
    <t>Marla Midodrine</t>
  </si>
  <si>
    <t>pt-01h9p6996n3q3355my0ndach37</t>
  </si>
  <si>
    <t>Batch 12 (#236) BL</t>
  </si>
  <si>
    <t>Adalind Emend</t>
  </si>
  <si>
    <t>pt-01h9p699h4wbpdhze5nxymk6zx</t>
  </si>
  <si>
    <t>Batch 12 (#237) BL</t>
  </si>
  <si>
    <t>Sage Vaqta</t>
  </si>
  <si>
    <t>pt-01h9p699k30a9qkfdc93fr30qc</t>
  </si>
  <si>
    <t>Batch 12 (#238) BL</t>
  </si>
  <si>
    <t>Michaela Aspirin</t>
  </si>
  <si>
    <t>pt-01h9p699t2be2y41fpkg9ca66h</t>
  </si>
  <si>
    <t>Batch 12 (#239) BL</t>
  </si>
  <si>
    <t>Elise Fosamax</t>
  </si>
  <si>
    <t>pt-01h9p6996gawaxene96ak3cxmf</t>
  </si>
  <si>
    <t>Batch 12 (#240) BL</t>
  </si>
  <si>
    <t>Jasmine Symbicort</t>
  </si>
  <si>
    <t>pt-01h9p699q3rzvkph1y30bjdy4x</t>
  </si>
  <si>
    <t>Batch 13 (#241) BL</t>
  </si>
  <si>
    <t>Kurt Aggrastat</t>
  </si>
  <si>
    <t>pt-01h9p699njvg4kvgsv1yx6key7</t>
  </si>
  <si>
    <t>Batch 13 (#242) BL</t>
  </si>
  <si>
    <t>pt-01h9p699mpe0khwy5nkj68jdjj</t>
  </si>
  <si>
    <t>Batch 13 (#243) BL</t>
  </si>
  <si>
    <t>Bob Tylenol</t>
  </si>
  <si>
    <t>pt-01h9p699m5hdhtc1s8sag4a9k8</t>
  </si>
  <si>
    <t>Batch 13 (#244) BL</t>
  </si>
  <si>
    <t>Paige Lasix</t>
  </si>
  <si>
    <t>pt-01h9p699rj91p5mt7vqa2yvv23</t>
  </si>
  <si>
    <t>Batch 13 (#245) BL</t>
  </si>
  <si>
    <t>Quinn Panadol</t>
  </si>
  <si>
    <t>pt-01h9p699ac64e7yaekq58j8j21</t>
  </si>
  <si>
    <t>Batch 13 (#246) BL</t>
  </si>
  <si>
    <t>Roger Makena</t>
  </si>
  <si>
    <t>pt-01h9p699q9y1jpcaf6r20a1x3a</t>
  </si>
  <si>
    <t>Batch 13 (#247) BL</t>
  </si>
  <si>
    <t>pt-01h9p699jf9em5qyrk4ez5dm38</t>
  </si>
  <si>
    <t>Batch 13 (#248) BL</t>
  </si>
  <si>
    <t>Percy Unisom</t>
  </si>
  <si>
    <t>pt-01h9p699st0mf8fm07rzpc54nv</t>
  </si>
  <si>
    <t>Batch 13 (#249) BL</t>
  </si>
  <si>
    <t>Ema Fosamax</t>
  </si>
  <si>
    <t>pt-01h9p699h7m282bjft575j4fdc</t>
  </si>
  <si>
    <t>Batch 13 (#250) BL</t>
  </si>
  <si>
    <t>Cedrick Abilify</t>
  </si>
  <si>
    <t>pt-01h9p699eekck923zm6ghmhvqn</t>
  </si>
  <si>
    <t>Batch 13 (#251) BL</t>
  </si>
  <si>
    <t>Danny Pepcid</t>
  </si>
  <si>
    <t>pt-01h9p6999rqs0qr7q1x87yf1wf</t>
  </si>
  <si>
    <t>Batch 13 (#252) BL</t>
  </si>
  <si>
    <t>Marilyn Emend</t>
  </si>
  <si>
    <t>pt-01h9p699qcfjztn0eyjdtafsyh</t>
  </si>
  <si>
    <t>Batch 13 (#253) BL</t>
  </si>
  <si>
    <t>Bethany Cosopt</t>
  </si>
  <si>
    <t>pt-01h9p699sg7dsnpdkps82g1kcs</t>
  </si>
  <si>
    <t>Batch 13 (#254) BL</t>
  </si>
  <si>
    <t>Manuel Zetril</t>
  </si>
  <si>
    <t>pt-01h9p69977rhz50q9a61m2rkm5</t>
  </si>
  <si>
    <t>Batch 13 (#255) BL</t>
  </si>
  <si>
    <t>Barry Magne B6</t>
  </si>
  <si>
    <t>pt-01h9p699gt5m6ffbxwgp5vfync</t>
  </si>
  <si>
    <t>Batch 13 (#256) BL</t>
  </si>
  <si>
    <t>Julian Zoloft</t>
  </si>
  <si>
    <t>pt-01h9p699mervpgjdw96dbn75gg</t>
  </si>
  <si>
    <t>Batch 13 (#257) BL</t>
  </si>
  <si>
    <t>Ron Lisinopril</t>
  </si>
  <si>
    <t>pt-01h9p699kf3qzgxsnnmfbpc9d8</t>
  </si>
  <si>
    <t>Batch 13 (#258) BL</t>
  </si>
  <si>
    <t>Stacy Singulair</t>
  </si>
  <si>
    <t>pt-01h9p699fmwkq58dg377g34q20</t>
  </si>
  <si>
    <t>Batch 13 (#259) BL</t>
  </si>
  <si>
    <t>pt-01h9p6998x09zs71vzav09mbq9</t>
  </si>
  <si>
    <t>Batch 13 (#260) BL</t>
  </si>
  <si>
    <t>Barry Vioxx</t>
  </si>
  <si>
    <t>pt-01h9p699e36eyngd4ekcgbcwtf</t>
  </si>
  <si>
    <t>Batch 14 (#261) BL</t>
  </si>
  <si>
    <t>24:46</t>
  </si>
  <si>
    <t>Julius NyQuill</t>
  </si>
  <si>
    <t>pt-01h9p699dzr7m4x27s2f1r4tw0</t>
  </si>
  <si>
    <t>Batch 14 (#262) BL</t>
  </si>
  <si>
    <t>Tony Zetia</t>
  </si>
  <si>
    <t>pt-01h9p6996jrp5ej08dhk7es9m9</t>
  </si>
  <si>
    <t>Batch 14 (#263) BL</t>
  </si>
  <si>
    <t>Erick Novolin</t>
  </si>
  <si>
    <t>pt-01h9p699a586zwg1xkrhbzwetn</t>
  </si>
  <si>
    <t>Batch 14 (#264) BL</t>
  </si>
  <si>
    <t>Rufus Arcoxia</t>
  </si>
  <si>
    <t>pt-01h9p699ata1ags5r74gtpzet2</t>
  </si>
  <si>
    <t>Batch 14 (#265) BL</t>
  </si>
  <si>
    <t>Nicholas Vioxx</t>
  </si>
  <si>
    <t>pt-01h9p699a3rjn1b75j7z6zt34n</t>
  </si>
  <si>
    <t>Batch 14 (#266) BL</t>
  </si>
  <si>
    <t>Rocco Paracetamol</t>
  </si>
  <si>
    <t>pt-01h9p699s42bxt66zh38tk1k3v</t>
  </si>
  <si>
    <t>Batch 14 (#267) BL</t>
  </si>
  <si>
    <t>Rosemary Varivax</t>
  </si>
  <si>
    <t>pt-01h9p699amdx0xt769vjx7y78e</t>
  </si>
  <si>
    <t>Batch 14 (#268) BL</t>
  </si>
  <si>
    <t>Tom Magne B6</t>
  </si>
  <si>
    <t>pt-01h9p699k6gndd4msze4hsf4w7</t>
  </si>
  <si>
    <t>Batch 14 (#269) BL</t>
  </si>
  <si>
    <t>Alice Unisom</t>
  </si>
  <si>
    <t>pt-01h9p699mghhy76fjdf6eh83x3</t>
  </si>
  <si>
    <t>Batch 14 (#270) BL</t>
  </si>
  <si>
    <t>Hayden Emend</t>
  </si>
  <si>
    <t>pt-01h9p6997jt2tmgwb9kb3cgkgf</t>
  </si>
  <si>
    <t>Batch 14 (#271) BL</t>
  </si>
  <si>
    <t>Sebastian Abilify</t>
  </si>
  <si>
    <t>pt-01h9p699js22t13gr04s7bdjgy</t>
  </si>
  <si>
    <t>Batch 14 (#272) BL</t>
  </si>
  <si>
    <t>Stella Ocrevus</t>
  </si>
  <si>
    <t>pt-01h9p699dx4z47phhmpsdycst6</t>
  </si>
  <si>
    <t>Batch 14 (#273) BL</t>
  </si>
  <si>
    <t>Mason Miralax</t>
  </si>
  <si>
    <t>pt-01h9p699875evcxg175wkdrqzm</t>
  </si>
  <si>
    <t>Batch 14 (#274) BL</t>
  </si>
  <si>
    <t>Agnes Paracetamol</t>
  </si>
  <si>
    <t>pt-01h9p699p7rstk98w2nhsbcjj1</t>
  </si>
  <si>
    <t>Batch 14 (#275) BL</t>
  </si>
  <si>
    <t>Rihanna Zovirax</t>
  </si>
  <si>
    <t>pt-01h9p699h26excdcf170c9vg7z</t>
  </si>
  <si>
    <t>Batch 14 (#276) BL</t>
  </si>
  <si>
    <t>Harvey Nurofen</t>
  </si>
  <si>
    <t>pt-01h9p699jt2aweggh5nqvcf537</t>
  </si>
  <si>
    <t>Batch 14 (#277) BL</t>
  </si>
  <si>
    <t>Phillip Ibalgin</t>
  </si>
  <si>
    <t>pt-01h9p699rq67pd7fnjaawgpccm</t>
  </si>
  <si>
    <t>Batch 14 (#278) BL</t>
  </si>
  <si>
    <t>Keira Novolin</t>
  </si>
  <si>
    <t>pt-01h9p699ghthgnrngf5bsj26s1</t>
  </si>
  <si>
    <t>Batch 14 (#279) BL</t>
  </si>
  <si>
    <t>Rowan Femibion</t>
  </si>
  <si>
    <t>pt-01h9p699r28515z8s305trw2kj</t>
  </si>
  <si>
    <t>Batch 14 (#280) BL</t>
  </si>
  <si>
    <t>Andrea Benadryl</t>
  </si>
  <si>
    <t>pt-01h9p699n63ttv20brwgd0er7z</t>
  </si>
  <si>
    <t>Batch 15 (#281) BL</t>
  </si>
  <si>
    <t>Kieth Makena</t>
  </si>
  <si>
    <t>pt-01h9p699qkxeycy7j800jc7bj3</t>
  </si>
  <si>
    <t>Batch 15 (#282) BL</t>
  </si>
  <si>
    <t>Kirsten Herceptin</t>
  </si>
  <si>
    <t>pt-01h9p69966fz5ce7bzaycpzna9</t>
  </si>
  <si>
    <t>Batch 15 (#283) BL</t>
  </si>
  <si>
    <t>Jacob Claritin</t>
  </si>
  <si>
    <t>pt-01h9p699ph0nb9r2vmg48w0hm2</t>
  </si>
  <si>
    <t>Batch 15 (#284) BL</t>
  </si>
  <si>
    <t>Nathan Benadryl</t>
  </si>
  <si>
    <t>pt-01h9p699svdkmrawykvh98sy23</t>
  </si>
  <si>
    <t>Batch 15 (#285) BL</t>
  </si>
  <si>
    <t>Matt Symbicort</t>
  </si>
  <si>
    <t>pt-01h9p69981sh579derya6fyqk6</t>
  </si>
  <si>
    <t>Batch 15 (#286) BL</t>
  </si>
  <si>
    <t>Celina Vioxx</t>
  </si>
  <si>
    <t>pt-01h9p699rx4chhyh2vrg408yf1</t>
  </si>
  <si>
    <t>Batch 15 (#287) BL</t>
  </si>
  <si>
    <t>Carmella Gravol</t>
  </si>
  <si>
    <t>pt-01h9p699ewwn7n4p4qbybcjgaw</t>
  </si>
  <si>
    <t>Batch 15 (#288) BL</t>
  </si>
  <si>
    <t>Leanne Varivax</t>
  </si>
  <si>
    <t>pt-01h9p699cbb0eava6n1dbk62yh</t>
  </si>
  <si>
    <t>Batch 15 (#289) BL</t>
  </si>
  <si>
    <t>Miley Cosopt</t>
  </si>
  <si>
    <t>pt-01h9p699pgk99m6dh6x6z94e68</t>
  </si>
  <si>
    <t>Batch 15 (#290) BL</t>
  </si>
  <si>
    <t>Tyler Gravol</t>
  </si>
  <si>
    <t>pt-01h9p6997gs20pq6c7jm1ydv93</t>
  </si>
  <si>
    <t>Batch 15 (#291) BL</t>
  </si>
  <si>
    <t>Isabel Amaryl</t>
  </si>
  <si>
    <t>pt-01h9p699j1gdg30tqt436bj3s5</t>
  </si>
  <si>
    <t>Batch 15 (#292) BL</t>
  </si>
  <si>
    <t>Carter Zoloft</t>
  </si>
  <si>
    <t>pt-01h9p6996d4szdvbwpbqawcx8p</t>
  </si>
  <si>
    <t>Batch 15 (#293) BL</t>
  </si>
  <si>
    <t>Boris Zetril</t>
  </si>
  <si>
    <t>pt-01h9p699gbkbtbshh67386b4rs</t>
  </si>
  <si>
    <t>Batch 15 (#294) BL</t>
  </si>
  <si>
    <t>Joyce MidNite</t>
  </si>
  <si>
    <t>pt-01h9p699caky8qevef2jjv1k4p</t>
  </si>
  <si>
    <t>Batch 15 (#295) BL</t>
  </si>
  <si>
    <t>Darlene Magne B6</t>
  </si>
  <si>
    <t>pt-01h9p699eq5tp49fkgw4rznb2k</t>
  </si>
  <si>
    <t>Batch 15 (#296) BL</t>
  </si>
  <si>
    <t>Jennifer Amaryl</t>
  </si>
  <si>
    <t>pt-01h9p6996ve4s8w5jf4sgrqzmg</t>
  </si>
  <si>
    <t>Batch 15 (#297) BL</t>
  </si>
  <si>
    <t>Natalie Prozac</t>
  </si>
  <si>
    <t>pt-01h9p699ahka1nyf4j09g4rpkn</t>
  </si>
  <si>
    <t>Batch 15 (#298) BL</t>
  </si>
  <si>
    <t>Alessia Aggrastat</t>
  </si>
  <si>
    <t>pt-01h9p699fy9wm83rknpyv2gpyk</t>
  </si>
  <si>
    <t>Batch 15 (#299) BL</t>
  </si>
  <si>
    <t>Erick Risperdal</t>
  </si>
  <si>
    <t>pt-01h9p699pjaqq0z28tk4gn1eg5</t>
  </si>
  <si>
    <t>Batch 15 (#300) BL</t>
  </si>
  <si>
    <t>Rosalee Maxalt</t>
  </si>
  <si>
    <t>pt-01h9p699bjn1ene9bhbewxvc6p</t>
  </si>
  <si>
    <t>Batch 16 (#301) BL</t>
  </si>
  <si>
    <t>Mark Prozac</t>
  </si>
  <si>
    <t>pt-01h9p699dnb39wrrzskf846c5e</t>
  </si>
  <si>
    <t>Batch 16 (#302) BL</t>
  </si>
  <si>
    <t>pt-01h9p699b6j6nd01q40hbbbk8c</t>
  </si>
  <si>
    <t>Batch 16 (#303) BL</t>
  </si>
  <si>
    <t>Rufus Advil</t>
  </si>
  <si>
    <t>pt-01h9p69972p323r8rc9mgkawea</t>
  </si>
  <si>
    <t>Batch 16 (#304) BL</t>
  </si>
  <si>
    <t>Jules Varivax</t>
  </si>
  <si>
    <t>pt-01h9p699bnejbxe9txmzwcjg6s</t>
  </si>
  <si>
    <t>Batch 16 (#305) BL</t>
  </si>
  <si>
    <t>Jacqueline NyQuill</t>
  </si>
  <si>
    <t>pt-01h9p699dqqzpyheq0hw8kwwxr</t>
  </si>
  <si>
    <t>Batch 16 (#306) BL</t>
  </si>
  <si>
    <t>Jayden Lasix</t>
  </si>
  <si>
    <t>pt-01h9p6997nnyzbxxw9chd8x7qc</t>
  </si>
  <si>
    <t>Batch 16 (#307) BL</t>
  </si>
  <si>
    <t>Ember Lisinopril</t>
  </si>
  <si>
    <t>pt-01h9p699pqd9zty3e8rs2cn0wn</t>
  </si>
  <si>
    <t>Batch 16 (#308) BL</t>
  </si>
  <si>
    <t>Jules Miralax</t>
  </si>
  <si>
    <t>pt-01h9p699qy2vx96f0321jymbz7</t>
  </si>
  <si>
    <t>Batch 16 (#309) BL</t>
  </si>
  <si>
    <t>Rylee Coldrex</t>
  </si>
  <si>
    <t>pt-01h9p699kzx6he485tbbdtn1ya</t>
  </si>
  <si>
    <t>Batch 16 (#310) BL</t>
  </si>
  <si>
    <t>Ron Gravol</t>
  </si>
  <si>
    <t>pt-01h9p6999fkj7vtvkkskfpwff4</t>
  </si>
  <si>
    <t>Batch 16 (#311) BL</t>
  </si>
  <si>
    <t>Jennifer Zoloft</t>
  </si>
  <si>
    <t>pt-01h9p699qt4dkn3ze5bavfg46z</t>
  </si>
  <si>
    <t>Batch 16 (#312) BL</t>
  </si>
  <si>
    <t>Daron Amaryl</t>
  </si>
  <si>
    <t>pt-01h9p69962mshf6h0m1pwd7wxz</t>
  </si>
  <si>
    <t>Batch 16 (#313) BL</t>
  </si>
  <si>
    <t>Estrella Tylenol</t>
  </si>
  <si>
    <t>pt-01h9p699pwk06tjk08hrm664aa</t>
  </si>
  <si>
    <t>Batch 16 (#314) BL</t>
  </si>
  <si>
    <t>forgot to turn Harvest timer back on until the end</t>
  </si>
  <si>
    <t>Piper Benadryl</t>
  </si>
  <si>
    <t>pt-01h9p699ngewtpn44cw13pk4sy</t>
  </si>
  <si>
    <t>Batch 16 (#315) BL</t>
  </si>
  <si>
    <t>Bethany Aspirin</t>
  </si>
  <si>
    <t>pt-01h9p6997r78c1882s2s0738as</t>
  </si>
  <si>
    <t>Batch 16 (#316) BL</t>
  </si>
  <si>
    <t>Madison Midodrine</t>
  </si>
  <si>
    <t>pt-01h9p699hvhnhrkpdvg1yc6cnp</t>
  </si>
  <si>
    <t>Batch 16 (#317) BL</t>
  </si>
  <si>
    <t>Stella Lasix</t>
  </si>
  <si>
    <t>pt-01h9p699jcqh7tct5hm519tger</t>
  </si>
  <si>
    <t>Batch 16 (#318) BL</t>
  </si>
  <si>
    <t>Charlotte Femibion</t>
  </si>
  <si>
    <t>pt-01h9p699cryj0ta026wg3tzsg0</t>
  </si>
  <si>
    <t>Batch 16 (#319) BL</t>
  </si>
  <si>
    <t>Roger Zetia</t>
  </si>
  <si>
    <t>pt-01h9p699k8333t224kszkaw123</t>
  </si>
  <si>
    <t>Batch 16 (#320) BL</t>
  </si>
  <si>
    <t>Nick Band-Aid</t>
  </si>
  <si>
    <t>pt-01h9p699czhvevr8gbychtzj8p</t>
  </si>
  <si>
    <t>Batch 17 (#321) BL</t>
  </si>
  <si>
    <t>Gabriel Vaqta</t>
  </si>
  <si>
    <t>pt-01h9p699610c43camv2s73pa6h</t>
  </si>
  <si>
    <t>Batch 17 (#322) BL</t>
  </si>
  <si>
    <t>Sloane Coldrex</t>
  </si>
  <si>
    <t>pt-01h9p699nya0s30sb0d6chxxx4</t>
  </si>
  <si>
    <t>Batch 17 (#323) BL</t>
  </si>
  <si>
    <t>Quinn Tylenol</t>
  </si>
  <si>
    <t>pt-01h9p699abhrjdbpdnjq0vwepz</t>
  </si>
  <si>
    <t>Batch 17 (#324) BL</t>
  </si>
  <si>
    <t>Alessia Zetril</t>
  </si>
  <si>
    <t>pt-01h9p69968zbghfz8jwcjx7scd</t>
  </si>
  <si>
    <t>Batch 17 (#325) BL</t>
  </si>
  <si>
    <t>Mason MidNite</t>
  </si>
  <si>
    <t>pt-01h9p699mde93kh2gnagj2032j</t>
  </si>
  <si>
    <t>Batch 17 (#326) BL</t>
  </si>
  <si>
    <t>Javier Symbicort</t>
  </si>
  <si>
    <t>pt-01h9p699g6xjgqmdjevcaxke3y</t>
  </si>
  <si>
    <t>Batch 17 (#327) BL</t>
  </si>
  <si>
    <t>Ronald Varivax</t>
  </si>
  <si>
    <t>pt-01h9p699g58617kms2607y772k</t>
  </si>
  <si>
    <t>Batch 17 (#328) BL</t>
  </si>
  <si>
    <t>Julius Femibion</t>
  </si>
  <si>
    <t>pt-01h9p6999sznn1stqwm947tfyg</t>
  </si>
  <si>
    <t>Batch 17 (#329) BL</t>
  </si>
  <si>
    <t>Bart Makena</t>
  </si>
  <si>
    <t>pt-01h9p699eswzm5pmnx7m5fwtah</t>
  </si>
  <si>
    <t>Batch 17 (#330) BL</t>
  </si>
  <si>
    <t>pt-01h9p699h5g6233f5ht2016dy4</t>
  </si>
  <si>
    <t>Batch 17 (#331) BL</t>
  </si>
  <si>
    <t>Clint Panadol</t>
  </si>
  <si>
    <t>pt-01h9p699chjgkkcx26qschdm34</t>
  </si>
  <si>
    <t>Batch 17 (#332) BL</t>
  </si>
  <si>
    <t>Jade Exact</t>
  </si>
  <si>
    <t>pt-01h9p699bmf7m127ftks5fbdz6</t>
  </si>
  <si>
    <t>Batch 17 (#333) BL</t>
  </si>
  <si>
    <t>Christy Aspirin</t>
  </si>
  <si>
    <t>pt-01h9p699kb9z00fep20ecmavre</t>
  </si>
  <si>
    <t>Batch 17 (#334) BL</t>
  </si>
  <si>
    <t>Hayden Advil</t>
  </si>
  <si>
    <t>pt-01h9p699d26bdn67w2058srh34</t>
  </si>
  <si>
    <t>Batch 17 (#335) BL</t>
  </si>
  <si>
    <t>Johnathan Claritin</t>
  </si>
  <si>
    <t>pt-01h9p6995sb3z5ctsqc6bfndqr</t>
  </si>
  <si>
    <t>Batch 17 (#336) BL</t>
  </si>
  <si>
    <t>Aleksandra Ibalgin</t>
  </si>
  <si>
    <t>pt-01h9p699g4ee5bwgeh4ap1qrxd</t>
  </si>
  <si>
    <t>Batch 18 (#337) BL</t>
  </si>
  <si>
    <t>Chris MidNite</t>
  </si>
  <si>
    <t>pt-01h9p699s399p4fy4qevyxnzqd</t>
  </si>
  <si>
    <t>Batch 18 (#338) BL</t>
  </si>
  <si>
    <t>William Panadol</t>
  </si>
  <si>
    <t>pt-01h9p699qfvaxj14wtdkqhrevv</t>
  </si>
  <si>
    <t>Batch 18 (#339) BL</t>
  </si>
  <si>
    <t>Henry Prozac</t>
  </si>
  <si>
    <t>pt-01h9p699f2z014rcj72ybx1ws7</t>
  </si>
  <si>
    <t>Batch 18 (#340) BL</t>
  </si>
  <si>
    <t>Ramon Panadol</t>
  </si>
  <si>
    <t>pt-01h9p6996w756gw937rmas9fht</t>
  </si>
  <si>
    <t>Batch 18 (#341) BL</t>
  </si>
  <si>
    <t>Harvey Aspirin</t>
  </si>
  <si>
    <t>pt-01h9p699rfz1vs40x8nfkjjesv</t>
  </si>
  <si>
    <t>Batch 18 (#342) BL</t>
  </si>
  <si>
    <t>Megan Unisom</t>
  </si>
  <si>
    <t>pt-01h9p699rzzrkrxn8rbwjrd1kj</t>
  </si>
  <si>
    <t>Batch 18 (#343) BL</t>
  </si>
  <si>
    <t>Lucas Ibuprofen</t>
  </si>
  <si>
    <t>pt-01h9p699mbrk766vymbd2qnbkg</t>
  </si>
  <si>
    <t>Batch 18 (#344) BL</t>
  </si>
  <si>
    <t>pt-01h9p699r4j7g59spk24x7a5ng</t>
  </si>
  <si>
    <t>Batch 18 (#345) BL</t>
  </si>
  <si>
    <t>Emery Visine</t>
  </si>
  <si>
    <t>pt-01h9p6995ye5fg3g1hx1jsrv8t</t>
  </si>
  <si>
    <t>Batch 18 (#346) BL</t>
  </si>
  <si>
    <t>Denny Maxalt</t>
  </si>
  <si>
    <t>pt-01h9p699gktjz7s2sagh142rsy</t>
  </si>
  <si>
    <t>Batch 19 (#347) BL</t>
  </si>
  <si>
    <t>Erick Advil</t>
  </si>
  <si>
    <t>pt-01h9p699n0j3zffdnjnx8hapja</t>
  </si>
  <si>
    <t>Batch 19 (#348) BL</t>
  </si>
  <si>
    <t>Deborah Zovirax</t>
  </si>
  <si>
    <t>pt-01h9p699893xmyq21p9mgq6p0e</t>
  </si>
  <si>
    <t>Batch 19 (#349) BL</t>
  </si>
  <si>
    <t>Cedrick Prozac</t>
  </si>
  <si>
    <t>pt-01h9p699d95jfga730ah4krnj3</t>
  </si>
  <si>
    <t>Batch 19 (#350) BL</t>
  </si>
  <si>
    <t>Luke Femibion</t>
  </si>
  <si>
    <t>pt-01h9p699av1v8fs82t0b2htwwa</t>
  </si>
  <si>
    <t>Batch 19 (#351) BL</t>
  </si>
  <si>
    <t>Julius Vioxx</t>
  </si>
  <si>
    <t>pt-01h9p6996rcr1m85d955m4s9rs</t>
  </si>
  <si>
    <t>Batch 19 (#352) BL</t>
  </si>
  <si>
    <t>Peter Aspirin</t>
  </si>
  <si>
    <t>pt-01h9p699ksbfyrcysn92krp5fy</t>
  </si>
  <si>
    <t>Batch 19 (#353) BL</t>
  </si>
  <si>
    <t>Erick Maxalt</t>
  </si>
  <si>
    <t>pt-01h9p699j0s3w25sjqd4z18ee9</t>
  </si>
  <si>
    <t>Batch 19 (#354) BL</t>
  </si>
  <si>
    <t>Mason Zetril</t>
  </si>
  <si>
    <t>pt-01h9p699gfky4qk0z953djy4w7</t>
  </si>
  <si>
    <t>Batch 19 (#355) BL</t>
  </si>
  <si>
    <t>Marissa Arcoxia</t>
  </si>
  <si>
    <t>pt-01h9p699n2gne991xbtqndebet</t>
  </si>
  <si>
    <t>Batch 19 (#356) BL</t>
  </si>
  <si>
    <t>Bridget Lisinopril</t>
  </si>
  <si>
    <t>pt-01h9p699awv85jezrkznxt1bft</t>
  </si>
  <si>
    <t>Batch 20 (#357) BL</t>
  </si>
  <si>
    <t>Angelique Unisom</t>
  </si>
  <si>
    <t>pt-01h9p699hyqgtdpqap13k03sp0</t>
  </si>
  <si>
    <t>Batch 20 (#358) BL</t>
  </si>
  <si>
    <t>lost power+wifi- had to wait 1+ hour (was not able to stop the timer)</t>
  </si>
  <si>
    <t>Elena Paracetamol</t>
  </si>
  <si>
    <t>pt-01h9p699r7mp7qh5yp6s57sr5d</t>
  </si>
  <si>
    <t>Batch 20 (#359) BL</t>
  </si>
  <si>
    <t>Judith Singulair</t>
  </si>
  <si>
    <t>pt-01h9p6999ed71awe4dx39pyqc6</t>
  </si>
  <si>
    <t>Batch 20 (#360) BL</t>
  </si>
  <si>
    <t>Vera Singulair</t>
  </si>
  <si>
    <t>pt-01h9p699az9g4z9dam9j7wgywz</t>
  </si>
  <si>
    <t>Batch 20 (#361) BL</t>
  </si>
  <si>
    <t>Cristal Zoloft</t>
  </si>
  <si>
    <t>pt-01h9p699ke8srjmpn5erj59a85</t>
  </si>
  <si>
    <t>Batch 20 (#362) BL</t>
  </si>
  <si>
    <t>Valentina Paracetamol</t>
  </si>
  <si>
    <t>pt-01h9p699r5erpvcn0jp5grr4ht</t>
  </si>
  <si>
    <t>Batch 20 (#363) BL</t>
  </si>
  <si>
    <t>Sydney Abilify</t>
  </si>
  <si>
    <t>pt-01h9p6999w8p3nk9g2h8bnh3ea</t>
  </si>
  <si>
    <t>Batch 20 (#364) BL</t>
  </si>
  <si>
    <t>Gabriel Herceptin</t>
  </si>
  <si>
    <t>pt-01h9p699d8hx7ck0p1zsghfbfz</t>
  </si>
  <si>
    <t>Batch 20 (#365) BL</t>
  </si>
  <si>
    <t>Shay Magne B6</t>
  </si>
  <si>
    <t>pt-01h9p699cvatfzq7x1wt85h048</t>
  </si>
  <si>
    <t>Batch 20 (#366) BL</t>
  </si>
  <si>
    <t>Lucas MidNite</t>
  </si>
  <si>
    <t>Time from Carbon</t>
  </si>
  <si>
    <t>Batch 1 (#1) EB</t>
  </si>
  <si>
    <t>Liz</t>
  </si>
  <si>
    <t>Batch 1 (#2) EB</t>
  </si>
  <si>
    <t>Batch 1 (#3) EB</t>
  </si>
  <si>
    <t>2 letters seemingly written by the same physician on the same day say that the patient is both in remission (#doc-01he92hgft5eyfzj1vbgk4f274) and terminally ill (#doc-01he97nn9sha5h78q1ztzznq07). I can't reconcile the 2, so I abstracted both.</t>
  </si>
  <si>
    <t>Batch 1 (#4) EB</t>
  </si>
  <si>
    <t>Batch 1 (#5) EB</t>
  </si>
  <si>
    <t>Batch 1 (#6) EB</t>
  </si>
  <si>
    <t>Forgot to start carbon timer; paused harvest timer &amp; forgot to re-start right away, so missed some time</t>
  </si>
  <si>
    <t>Batch 1 (#7) EB</t>
  </si>
  <si>
    <t>Batch 1 (#8) EB</t>
  </si>
  <si>
    <t>Batch 1 (#9) EB</t>
  </si>
  <si>
    <t>Batch 1 (#10) EB</t>
  </si>
  <si>
    <t>Batch 1 (#11) EB</t>
  </si>
  <si>
    <t>Carbon froze &amp; had to be refreshed/restarted repeatedly. One time, the documents on the left started flashing &amp; flickering spastically for many seconds until I refreshed the page. Another time, I received an error message "couldn't fetch documents." However, when I tried to report these errors, I repeatedly received an error message saying that my report could not be submitted.</t>
  </si>
  <si>
    <t>Batch 1 (#12) EB</t>
  </si>
  <si>
    <t>Batch 1 (#13) EB</t>
  </si>
  <si>
    <t>Batch 1 (#14) EB</t>
  </si>
  <si>
    <t>Batch 1 (#15) EB</t>
  </si>
  <si>
    <t>Seizures=recurrence.</t>
  </si>
  <si>
    <t>Batch 1 (#16) EB</t>
  </si>
  <si>
    <t>Carbon timer froze ("Time Tracker API error"). Seizure=recurrence. Reject per Ravi</t>
  </si>
  <si>
    <t>Batch 1 (#17) EB</t>
  </si>
  <si>
    <t>Batch 1 (#18) EB</t>
  </si>
  <si>
    <t>Batch 1 (#19) EB</t>
  </si>
  <si>
    <t>Batch 1 (#20) EB</t>
  </si>
  <si>
    <t>Batch 2 (#21) EB</t>
  </si>
  <si>
    <t>Batch 2 (#22) EB</t>
  </si>
  <si>
    <t>Batch 2 (#23) EB</t>
  </si>
  <si>
    <t>Batch 2 (#24) EB</t>
  </si>
  <si>
    <t>Lung_H2</t>
  </si>
  <si>
    <t>Paused carbon timer and forgot to restart for a bit.</t>
  </si>
  <si>
    <t>Batch 2 (#25) EB</t>
  </si>
  <si>
    <t>Carbon froze several times. One of those times, it signed me out mid-chart</t>
  </si>
  <si>
    <t>Batch 2 (#26) EB</t>
  </si>
  <si>
    <t>Batch 2 (#27) EB</t>
  </si>
  <si>
    <t>Batch 2 (#28) EB</t>
  </si>
  <si>
    <t>Batch 2 (#29) EB</t>
  </si>
  <si>
    <t>IIIA va IIIB? Per Arlene, chose IIIB.</t>
  </si>
  <si>
    <t>Batch 2 (#30) EB</t>
  </si>
  <si>
    <t>Batch 2 (#31) EB</t>
  </si>
  <si>
    <t>Batch 2 (#32) EB</t>
  </si>
  <si>
    <t>Batch 2 (#33) EB</t>
  </si>
  <si>
    <t>Batch 2 (#34) EB</t>
  </si>
  <si>
    <t>Batch 2 (#35) EB</t>
  </si>
  <si>
    <t>Batch 2 (#36) EB</t>
  </si>
  <si>
    <t>Batch 2 (#37) EB</t>
  </si>
  <si>
    <t>Completed chart, but mixed record</t>
  </si>
  <si>
    <t>Batch 2 (#38) EB</t>
  </si>
  <si>
    <t>Unable to read some of the handwritten notes</t>
  </si>
  <si>
    <t>Batch 2 (#39) EB</t>
  </si>
  <si>
    <t>Batch 2 (#40) EB</t>
  </si>
  <si>
    <t>Batch 3 (#41) EB</t>
  </si>
  <si>
    <t>Batch 3 (#42) EB</t>
  </si>
  <si>
    <t>Unable to read some of the handwritten notes. Forgot to start Carbon timer for ~20 min. Harvest timer is accurate.</t>
  </si>
  <si>
    <t>Batch 3 (#43) EB</t>
  </si>
  <si>
    <t>Batch 3 (#44) EB</t>
  </si>
  <si>
    <t>Batch 3 (#45) EB</t>
  </si>
  <si>
    <t>Batch 3 (#46) EB</t>
  </si>
  <si>
    <t>Batch 3 (#47) EB</t>
  </si>
  <si>
    <t>Batch 3 (#48) EB</t>
  </si>
  <si>
    <t>Batch 3 (#49) EB</t>
  </si>
  <si>
    <t>Batch 3 (#50) EB</t>
  </si>
  <si>
    <t>Batch 3 (#51) EB</t>
  </si>
  <si>
    <t>Forgot to start Carbon timer for a bit. Harvest time is accurate.</t>
  </si>
  <si>
    <t>Batch 3 (#52) EB</t>
  </si>
  <si>
    <t>Batch 3 (#53) EB</t>
  </si>
  <si>
    <t>Batch 3 (#54) EB</t>
  </si>
  <si>
    <t>Batch 3 (#55) EB</t>
  </si>
  <si>
    <t>Batch 3 (#56) EB</t>
  </si>
  <si>
    <t>Batch 3 (#57) EB</t>
  </si>
  <si>
    <t>Batch 3 (#59) EB</t>
  </si>
  <si>
    <t>Started chart on 1/17 and finished on 1/23</t>
  </si>
  <si>
    <t>Batch 3 (#60) EB</t>
  </si>
  <si>
    <t>Batch 4 (#61) EB</t>
  </si>
  <si>
    <t>Batch 4 (#62) EB</t>
  </si>
  <si>
    <t>Batch 4 (#63) EB</t>
  </si>
  <si>
    <t>Forgot to resume carbon timer for ~10 minutes.</t>
  </si>
  <si>
    <t>Batch 4 (#64) EB</t>
  </si>
  <si>
    <t>Batch 4 (#65) EB</t>
  </si>
  <si>
    <t>Batch 4 (#66) EB</t>
  </si>
  <si>
    <t>Batch 4 (#67) EB</t>
  </si>
  <si>
    <t>Batch 4 (#68) EB</t>
  </si>
  <si>
    <t>Batch 4 (#69) EB</t>
  </si>
  <si>
    <t>Batch 4 (#70) EB</t>
  </si>
  <si>
    <t>MIXED RECORD (e.g., doc #doc-01he97nr0ba0601r20f2w4scfn)</t>
  </si>
  <si>
    <t>Sasha Maxalt</t>
  </si>
  <si>
    <t>Batch 4 (#71) EB</t>
  </si>
  <si>
    <t>Batch 4 (#72) EB</t>
  </si>
  <si>
    <t>Batch 4 (#73) EB</t>
  </si>
  <si>
    <t>Batch 4 (#74) EB</t>
  </si>
  <si>
    <t>Batch 4 (#75) EB</t>
  </si>
  <si>
    <t>Batch 4 (#76) EB</t>
  </si>
  <si>
    <t>Batch 4 (#77) EB</t>
  </si>
  <si>
    <t>Batch 4 (#78) EB</t>
  </si>
  <si>
    <t>Batch 4 (#79) EB</t>
  </si>
  <si>
    <t>Batch 4 (#80) EB</t>
  </si>
  <si>
    <t>Batch 5 (#81) EB</t>
  </si>
  <si>
    <t>Batch 5 (#82) EB</t>
  </si>
  <si>
    <t>Batch 5 (#83) EB</t>
  </si>
  <si>
    <t>Carbon froze for numerous minutes, &amp; Harvest timer stopped unexpectedly. Use carbon time.</t>
  </si>
  <si>
    <t>Batch 5 (#84) EB</t>
  </si>
  <si>
    <t>Batch 5 (#85) EB</t>
  </si>
  <si>
    <t>Batch 5 (#86) EB</t>
  </si>
  <si>
    <t>Batch 5 (#87) EB</t>
  </si>
  <si>
    <t>Batch 5 (#88) EB</t>
  </si>
  <si>
    <t>Batch 5 (#89) EB</t>
  </si>
  <si>
    <t>Batch 5 (#90) EB</t>
  </si>
  <si>
    <t>Batch 5 (#91) EB</t>
  </si>
  <si>
    <t>Batch 5 (#92) EB</t>
  </si>
  <si>
    <t>Batch 5 (#93) EB</t>
  </si>
  <si>
    <t>Carbon timer froze. Use Harvest time.</t>
  </si>
  <si>
    <t>Batch 5 (#94) EB</t>
  </si>
  <si>
    <t>Batch 5 (#95) EB</t>
  </si>
  <si>
    <t>Batch 5 (#96) EB</t>
  </si>
  <si>
    <t>Batch 5 (#97) EB</t>
  </si>
  <si>
    <t>Batch 5 (#98) EB</t>
  </si>
  <si>
    <t>Batch 5 (#99) EB</t>
  </si>
  <si>
    <t>Batch 5 (#100) EB</t>
  </si>
  <si>
    <t>Batch 6 (#101) EB</t>
  </si>
  <si>
    <t>Batch 6 (#102) EB</t>
  </si>
  <si>
    <t>Batch 6 (#103) EB</t>
  </si>
  <si>
    <t>Batch 6 (#104) EB</t>
  </si>
  <si>
    <t>Batch 6 (#105) EB</t>
  </si>
  <si>
    <t>Batch 6 (#106) EB</t>
  </si>
  <si>
    <t>Batch 6 (#107) EB</t>
  </si>
  <si>
    <t>Benny Magne B6</t>
  </si>
  <si>
    <t>Batch 6 (#108) EB</t>
  </si>
  <si>
    <t>Batch 6 (#109) EB</t>
  </si>
  <si>
    <t>Batch 6 (#110) EB</t>
  </si>
  <si>
    <t>Batch 6 (#111) EB</t>
  </si>
  <si>
    <t>Batch 6 (#112) EB</t>
  </si>
  <si>
    <t>"API time tracker error" occurred, chart crashed, had to reopen</t>
  </si>
  <si>
    <t>Batch 6 (#113) EB</t>
  </si>
  <si>
    <t>Batch 6 (#114) EB</t>
  </si>
  <si>
    <t>Batch 6 (#115) EB</t>
  </si>
  <si>
    <t>Batch 6 (#116) EB</t>
  </si>
  <si>
    <t>Batch 6 (#117) EB</t>
  </si>
  <si>
    <t>Batch 6 (#118) EB</t>
  </si>
  <si>
    <t>Batch 6 (#119) EB</t>
  </si>
  <si>
    <t>Batch 6 (#120) EB</t>
  </si>
  <si>
    <t>Batch 7 (#121) EB</t>
  </si>
  <si>
    <t>Batch 7 (#122) EB</t>
  </si>
  <si>
    <t>Batch 7 (#123) EB</t>
  </si>
  <si>
    <t>Batch 7 (#124) EB</t>
  </si>
  <si>
    <t>Batch 7 (#125) EB</t>
  </si>
  <si>
    <t>Batch 7 (#126) EB</t>
  </si>
  <si>
    <t>Batch 7 (#127) EB</t>
  </si>
  <si>
    <t>Batch 7 (#128) EB</t>
  </si>
  <si>
    <t>Batch 7 (#129) EB</t>
  </si>
  <si>
    <t>Batch 7 (#130) EB</t>
  </si>
  <si>
    <t>Batch 7 (#131) EB</t>
  </si>
  <si>
    <t>Batch 7 (#132) EB</t>
  </si>
  <si>
    <t>Batch 7 (#133) EB</t>
  </si>
  <si>
    <t>Batch 7 (#134) EB</t>
  </si>
  <si>
    <t>Batch 7 (#135) EB</t>
  </si>
  <si>
    <t>Batch 7 (#136) EB</t>
  </si>
  <si>
    <t>Batch 7 (#137) EB</t>
  </si>
  <si>
    <t>Batch 7 (#138) EB</t>
  </si>
  <si>
    <t>Batch 7 (#139) EB</t>
  </si>
  <si>
    <t>Batch 7 (#140) EB</t>
  </si>
  <si>
    <t>Batch 8 (#141) EB</t>
  </si>
  <si>
    <t>Batch 8 (#142) EB</t>
  </si>
  <si>
    <t>Batch 8 (#143) EB</t>
  </si>
  <si>
    <t>MIXED RECORD (e.g., #doc-01he9284dyzbbt35ep0hmzh2f1)</t>
  </si>
  <si>
    <t>Batch 8 (#144) EB</t>
  </si>
  <si>
    <t>Batch 8 (#145) EB</t>
  </si>
  <si>
    <t>Batch 8 (#146) EB</t>
  </si>
  <si>
    <t>Mixed record (e.g., #doc-01he987ywxk8c5rzw7n1chyqxd)</t>
  </si>
  <si>
    <t>Batch 8 (#147) EB</t>
  </si>
  <si>
    <t>Batch 8 (#148) EB</t>
  </si>
  <si>
    <t>Batch 8 (#149) EB</t>
  </si>
  <si>
    <t>Batch 8 (#150) EB</t>
  </si>
  <si>
    <t>Batch 8 (#151) EB</t>
  </si>
  <si>
    <t>Batch 8 (#152) EB</t>
  </si>
  <si>
    <t>Batch 8 (#153) EB</t>
  </si>
  <si>
    <t>Batch 8 (#155) EB</t>
  </si>
  <si>
    <t>Mixed Record (#doc-01he97yweyxkqbbv0a5s7nzma1)</t>
  </si>
  <si>
    <t>Batch 8 (#156) EB</t>
  </si>
  <si>
    <t>Batch 8 (#157) EB</t>
  </si>
  <si>
    <t>Carbon froze &amp; had to be restarted</t>
  </si>
  <si>
    <t>Batch 8 (#158) EB</t>
  </si>
  <si>
    <t>Batch 8 (#159) EB</t>
  </si>
  <si>
    <t>Batch 8 (#160) EB</t>
  </si>
  <si>
    <t>Batch 9 (#161) EB</t>
  </si>
  <si>
    <t>Batch 9 (#162) EB</t>
  </si>
  <si>
    <t>Batch 9 (#163) EB</t>
  </si>
  <si>
    <t>Batch 9 (#164) EB</t>
  </si>
  <si>
    <t>Batch 9 (#165) EB</t>
  </si>
  <si>
    <t>Batch 9 (#166) EB</t>
  </si>
  <si>
    <t>Batch 9 (#167) EB</t>
  </si>
  <si>
    <t>Batch 9 (#168) EB</t>
  </si>
  <si>
    <t>Batch 9 (#169) EB</t>
  </si>
  <si>
    <t>Batch 9 (#170) EB</t>
  </si>
  <si>
    <t>Batch 9 (#171) EB</t>
  </si>
  <si>
    <t>Numerous documents are backwards</t>
  </si>
  <si>
    <t>Batch 9 (#172) EB</t>
  </si>
  <si>
    <t>Batch 9 (#173) EB</t>
  </si>
  <si>
    <t>Dense, repetitive soap notes</t>
  </si>
  <si>
    <t>Batch 9 (#174) EB</t>
  </si>
  <si>
    <t>Batch 9 (#175) EB</t>
  </si>
  <si>
    <t>Batch 9 (#176) EB</t>
  </si>
  <si>
    <t>Batch 9 (#177) EB</t>
  </si>
  <si>
    <t>Batch 9 (#178) EB</t>
  </si>
  <si>
    <t>Liz had internet/computer issues, so this one may have errors...</t>
  </si>
  <si>
    <t>Batch 9 (#179) EB</t>
  </si>
  <si>
    <t>Many documents are difficult to read (hand-written, upside-down, blurry, etc).</t>
  </si>
  <si>
    <t>Batch 9 (#180) EB</t>
  </si>
  <si>
    <t>Batch 10 (#181) EB</t>
  </si>
  <si>
    <t>Batch 10 (#182) EB</t>
  </si>
  <si>
    <t>Batch 10 (#183) EB</t>
  </si>
  <si>
    <t>Batch 10 (#184) EB</t>
  </si>
  <si>
    <t>Many difficult-to-read documents (tiny font, blurry scans)</t>
  </si>
  <si>
    <t>Batch 10 (#185) EB</t>
  </si>
  <si>
    <t>Batch 10 (#186) EB</t>
  </si>
  <si>
    <t>Batch 10 (#187) EB</t>
  </si>
  <si>
    <t>Batch 10 (#188) EB</t>
  </si>
  <si>
    <t>Batch 10 (#189) EB</t>
  </si>
  <si>
    <t>Batch 10 (#190) EB</t>
  </si>
  <si>
    <t>Batch 10 (#191) EB</t>
  </si>
  <si>
    <t>Batch 10 (#192) EB</t>
  </si>
  <si>
    <t>Batch 10 (#193) EB</t>
  </si>
  <si>
    <t>Batch 10 (#194) EB</t>
  </si>
  <si>
    <t>Batch 10 (#195) EB</t>
  </si>
  <si>
    <t>Batch 10 (#196) EB</t>
  </si>
  <si>
    <t>Batch 10 (#197) EB</t>
  </si>
  <si>
    <t>Batch 10 (#198) EB</t>
  </si>
  <si>
    <t>Batch 10 (#199) EB</t>
  </si>
  <si>
    <t>Batch 10 (#200) EB</t>
  </si>
  <si>
    <t>Batch 11 (#201) EB</t>
  </si>
  <si>
    <t>Batch 11 (#202) EB</t>
  </si>
  <si>
    <t>Several documents with tiny, difficult-to-read text.</t>
  </si>
  <si>
    <t>Batch 11 (#203) EB</t>
  </si>
  <si>
    <t>Batch 11 (#204) EB</t>
  </si>
  <si>
    <t>Batch 11 (#205) EB</t>
  </si>
  <si>
    <t>Batch 11 (#206) EB</t>
  </si>
  <si>
    <t>Batch 11 (#207) EB</t>
  </si>
  <si>
    <t>Batch 11 (#208) EB</t>
  </si>
  <si>
    <t>Batch 11 (#209) EB</t>
  </si>
  <si>
    <t>Numerous documents are blurry &amp; difficult to read.</t>
  </si>
  <si>
    <t>Batch 11 (#210) EB</t>
  </si>
  <si>
    <t>Records scrambled.</t>
  </si>
  <si>
    <t>Batch 11 (#211) EB</t>
  </si>
  <si>
    <t>Batch 11 (#212) EB</t>
  </si>
  <si>
    <t>Batch 11 (#213) EB</t>
  </si>
  <si>
    <t>Batch 11 (#214) EB</t>
  </si>
  <si>
    <t>Batch 11 (#215) EB</t>
  </si>
  <si>
    <t>Batch 11 (#216) EB</t>
  </si>
  <si>
    <t>Batch 11 (#217) EB</t>
  </si>
  <si>
    <t>Popup ad for Hypercube kept showing up repeatedly.</t>
  </si>
  <si>
    <t>Batch 11 (#218) EB</t>
  </si>
  <si>
    <t>Batch 11 (#219) EB</t>
  </si>
  <si>
    <t>Batch 11 (#220) EB</t>
  </si>
  <si>
    <t>Batch 12 (#221) EB</t>
  </si>
  <si>
    <t>Batch 12 (#222) EB</t>
  </si>
  <si>
    <t>Batch 12 (#223) EB</t>
  </si>
  <si>
    <t>Batch 12 (#224) EB</t>
  </si>
  <si>
    <t>Batch 12 (#225) EB</t>
  </si>
  <si>
    <t>Batch 12 (#226) EB</t>
  </si>
  <si>
    <t>TMN staging discrepant across many documents. Several docs also very pale &amp; hard to read.</t>
  </si>
  <si>
    <t>Batch 12 (#227) EB</t>
  </si>
  <si>
    <t>Batch 12 (#228) EB</t>
  </si>
  <si>
    <t>Batch 12 (#229) EB</t>
  </si>
  <si>
    <t>Batch 12 (#230) EB</t>
  </si>
  <si>
    <t>Batch 12 (#231) EB</t>
  </si>
  <si>
    <t>Batch 12 (#232) EB</t>
  </si>
  <si>
    <t>Batch 12 (#233) EB</t>
  </si>
  <si>
    <t>Batch 12 (#234) EB</t>
  </si>
  <si>
    <t>Batch 12 (#235) EB</t>
  </si>
  <si>
    <t>Batch 12 (#236) EB</t>
  </si>
  <si>
    <t>Mixed record (#doc-01he96ta5nts76gvnqdj2tqf70)</t>
  </si>
  <si>
    <t>Batch 12 (#237) EB</t>
  </si>
  <si>
    <t>Batch 12 (#238) EB</t>
  </si>
  <si>
    <t>Batch 12 (#239) EB</t>
  </si>
  <si>
    <t>Several handwritten &amp; poorly scanned docs difficult to read</t>
  </si>
  <si>
    <t>Batch 12 (#240) EB</t>
  </si>
  <si>
    <t>Batch 13 (#241) EB</t>
  </si>
  <si>
    <t>Forgot to start Carbon timer. Use Harvest time.</t>
  </si>
  <si>
    <t>Batch 13 (#242) EB</t>
  </si>
  <si>
    <t>Batch 13 (#243) EB</t>
  </si>
  <si>
    <t>Batch 13 (#244) EB</t>
  </si>
  <si>
    <t>Batch 13 (#245) EB</t>
  </si>
  <si>
    <t>Batch 13 (#246) EB</t>
  </si>
  <si>
    <t>Batch 13 (#247) EB</t>
  </si>
  <si>
    <t>Batch 13 (#248) EB</t>
  </si>
  <si>
    <t>Batch 13 (#249) EB</t>
  </si>
  <si>
    <t>Batch 13 (#250) EB</t>
  </si>
  <si>
    <t>Batch 13 (#251) EB</t>
  </si>
  <si>
    <t>Batch 13 (#252) EB</t>
  </si>
  <si>
    <t>Batch 13 (#253) EB</t>
  </si>
  <si>
    <t>Batch 13 (#254) EB</t>
  </si>
  <si>
    <t>Batch 13 (#255) EB</t>
  </si>
  <si>
    <t>Batch 13 (#256) EB</t>
  </si>
  <si>
    <t>Batch 13 (#257) EB</t>
  </si>
  <si>
    <t>Batch 13 (#258) EB</t>
  </si>
  <si>
    <t>Batch 13 (#259) EB</t>
  </si>
  <si>
    <t>Some difficult-to-read handwritten documents</t>
  </si>
  <si>
    <t>Batch 13 (#260) EB</t>
  </si>
  <si>
    <t>Batch 14 (#261) EB</t>
  </si>
  <si>
    <t>Batch 14 (#262) EB</t>
  </si>
  <si>
    <t>Batch 14 (#263) EB</t>
  </si>
  <si>
    <t>Batch 14 (#264) EB</t>
  </si>
  <si>
    <t>Batch 14 (#265) EB</t>
  </si>
  <si>
    <t>Some difficult-to-read documents</t>
  </si>
  <si>
    <t>Batch 14 (#266) EB</t>
  </si>
  <si>
    <t>Batch 14 (#267) EB</t>
  </si>
  <si>
    <t>Batch 14 (#268) EB</t>
  </si>
  <si>
    <t>Batch 14 (#269) EB</t>
  </si>
  <si>
    <t>Batch 14 (#270) EB</t>
  </si>
  <si>
    <t>Batch 14 (#271) EB</t>
  </si>
  <si>
    <t>Batch 14 (#272) EB</t>
  </si>
  <si>
    <t>Batch 14 (#273) EB</t>
  </si>
  <si>
    <t>Batch 14 (#274) EB</t>
  </si>
  <si>
    <t>Batch 14 (#275) EB</t>
  </si>
  <si>
    <t>Batch 14 (#276) EB</t>
  </si>
  <si>
    <t>Batch 14 (#277) EB</t>
  </si>
  <si>
    <t>Several blurry, hard-to-read documents</t>
  </si>
  <si>
    <t>Batch 14 (#278) EB</t>
  </si>
  <si>
    <t>Batch 14 (#279) EB</t>
  </si>
  <si>
    <t>Batch 14 (#280) EB</t>
  </si>
  <si>
    <t>Batch 15 (#281) EB</t>
  </si>
  <si>
    <t>Batch 15 (#282) EB</t>
  </si>
  <si>
    <t>Batch 15 (#283) EB</t>
  </si>
  <si>
    <t>Batch 15 (#284) EB</t>
  </si>
  <si>
    <t>Batch 15 (#285) EB</t>
  </si>
  <si>
    <t>Batch 15 (#286) EB</t>
  </si>
  <si>
    <t>Batch 15 (#287) EB</t>
  </si>
  <si>
    <t>Batch 15 (#288) EB</t>
  </si>
  <si>
    <t>Batch 15 (#289) EB</t>
  </si>
  <si>
    <t>Batch 15 (#290) EB</t>
  </si>
  <si>
    <t>Batch 15 (#291) EB</t>
  </si>
  <si>
    <t>Batch 15 (#292) EB</t>
  </si>
  <si>
    <t>Batch 15 (#293) EB</t>
  </si>
  <si>
    <t>Batch 15 (#294) EB</t>
  </si>
  <si>
    <t>Batch 15 (#295) EB</t>
  </si>
  <si>
    <t>Batch 15 (#296) EB</t>
  </si>
  <si>
    <t>Batch 15 (#297) EB</t>
  </si>
  <si>
    <t>Batch 15 (#298) EB</t>
  </si>
  <si>
    <t>Batch 15 (#299) EB</t>
  </si>
  <si>
    <t>Batch 15 (#300) EB</t>
  </si>
  <si>
    <t>Batch 16 (#301) EB</t>
  </si>
  <si>
    <t>Mixed record (#doc-01he95p6qfbs95keerd86k6xs1, #doc-01he97z3vne91byee9fr20mdcy)</t>
  </si>
  <si>
    <t>Batch 16 (#302) EB</t>
  </si>
  <si>
    <t>Batch 16 (#303) EB</t>
  </si>
  <si>
    <t>Numerous hand-written, hard-to-read documents.</t>
  </si>
  <si>
    <t>Batch 16 (#304) EB</t>
  </si>
  <si>
    <t>Batch 16 (#305) EB</t>
  </si>
  <si>
    <t>Batch 16 (#306) EB</t>
  </si>
  <si>
    <t>Batch 16 (#307) EB</t>
  </si>
  <si>
    <t>Batch 16 (#308) EB</t>
  </si>
  <si>
    <t>Batch 16 (#309) EB</t>
  </si>
  <si>
    <t>Batch 16 (#310) EB</t>
  </si>
  <si>
    <t>Batch 16 (#311) EB</t>
  </si>
  <si>
    <t>Batch 16 (#312) EB</t>
  </si>
  <si>
    <t>Batch 16 (#313) EB</t>
  </si>
  <si>
    <t>Batch 16 (#314) EB</t>
  </si>
  <si>
    <t>306 (ASCO slides cutoff)</t>
  </si>
  <si>
    <t>Batch 16 (#315) EB</t>
  </si>
  <si>
    <t>Batch 16 (#316) EB</t>
  </si>
  <si>
    <t>Batch 16 (#317) EB</t>
  </si>
  <si>
    <t>Batch 16 (#318) EB</t>
  </si>
  <si>
    <t>Forgot to start Carbon timer.</t>
  </si>
  <si>
    <t>Batch 16 (#319) EB</t>
  </si>
  <si>
    <t>Batch 16 (#320) EB</t>
  </si>
  <si>
    <t>Batch 17 (#321) EB</t>
  </si>
  <si>
    <t>Batch 17 (#322) EB</t>
  </si>
  <si>
    <t>Batch 17 (#323) EB</t>
  </si>
  <si>
    <t>Batch 17 (#324) EB</t>
  </si>
  <si>
    <t>Batch 17 (#325) EB</t>
  </si>
  <si>
    <t>Batch 17 (#326) EB</t>
  </si>
  <si>
    <t>Batch 17 (#327) EB</t>
  </si>
  <si>
    <t>Mixed record (#doc-01he95z7ggvaj9c06fr3a1drg2)</t>
  </si>
  <si>
    <t>Batch 17 (#328) EB</t>
  </si>
  <si>
    <t>Batch 17 (#329) EB</t>
  </si>
  <si>
    <t>Mixed record (#doc-01he987ykjd0sxan8dnm2x1trp)</t>
  </si>
  <si>
    <t>Batch 17 (#330) EB</t>
  </si>
  <si>
    <t>Batch 17 (#331) EB</t>
  </si>
  <si>
    <t>Many dense, repetitive SOAP notes.</t>
  </si>
  <si>
    <t>Batch 17 (#332) EB</t>
  </si>
  <si>
    <t>Batch 17 (#333) EB</t>
  </si>
  <si>
    <t>Batch 17 (#334) EB</t>
  </si>
  <si>
    <t>Use Harvest time. Carbon timer incorrect.</t>
  </si>
  <si>
    <t>Batch 17 (#335) EB</t>
  </si>
  <si>
    <t>Difficult to read handwritten docs</t>
  </si>
  <si>
    <t>Batch 17 (#336) EB</t>
  </si>
  <si>
    <t>Batch 18 (#337) EB</t>
  </si>
  <si>
    <t>Batch 18 (#338) EB</t>
  </si>
  <si>
    <t>Batch 18 (#339) EB</t>
  </si>
  <si>
    <t>Batch 18 (#340) EB</t>
  </si>
  <si>
    <t>Batch 18 (#341) EB</t>
  </si>
  <si>
    <t>Batch 18 (#342) EB</t>
  </si>
  <si>
    <t>Batch 18 (#343) EB</t>
  </si>
  <si>
    <t>Batch 18 (#344) EB</t>
  </si>
  <si>
    <t>Batch 18 (#345) EB</t>
  </si>
  <si>
    <t>Batch 18 (#346) EB</t>
  </si>
  <si>
    <t>Several difficult-to-read documents</t>
  </si>
  <si>
    <t>Batch 19 (#347) EB</t>
  </si>
  <si>
    <t>Encountered error "Couldn't fetch Documents"</t>
  </si>
  <si>
    <t>Batch 19 (#348) EB</t>
  </si>
  <si>
    <t>Batch 19 (#349) EB</t>
  </si>
  <si>
    <t>Lots of soap notes &amp; complex disease process</t>
  </si>
  <si>
    <t>Batch 19 (#350) EB</t>
  </si>
  <si>
    <t>Batch 19 (#351) EB</t>
  </si>
  <si>
    <t>Batch 19 (#352) EB</t>
  </si>
  <si>
    <t>Batch 19 (#353) EB</t>
  </si>
  <si>
    <t>Batch 19 (#354) EB</t>
  </si>
  <si>
    <t>Batch 19 (#355) EB</t>
  </si>
  <si>
    <t>Batch 19 (#356) EB</t>
  </si>
  <si>
    <t>Batch 20 (#357) EB</t>
  </si>
  <si>
    <t>Numerous difficult-to-read, handwritten documents</t>
  </si>
  <si>
    <t>Batch 20 (#358) EB</t>
  </si>
  <si>
    <t>Disease process &amp; timeline complicated, w/ seemingly conflicting records.</t>
  </si>
  <si>
    <t>Batch 20 (#359) EB</t>
  </si>
  <si>
    <t>Batch 20 (#360) EB</t>
  </si>
  <si>
    <t>Carbon froze but timer kept going. Correct time is ~26:35.</t>
  </si>
  <si>
    <t>Batch 20 (#361) EB</t>
  </si>
  <si>
    <t>Batch 20 (#362) EB</t>
  </si>
  <si>
    <t>A few difficult-to-read, handwritten documents</t>
  </si>
  <si>
    <t>Batch 20 (#363) EB</t>
  </si>
  <si>
    <t>Batch 20 (#364) EB</t>
  </si>
  <si>
    <t>Batch 20 (#365) EB</t>
  </si>
  <si>
    <t>Batch 20 (#366) EB</t>
  </si>
  <si>
    <t>Clinical Schema -- Lung_H1</t>
  </si>
  <si>
    <t>Research/Practice type</t>
  </si>
  <si>
    <t>Batch 1 (#1-10) BL</t>
  </si>
  <si>
    <t>Batch 2 (#21-30) LB</t>
  </si>
  <si>
    <t>Batch 18 (#347) EB</t>
  </si>
  <si>
    <t>Batch 19 (#357) BL</t>
  </si>
  <si>
    <t>Batch 20 (#367) EB</t>
  </si>
  <si>
    <t>pt-01h9p699fr37pwf0axz6k0pe8x</t>
  </si>
  <si>
    <t>Extra pt</t>
  </si>
  <si>
    <t>pt-01h9p699hkbqzdfs4vbzhrws6w</t>
  </si>
  <si>
    <t>pt-01h9p699cpms4jsby42rxp4ar8</t>
  </si>
  <si>
    <t>pt-01h9p699n82gzhfgtv82redx3s</t>
  </si>
  <si>
    <t>pt-01h9p699rhy1102gk1wypmm3ve</t>
  </si>
  <si>
    <t>pt-01h9p699r03j8am67ftr7gapv4</t>
  </si>
  <si>
    <t>pt-01h9p6996eyfff46r1k5gv958b</t>
  </si>
  <si>
    <t>pt-01h9p699bb617dwrays4skf3t7</t>
  </si>
  <si>
    <t>pt-01h9p6999n7904qxsedxc0b0kx</t>
  </si>
  <si>
    <t>pt-01h9p699b97rp4r4fb74rsnyzp</t>
  </si>
  <si>
    <t>pt-01h9p699nt612ar604r1mh4hwv</t>
  </si>
  <si>
    <t>pt-01h9p699pah7a32189nqcs4rhw</t>
  </si>
  <si>
    <t>pt-01h9p699b10cav1trdm38rzban</t>
  </si>
  <si>
    <t>pt-01h9p6997126edkg3bzbg5ft94</t>
  </si>
  <si>
    <t>pt-01h9p699c6xtxn909vepq1942v</t>
  </si>
  <si>
    <t>pt-01h9p699mnr1ph0pvh7zfxwa2q</t>
  </si>
  <si>
    <t>pt-01h9p699bwdvbg77qrrpe3n228</t>
  </si>
  <si>
    <t>pt-01h9p6998mw1ha08mzecdx5b5b</t>
  </si>
  <si>
    <t>pt-01h9p699kq8rszxpwtgqkdn7e0</t>
  </si>
  <si>
    <t>pt-01h9p699fqpdcgezxyzans11sb</t>
  </si>
  <si>
    <t>pt-01h9p699axh9nscpb8tzh6k01g</t>
  </si>
  <si>
    <t>pt-01h9p699fdjkvh3a1emdfqjwaq</t>
  </si>
  <si>
    <t>pt-01h9p699ag3j05tdhec7089gxt</t>
  </si>
  <si>
    <t>pt-01h9p699gng01ah5dj22tepyxy</t>
  </si>
  <si>
    <t>pt-01h9p699jzs7qj789zz3k3tjzr</t>
  </si>
  <si>
    <t>pt-01h9p699e95k146yc2d6bea0gp</t>
  </si>
  <si>
    <t>pt-01h9p699a9sfsdn8s2rjdm3e3r</t>
  </si>
  <si>
    <t>pt-01h9p6996t60ycneb4e959rftz</t>
  </si>
  <si>
    <t>pt-01h9p699f8akcfe8efvfewbkv6</t>
  </si>
  <si>
    <t>pt-01h9p699mwvtjebs3xhyf09j7g</t>
  </si>
  <si>
    <t>pt-01h9p699e1g0fczvn39dz1q4g9</t>
  </si>
  <si>
    <t>pt-01h9p699by6y6eppq41ysk61b2</t>
  </si>
  <si>
    <t>pt-01h9p699hq60vcss6k3qcpxt0e</t>
  </si>
  <si>
    <t>pt-01h9p699q83vegcwsgfy6wb2jq</t>
  </si>
  <si>
    <t>pt-01h9p69979kab3vasr01a39ts5</t>
  </si>
  <si>
    <t>pt-01h9p699hnwdedy3t2p8x5tnna</t>
  </si>
  <si>
    <t>pt-01h9p699qp8mv2h6qztfwqwqfn</t>
  </si>
  <si>
    <t>pt-01h9p699reba9gfhj7427wgsce</t>
  </si>
  <si>
    <t>pt-01h9p699nncphspmxk8djwp469</t>
  </si>
  <si>
    <t>pt-01h9p699jyjx01pe8yct1c9pw1</t>
  </si>
  <si>
    <t>pt-01h9p6997zzg75kp5q9zv43yg7</t>
  </si>
  <si>
    <t>pt-01h9p699mhhen98pk0wyp0vja1</t>
  </si>
  <si>
    <t>pt-01h9p699p5jsntw0yez3b86w9r</t>
  </si>
  <si>
    <t>pt-01h9p6997yz6rs819xfgzz64qh</t>
  </si>
  <si>
    <t>pt-01h9p6998k18dzwre8mm3a31v6</t>
  </si>
  <si>
    <t>pt-01h9p6997w45mgk7yks4dfkfyk</t>
  </si>
  <si>
    <t>Batch 1 (#1-10) LB</t>
  </si>
  <si>
    <t>Batch 2 (#21-30) BL</t>
  </si>
  <si>
    <t>Batch 18 (#347) BL</t>
  </si>
  <si>
    <t>Batch 19 (#357) EB</t>
  </si>
  <si>
    <t>Batch 20 (#367) BL</t>
  </si>
  <si>
    <t>Clinical Schema -- CRC_H1</t>
  </si>
  <si>
    <t>Batch 1 (#11-20) BL</t>
  </si>
  <si>
    <t>Batch 2 (#31-40) LB</t>
  </si>
  <si>
    <t>Batch 2 (#31-40) BL</t>
  </si>
  <si>
    <t>pt-01h9p699sjtper10xqx9kmyjc5</t>
  </si>
  <si>
    <t>pt-01h9p699ha7227gwz6gszhjtwr</t>
  </si>
  <si>
    <t>pt-01h9p699ryrasgchz1ngcxc64g</t>
  </si>
  <si>
    <t>pt-01h9p699t0t00qjav3vjvhdw3r</t>
  </si>
  <si>
    <t>pt-01h9p699kg0q3732b3vk5tm22p</t>
  </si>
  <si>
    <t>pt-01h9p699my55ghc006sz5gbvnn</t>
  </si>
  <si>
    <t>pt-01h9p6997kbgwzk24ftw1hshn4</t>
  </si>
  <si>
    <t>pt-01h9p699eavv8p48xj1mxm0kf2</t>
  </si>
  <si>
    <t>pt-01h9p699h60ksep30hbbmrmwqj</t>
  </si>
  <si>
    <t>pt-01h9p699sabate0207gbapr3xk</t>
  </si>
  <si>
    <t>pt-01h9p699g1jw8bvrpzdm1g4yhv</t>
  </si>
  <si>
    <t>pt-01h9p699n9qb7bqdgwq8bzvjhy</t>
  </si>
  <si>
    <t>pt-01h9p699q6ew4p1tht5re1bwt4</t>
  </si>
  <si>
    <t>pt-01h9p699ktnwdsw3r3nqfrtbtw</t>
  </si>
  <si>
    <t>pt-01h9p699k56r8axk758hcz30b6</t>
  </si>
  <si>
    <t>pt-01h9p699cneh454gsfefcf942j</t>
  </si>
  <si>
    <t>pt-01h9p699mt09x5jz0z0n4k5tb9</t>
  </si>
  <si>
    <t>pt-01h9p699gj3bz33h99jbsg882h</t>
  </si>
  <si>
    <t>pt-01h9p699ja0z4pk3q3j4936xqd</t>
  </si>
  <si>
    <t>pt-01h9p699gdze854jz7qqks6jrp</t>
  </si>
  <si>
    <t>pt-01h9p699r11cmyqk7y5aa9zrf5</t>
  </si>
  <si>
    <t>pt-01h9p69998cqma6z2n5amcmtcj</t>
  </si>
  <si>
    <t>pt-01h9p699daj46zg2kt6mv170xw</t>
  </si>
  <si>
    <t>pt-01h9p6998gp4kstqw639b43b88</t>
  </si>
  <si>
    <t>pt-01h9p699cth0ab0y0nwwxcy7rp</t>
  </si>
  <si>
    <t>pt-01h9p699rvvw8zmbd0kawr6js5</t>
  </si>
  <si>
    <t>pt-01h9p699s29vcqs9vb18b0kbj2</t>
  </si>
  <si>
    <t>pt-01h9p699r3zxhgbadxfy0kqwzf</t>
  </si>
  <si>
    <t>pt-01h9p699fnsp9rw9jer3peq3q0</t>
  </si>
  <si>
    <t>pt-01h9p699e5m1c577bbrjcyv7hv</t>
  </si>
  <si>
    <t>pt-01h9p699f53fh3rbjzsgv2abss</t>
  </si>
  <si>
    <t>pt-01h9p699dvp725q786akjz84ga</t>
  </si>
  <si>
    <t>pt-01h9p699mzkmnb1dkmy3yhb2az</t>
  </si>
  <si>
    <t>pt-01h9p699rae2jn062c3s4fjwj3</t>
  </si>
  <si>
    <t>pt-01h9p699anq3pskrx9yfr0qv9a</t>
  </si>
  <si>
    <t>pt-01h9p699qbk7ne8rzq06qz1c2s</t>
  </si>
  <si>
    <t>pt-01h9p699m78cxg84fcwk2b7nzt</t>
  </si>
  <si>
    <t>pt-01h9p699em5wnxwkc29fkdpypc</t>
  </si>
  <si>
    <t>pt-01h9p699s73fbsnqccdw3etgxd</t>
  </si>
  <si>
    <t>pt-01h9p699nkap6svns4j2zhyp85</t>
  </si>
  <si>
    <t>pt-01h9p699exqak5sqfch2nv16t4</t>
  </si>
  <si>
    <t>pt-01h9p699bh2r7xrwrzv773f752</t>
  </si>
  <si>
    <t>pt-01h9p699j8dtm217cc53q74c4b</t>
  </si>
  <si>
    <t>pt-01h9p699sbf66njm7wnjya8w6c</t>
  </si>
  <si>
    <t>pt-01h9p699h1x8rjpw8hty93p8qn</t>
  </si>
  <si>
    <t>pt-01h9p699kxkpt00ce98pna84yy</t>
  </si>
  <si>
    <t>pt-01h9p699f62pw4s6w11qatetxt</t>
  </si>
  <si>
    <t>pt-01h9p699cer0aw5eb9h1b1yg5b</t>
  </si>
  <si>
    <t>pt-01h9p699cc32m7bv2qtqpx5zsr</t>
  </si>
  <si>
    <t>pt-01h9p699qn5egzpjs26q3bs16t</t>
  </si>
  <si>
    <t>pt-01h9p6995mx97t472db4waecp8</t>
  </si>
  <si>
    <t>pt-01h9p699hw2n210a97d69nmpxm</t>
  </si>
  <si>
    <t>pt-01h9p699dgcbpmsxwkeavbcg4y</t>
  </si>
  <si>
    <t>pt-01h9p699d57z7emqqpkj91xs9c</t>
  </si>
  <si>
    <t>pt-01h9p6998tader134dnf2346rw</t>
  </si>
  <si>
    <t>pt-01h9p699gv92yemyea6hx49a98</t>
  </si>
  <si>
    <t>pt-01h9p699dy2tsx9ffcahccd8c0</t>
  </si>
  <si>
    <t>pt-01h9p699n4sxc3b9gxrtmtdggm</t>
  </si>
  <si>
    <t>pt-01h9p699spy6pe4bttaxem5yyq</t>
  </si>
  <si>
    <t>pt-01h9p699h9vd5yf149d8j5se0q</t>
  </si>
  <si>
    <t>pt-01h9p699cm21ynq6ab3yrjfynq</t>
  </si>
  <si>
    <t>pt-01h9p69970tka96rss931bcqjz</t>
  </si>
  <si>
    <t>pt-01h9p699j71fs52y8vbcadtrkg</t>
  </si>
  <si>
    <t>pt-01h9p699ae64xtd88605a5ywee</t>
  </si>
  <si>
    <t>pt-01h9p699bg5qwmahfvqwbhvcwa</t>
  </si>
  <si>
    <t>pt-01h9p6999aty9d0g87f1ntyb6a</t>
  </si>
  <si>
    <t>pt-01h9p69964fkmz2337vf5ethck</t>
  </si>
  <si>
    <t>pt-01h9p699825jh0jg9sqqm8cz04</t>
  </si>
  <si>
    <t>pt-01h9p699grfgh87251dj9j17s7</t>
  </si>
  <si>
    <t>pt-01h9p699sepjsrj6w2heqtg01g</t>
  </si>
  <si>
    <t>pt-01h9p699eg3p3zms1pya1px63w</t>
  </si>
  <si>
    <t>pt-01h9p69990nphthx8rkda6rmhr</t>
  </si>
  <si>
    <t>pt-01h9p699fwph2p3f4x3xewnbhh</t>
  </si>
  <si>
    <t>pt-01h9p6998vbfktbfbcqe1jzkaf</t>
  </si>
  <si>
    <t>pt-01h9p699sr8jacsbghx8d8wq46</t>
  </si>
  <si>
    <t>pt-01h9p69996jd8pjr40z3xf812x</t>
  </si>
  <si>
    <t>pt-01h9p699m4a9hgy5jnzrc3p7kz</t>
  </si>
  <si>
    <t>pt-01h9p699d12h6sq2r6g3rdyyqf</t>
  </si>
  <si>
    <t>pt-01h9p699d74mz9fcpjqrch6hm8</t>
  </si>
  <si>
    <t>pt-01h9p699f0zx4azz8s5spb1bym</t>
  </si>
  <si>
    <t>pt-01h9p699n58z5ndgawdqps443f</t>
  </si>
  <si>
    <t>Clinical Schema -- CRC_H1+AI</t>
  </si>
  <si>
    <t>Batch 1 (#11-20) LB</t>
  </si>
  <si>
    <t xml:space="preserve"> </t>
  </si>
  <si>
    <t>Clinical Schema -- p_Brenda_Lung_H1</t>
  </si>
  <si>
    <t>FEEDBACK</t>
  </si>
  <si>
    <t>Reviewed By:</t>
  </si>
  <si>
    <t>Harvest timer was running for 1+ hour during a meeting</t>
  </si>
  <si>
    <t>48min (9/20)
1:33 (-1:21 (time during meeting))</t>
  </si>
  <si>
    <t>1. Neoplasm- just one evidence, the first line would be sufficient
2. ECOG 5 missing (date of death)
3. EGFR gene mutation negative is missing
4. would not capture that response since there's no radiographic imaging to support.
5. Just one outcome of distant recurrence would be fine since we aren't noting where the distant recurrence and what date</t>
  </si>
  <si>
    <t>Sapna</t>
  </si>
  <si>
    <t>65 min</t>
  </si>
  <si>
    <t>1. This doc has a better view of the biomarkers. It is SOAP dated 7.27.10. #doc-01h9pny1jhhnzf5z5m3gwwf1m3.  EGFR High expression and EGFR No mutation/wildtype.  ALK Translocation=gene mutation, Delete KRAS positive event.  
2. Carboplatin/Taxol can be one event "Carboplatin Paclitaxel Regimen"
3. Response and Outcome. Better if you look at Clinical Schema/Config:  z_Ref Set_Lung_H2  There should be 9 responses and 2 outcomes</t>
  </si>
  <si>
    <t xml:space="preserve">*Time in Harvest unknown, as I abstracted this chart over several days and timer reset each time </t>
  </si>
  <si>
    <t>*</t>
  </si>
  <si>
    <t>1. ALK categorical value would be "gene rearrangement negative"
2. For responses please take a look at Clinical Schema Z_Ref Set_Lung_H2
3. Would delete Carbo med captured alone since it's been captured in regimen</t>
  </si>
  <si>
    <t>1. Neoplasm- stage group would be earliest- stage IB. Missing TNM staging. See path report  #doc-01h9pyh9358kd68henvr4fddbs
2. Outcome- would capture remission corresponding to the complete response
3. logo-regional recurrence missed, see SOAP note #doc-01h9q1w57y0bskrpa1t83vw865</t>
  </si>
  <si>
    <t>1. Biomarkers- RET, ROS1 &amp; ALK would be gene rearrangement negative, see path report #doc-01h9q0ae79kfe8z6pwh9gaj0e0
2. cMET would be gene amplification negative, see path report #doc-01h9q0ae79kfe8z6pwh9gaj0e0
3. All abstracted biomarkers would have normal/abnormal interpretations corresponding to the categorical values
4. Medication- since the med is captured from an order form and there's no evidence that the patient started this med, we would not capture
5. ECOG 0 missed, see #doc-01h9pz3ss2tyjyf9ek209q8m3g</t>
  </si>
  <si>
    <t>Clinical Schema -- p_Brenda_Lung_H1+AI</t>
  </si>
  <si>
    <t>00:13 min</t>
  </si>
  <si>
    <t xml:space="preserve">1. One evidence line for each property. AI will pick up 5-7 but you would need to delete some of them and keep the one that is clinically correct and according to hierarchy of docs if applicable
2. Missing ECOG 5 (pt date of death)
3. ALK would be gene rearrangement negative 
4. EGFR would be gene mutation negative
5. Would delete the responses-Response and Outcome most often come from Treating physician's notes not directly from Radiology. There are a few exceptions to the rule where you can use the Radiology note if SOAP note doesn't mention, but ONLY when it is determined to be clinically correct. We are not to interpret the Radiology reports. An example of when we would use a Rad report is if the pt had been in remission and now a new PET shows new disease and it states that it is Suspicious for mets. 
6. Distant recurrence missed, here you would capture it from radiology report section #doc-01h9q0aan1rb844tmjjj70932j
</t>
  </si>
  <si>
    <t>1. Delete Response event of disease progression. Increase in size of a tumor doesn't always consititue progression. However, it the MD stated progression in his assessment/Plan section, then you would abstract it.</t>
  </si>
  <si>
    <t>Arlene</t>
  </si>
  <si>
    <t>1. See clinical schema z_Ref Set_Lung_H2 for Response and Outcome</t>
  </si>
  <si>
    <t>1. Neoplasm- missing TNM stage see #doc-01h9ph18scwww9b22jndmm40ze</t>
  </si>
  <si>
    <t xml:space="preserve">1. Would not capture stable response. Response would be captured for either local/systemic treatment. In this case pt was diagnosed in 9/2012 and this assessment was done in 3/2012. Also it is uncertain if the "stable lung nodule" is referring to the cancer </t>
  </si>
  <si>
    <t>laventub</t>
  </si>
  <si>
    <t>Clinical Schema -- p_Brenda_CRC_H1</t>
  </si>
  <si>
    <t>MiXED RECORDS</t>
  </si>
  <si>
    <t xml:space="preserve">1) Could not abstract chemo drugs
2) Forgot to restart timer a few times in between </t>
  </si>
  <si>
    <t>00:56+00:21= 00:77</t>
  </si>
  <si>
    <t>51:46 +25:11= 76:57</t>
  </si>
  <si>
    <t>1. T stage would be PT3a. Would capture from path report per document hierarchy: #doc-01h9q007ydqg8b2b1maznhmwek
2. Biomarker MSI missing abnormal interpretation, evidence would be microsatellite instability
3. ECOG 1 missing, see #doc-01h9pny3ee4stn47v8010xfq8s
4. Remission missing, corresponding to complete response</t>
  </si>
  <si>
    <t>1. T stage would be PT2 based on this path report: #doc-01h9q0zs7m6b9f6vdscw90j347. Since document hierarchy is path report would use this for earliest TNM staging
2. Would delete MSI biomarker since that is not a result
3. Folfiri missed
4. Folfox evidence would need to have Folfox mentioned in it, can use this doc for evidence: #doc-01h9q00845q2fqbxx3z231cks5
5. For responses please take a look at Clinical Schema Z_Ref Set_CRC_H2</t>
  </si>
  <si>
    <t>Clinical Schema -- p_Brenda_CRC_H1+AI</t>
  </si>
  <si>
    <t xml:space="preserve">Chart has multiple records- will not abstract </t>
  </si>
  <si>
    <t>Mixed records</t>
  </si>
  <si>
    <t>MIXED RECORDS</t>
  </si>
  <si>
    <t>Clinical Schema -- p_Liz_Lung_H1</t>
  </si>
  <si>
    <t>Reviewed by</t>
  </si>
  <si>
    <t>Paused Carbon timer &amp; forgot to resume.</t>
  </si>
  <si>
    <t>1. This doc has a better view of the biomarkers. It is SOAP dated 7.27.10. #doc-01h9pny1jhhnzf5z5m3gwwf1m3.  EGFR High expression and EGFR No mutation add wildtype "Normal" to interpretation.  EMLA/ ALK Translocation=gene mutation, KRAS is Gene mutation negative and wildtype/ normal interpretation.   
2. Carbo Paclitaxel can be one event vs 2. Carboplatin Paclitaxel Regimen. 
3. ECOG 0
4. Response and Outcome. Better if you look at Clinical Schema/Config:  z_Ref Set_Lung_H2  There should be 9 responses and 2 outcomes</t>
  </si>
  <si>
    <t>In progress</t>
  </si>
  <si>
    <t>Earlier genetic tests said no ALK gene rearrangement (normal), but later testing said gene amplification (abnormal), so abnormal was abstracted.
Tarceva/erlotinib, afatinib, and avastin not yet selectable.</t>
  </si>
  <si>
    <t>1. Response 8..6.05 - Disease Progression - should be deleted. "Prognosis:6 months" does not = progression
2. Outcome 7.13.04 - Remission - although the date that carbon is showing is 7.13.2004, this is de-identified in the actual document so we can not be 100% certain that is the date. I would edit this event and use the SOAP note 6.15.2004 
3. Outcome 8.6.05 - Loco-regional recurrence - would delete this event as this is coming from a questionnaire. 
4. Response 1.23.04 - Partial response - I would edit this to the more recent dated 3.5.04</t>
  </si>
  <si>
    <t>Erlotinib not yet in data dictionary.</t>
  </si>
  <si>
    <t xml:space="preserve">GREAT JOB
1. Response 8/2011 - Disease progression. this should be deleted as this is referring to the recurrence in 8.11. Pt ended treatment in 3.11 but no response after that was documented until the recurrence.  </t>
  </si>
  <si>
    <t>Paused timers &amp; forgot to resume.</t>
  </si>
  <si>
    <t>1. Response and Outcome most often come from Treating physician's notes not directly from Radiology. There are a few exceptions to the rule where you can use the Radiology note if SOAP note doesn't mention, but ONLY when it is determined to be clinically correct. We are not to interpret the Radiology reports. An example of when we would use a Rad report is if the pt had been in remission and now a new PET shows new disease and it states that it is Suspicious for mets. 
2. Please see Clinical Schema z_Ref Set_Lung_H2 for correct Response and outcome</t>
  </si>
  <si>
    <t>Tagrisso not yet in data dictionary.</t>
  </si>
  <si>
    <t>1. ALK, RET, ROS with the negative results are the same as the one's with no rearrangement detected. So the Negative result one's are duplicates and should be deleted. 
2. ECOG 0 - SOAP note 6.28.19 
#doc-01h9pz3ss2tyjyf9ek209q8m3g
3. Meds - Delete event as this is just an order and no confirmation pt received these meds, instead pt took Tagrisso
4. Response and outcome - These should be MD assessed and not coming directly from the Radiology results from the Patient intake worksheet. It is ok to take an ECOG but not these as they should be MD assessed.</t>
  </si>
  <si>
    <t>Clinical Schema -- p_Liz_Lung_H1+AI</t>
  </si>
  <si>
    <t>1. ECOG - delete extra evidence
2. Delete Progression event</t>
  </si>
  <si>
    <t>Had to refresh page many times; kept freezing over &amp; over</t>
  </si>
  <si>
    <r>
      <rPr>
        <sz val="11"/>
        <color rgb="FF000000"/>
        <rFont val="Calibri"/>
      </rPr>
      <t xml:space="preserve">1. EGFR - High expression - change from postive to High as that is available in dropdown.  </t>
    </r>
    <r>
      <rPr>
        <sz val="11"/>
        <color rgb="FF00B050"/>
        <rFont val="Calibri"/>
      </rPr>
      <t xml:space="preserve">- In biomarkers chart, "High" -&gt; "High", but "High expression" -&gt; "Positive.
</t>
    </r>
    <r>
      <rPr>
        <sz val="11"/>
        <color rgb="FF4472C4"/>
        <rFont val="Calibri"/>
      </rPr>
      <t xml:space="preserve">Oh yes. We primarily added that for PDL1 but it would apply here as well, Great catch!!!! 
</t>
    </r>
    <r>
      <rPr>
        <sz val="11"/>
        <color rgb="FF000000"/>
        <rFont val="Calibri"/>
      </rPr>
      <t xml:space="preserve">2. Please see Clinical Schema z_Ref Set_Lung_H2 for correct Response and outcome </t>
    </r>
    <r>
      <rPr>
        <sz val="11"/>
        <color rgb="FF00B050"/>
        <rFont val="Calibri"/>
      </rPr>
      <t xml:space="preserve">- Reference set is missing Avastin
</t>
    </r>
    <r>
      <rPr>
        <sz val="11"/>
        <color rgb="FF4472C4"/>
        <rFont val="Calibri"/>
      </rPr>
      <t xml:space="preserve">Avastin added....abstracted before Avastin added. Thanks for bringing that to my attention. </t>
    </r>
    <r>
      <rPr>
        <sz val="11"/>
        <color rgb="FF00B050"/>
        <rFont val="Calibri"/>
      </rPr>
      <t xml:space="preserve">Ref set has some responses based on radiology imaging. Aren't we not supposed to accept radiology evidences &amp; only go by treating physician assessments?
</t>
    </r>
    <r>
      <rPr>
        <sz val="11"/>
        <color rgb="FF4472C4"/>
        <rFont val="Calibri"/>
      </rPr>
      <t>I see your point. However, these are within the SOAP notes and it is the physician restating the Radiology findings. So, these are ok. It just can not come directly from the Radiology impression results. See the difference?</t>
    </r>
  </si>
  <si>
    <t>PDL1 not yet selectable</t>
  </si>
  <si>
    <r>
      <rPr>
        <sz val="11"/>
        <color rgb="FF000000"/>
        <rFont val="Calibri"/>
      </rPr>
      <t xml:space="preserve">1. Delete Pemetrexed event as this is already captured with Carbo/Pem event </t>
    </r>
    <r>
      <rPr>
        <sz val="11"/>
        <color rgb="FF00B050"/>
        <rFont val="Calibri"/>
      </rPr>
      <t xml:space="preserve">- Pemextred appears to be listed both in combo with carboplatin and by itself. How can we tell that its mention alone still refers to the combination?
</t>
    </r>
    <r>
      <rPr>
        <sz val="11"/>
        <color rgb="FF4472C4"/>
        <rFont val="Calibri"/>
      </rPr>
      <t xml:space="preserve">Good point, that comes from clinical knowledge. 
</t>
    </r>
    <r>
      <rPr>
        <sz val="11"/>
        <color rgb="FF000000"/>
        <rFont val="Calibri"/>
      </rPr>
      <t xml:space="preserve">2. ECOG see SOAP #doc-01h9q1w7hwqz76k7psnhsrnwre. The note you used is labeled as 8.21.15. However, the date of encounter is 5.12.14
3. Please see Clinical Schema z_Ref Set_Lung_H2 for correct Response and outcome </t>
    </r>
  </si>
  <si>
    <t>No</t>
  </si>
  <si>
    <t>1. Delete Progression event</t>
  </si>
  <si>
    <t>1. Please see Clinical Schema z_Ref Set_Lung_H2 for correct Response and outcome
2. ECOG 5</t>
  </si>
  <si>
    <t>Great job!
1. Delete Complete response 2000 - with all nodes negative
2. Delete Loco Regional Recurrence - just a repeated statement</t>
  </si>
  <si>
    <t>Great Job!
1. Neoplasm - add Tx, Nx, M1 from Admin dated 8.15.13 #doc-01h9ph18scwww9b22jndmm40ze . use search for tnm staging</t>
  </si>
  <si>
    <t xml:space="preserve">Great Job!
1. Delete Response and Outcome events - None should be abstracted for this patient. </t>
  </si>
  <si>
    <t xml:space="preserve">1. Please see Clinical Schema z_Ref Set_Lung_H2 for correct Response and outcome </t>
  </si>
  <si>
    <t xml:space="preserve">1. Delete Carbo/Pem/Pem as this is just info sheet and no documentation of actually given.
2. ALK, MET, RET - see path report 
#doc-01h9q0ae79kfe8z6pwh9gaj0e0. Gene rearrangement negative
3. KRAS and BRAF see the actual page 1 of Neo Genomics report, in carbon it is page 7. Under Results summary/overall summary. it states "There is no evidence of mutation in the following genes:"
4. ECOG is "0"  look at doc in the image view vs text view. </t>
  </si>
  <si>
    <t>Clinical Schema -- p_Liz_CRC_H1</t>
  </si>
  <si>
    <t xml:space="preserve">1. Biomarker DPYD - add Categorical value of Gene mutation negative as results state "none of the analyzed DPD gene mutations were detected"
2. ECOG 1 from SOAP dated 6.2.17 #doc-01h9pk1sr39091150w73wr4v1t
3. Add Outcome of Remission. Use the same info from the Complete response. </t>
  </si>
  <si>
    <t>Cetuximab not yet in data dictionary</t>
  </si>
  <si>
    <t xml:space="preserve">GREAT JOB!!!
1.Neoplasm -Pathology report has site as rectosigmoid so this would be left side. PT did also have Right hemicolectomy but for perforation. 
2. KRAS - delete extra evidence "wildtype"
3. DPYD intrepretation "normal" See biomarker categ-interp
4. Partial Response #doc-01h9q10ana0w26gjtsv2mj9w0a. Erbitux alone and then found initially to have a response. </t>
  </si>
  <si>
    <t>Cetuximab not yet in data dictionary. Mets to uterus, fallopian tubes, descending colon, nodes, pelvis, brain, liver, &amp; probably lungs.</t>
  </si>
  <si>
    <t>1. Response 2010- Disease progression - delete event as it is the same as the Recurrence 
2. Outcome - Residual Disease - delete event as it pertains to the recurrence.
3. Partial response - add event from Pathology  #doc-01h9q0any5gnyp9134xkfbshjg dated 11.22.20 states "good response to chemo"</t>
  </si>
  <si>
    <t xml:space="preserve">1. Response - Disease progress - delete event. should not be taken from Pt info sheet. only from physician assessment.
2. Stable response and Remission events should be deleted as these are from the Radiologist summary from the Ultrasound biopsy procedure.
3. Pt did have a complete response and Remission. You can use the SOAP from 12.5.16 where PET /CT on 11.21.16 states "No abnormal uptake to note malignancy or metastasis" </t>
  </si>
  <si>
    <t>Great work!</t>
  </si>
  <si>
    <t>1. Neoplasm- cecum</t>
  </si>
  <si>
    <t>Bevacizumab not yet in data dictionary. Potentially included documents from a different patient.</t>
  </si>
  <si>
    <r>
      <rPr>
        <sz val="11"/>
        <color rgb="FF000000"/>
        <rFont val="Calibri"/>
      </rPr>
      <t xml:space="preserve">1. TNM staging- PT3PN2b from path report (document hierarchy)
2. ECOG 1 #doc-01h9pny3ee4stn47v8010xfq8s SOAP note 10.18.13
3. MSI abnormal- path report 12.19.13 - </t>
    </r>
    <r>
      <rPr>
        <sz val="11"/>
        <color rgb="FF00B050"/>
        <rFont val="Calibri"/>
      </rPr>
      <t xml:space="preserve">I don't see where it says MSI is abnormal. I just see MLH and MSH, and a section explaining the prevalence of MSI. It doesn't seem to specify that MSI was specifically tested for and found to be abnormal. (Liz)
</t>
    </r>
    <r>
      <rPr>
        <sz val="11"/>
        <color rgb="FFC00000"/>
        <rFont val="Calibri"/>
      </rPr>
      <t>Liz, specific wording under "interpretive comments" The first sentence states "presence of microsatellite instability" Arlene</t>
    </r>
  </si>
  <si>
    <t>Bevacizumab not yet in data dictionary.</t>
  </si>
  <si>
    <t>1. Medication-can delete capcitabine</t>
  </si>
  <si>
    <t>Clinical Schema -- p_Liz_CRC_H1+AI</t>
  </si>
  <si>
    <t>1. Biomarkers- DPYD can be more specific to "gene mutation negative"
2. Response- disease progression response wouldn't be captured as progression and would only be captured as a recurrence outcome</t>
  </si>
  <si>
    <t>1. Response- there is a partial response noted in SOAP note dated 4.5.16 on pg 9/11</t>
  </si>
  <si>
    <t>47:52</t>
  </si>
  <si>
    <t>1. Admin doc 
#doc-01h9q10rdsc9tvjvnnsta7qzv8 has Irinotecan medication written out.
2. Delete Response event for Disease progression , this is actually listed as recurrence in SOAP 3.31.2010 page 4</t>
  </si>
  <si>
    <t>GREAT JOB</t>
  </si>
  <si>
    <t>panitumumab not yet in data dictionary. Chart contains multiple pt records, mixed together.</t>
  </si>
  <si>
    <t>Bevacizumab not yet in data dictionary. Chart contains a document from a different pt.</t>
  </si>
  <si>
    <t>Carbon Pt ID</t>
  </si>
  <si>
    <t>Cancer type</t>
  </si>
  <si>
    <t>HYPERLINK</t>
  </si>
  <si>
    <t>NOTES</t>
  </si>
  <si>
    <t>CRC</t>
  </si>
  <si>
    <t>z_Ref Set_CRC_H2</t>
  </si>
  <si>
    <t>https://upn1-carbon-sandbox.mendel.ai/01ha813ysyy2fh7nkt0cpqf5ww/patient-abstraction/pt-01h9p699rndq71ssyj1s52jsgt</t>
  </si>
  <si>
    <t>https://upn1-carbon-sandbox.mendel.ai/01ha813ysyy2fh7nkt0cpqf5ww/patient-abstraction/pt-01h9p699brhy94yz5mzyq3kfth</t>
  </si>
  <si>
    <t>LUNG</t>
  </si>
  <si>
    <t>z_Ref Set_Lung_H2</t>
  </si>
  <si>
    <t>https://upn1-carbon-sandbox.mendel.ai/01ha80767mvt3xy09j6byrsamy/patient-abstraction/pt-01h9p699rkag642pvq5ndh1cjc</t>
  </si>
  <si>
    <t>https://upn1-carbon-sandbox.mendel.ai/01ha80767mvt3xy09j6byrsamy/patient-abstraction/pt-01h9p699cgad978mbwenx90dy8</t>
  </si>
  <si>
    <t>https://upn1-carbon-sandbox.mendel.ai/01ha80767mvt3xy09j6byrsamy/patient-abstraction/pt-01h9p699p5jsntw0yez3b86w9r</t>
  </si>
  <si>
    <t>z_Ref Set_CRC_H1</t>
  </si>
  <si>
    <t xml:space="preserve">These are the clinical schema's for abstractor #1 and the adjudication was completed in the H2 as above. </t>
  </si>
  <si>
    <t>z_Ref Set_Lung_H1</t>
  </si>
  <si>
    <t>Lung H1 Progress</t>
  </si>
  <si>
    <t>Assignee</t>
  </si>
  <si>
    <t># Assigned Patients</t>
  </si>
  <si>
    <t>Abstracted Patients</t>
  </si>
  <si>
    <t>Patients in progress</t>
  </si>
  <si>
    <t>% Done</t>
  </si>
  <si>
    <t># Event</t>
  </si>
  <si>
    <t>Harvest Hours</t>
  </si>
  <si>
    <t>Carbon hours</t>
  </si>
  <si>
    <t>Average Time/Patient</t>
  </si>
  <si>
    <t>Median</t>
  </si>
  <si>
    <t>Total</t>
  </si>
  <si>
    <t>Lung H1+AI Progress</t>
  </si>
  <si>
    <t>CRC H1 Progress</t>
  </si>
  <si>
    <t>CRC H1+AI Progress</t>
  </si>
  <si>
    <t>Note:</t>
  </si>
  <si>
    <t>Date:</t>
  </si>
  <si>
    <t>"MK3475" added to glossary as synonym for "pembrolizumab"</t>
  </si>
  <si>
    <t>Consider removing 30% criterion from "partial response" definition</t>
  </si>
  <si>
    <t>Rejected PT ID</t>
  </si>
  <si>
    <t>Replaced PT ID</t>
  </si>
  <si>
    <t>Lung</t>
  </si>
  <si>
    <t>Replacement pts for Rejected - Extra set of the 50</t>
  </si>
  <si>
    <t>Replacement pts for rejected but pulled from main set, no extras left to replace with</t>
  </si>
  <si>
    <t>pt-01h9p699syk2y0d6dpqaf6xxw7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</si>
</sst>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mm:ss.0;@"/>
    <numFmt numFmtId="166" formatCode="h:mm:ss;@"/>
  </numFmts>
  <fonts count="37">
    <font>
      <sz val="11"/>
      <color theme="1"/>
      <name val="Calibri"/>
      <scheme val="minor"/>
    </font>
    <font>
      <b/>
      <sz val="10"/>
      <color theme="1"/>
      <name val="Arial"/>
    </font>
    <font>
      <sz val="10"/>
      <color theme="1"/>
      <name val="Arial"/>
    </font>
    <font>
      <u/>
      <sz val="11"/>
      <color theme="10"/>
      <name val="Calibri"/>
    </font>
    <font>
      <sz val="10"/>
      <color rgb="FF0A53A8"/>
      <name val="Arial"/>
    </font>
    <font>
      <sz val="11"/>
      <color theme="1"/>
      <name val="Calibri"/>
    </font>
    <font>
      <sz val="10"/>
      <color rgb="FFB10202"/>
      <name val="Arial"/>
    </font>
    <font>
      <sz val="10"/>
      <color rgb="FFFF0000"/>
      <name val="Arial"/>
    </font>
    <font>
      <sz val="11"/>
      <color theme="1"/>
      <name val="Calibri"/>
      <scheme val="minor"/>
    </font>
    <font>
      <sz val="11"/>
      <color rgb="FF000000"/>
      <name val="Calibri"/>
    </font>
    <font>
      <b/>
      <sz val="10"/>
      <color rgb="FF000000"/>
      <name val="Arial"/>
    </font>
    <font>
      <b/>
      <sz val="11"/>
      <color theme="1"/>
      <name val="Calibri"/>
    </font>
    <font>
      <sz val="11"/>
      <color rgb="FFFF0000"/>
      <name val="Calibri"/>
    </font>
    <font>
      <sz val="10"/>
      <color rgb="FF000000"/>
      <name val="Arial"/>
    </font>
    <font>
      <u/>
      <sz val="11"/>
      <color rgb="FF000000"/>
      <name val="Calibri"/>
    </font>
    <font>
      <sz val="11"/>
      <name val="Calibri"/>
    </font>
    <font>
      <sz val="11"/>
      <color rgb="FF00B050"/>
      <name val="Calibri"/>
    </font>
    <font>
      <sz val="11"/>
      <color rgb="FF4472C4"/>
      <name val="Calibri"/>
    </font>
    <font>
      <sz val="11"/>
      <color rgb="FFC00000"/>
      <name val="Calibri"/>
    </font>
    <font>
      <sz val="10"/>
      <color theme="1"/>
      <name val="Arial"/>
      <charset val="1"/>
    </font>
    <font>
      <sz val="11"/>
      <color rgb="FFFF0000"/>
      <name val="Calibri"/>
      <scheme val="minor"/>
    </font>
    <font>
      <sz val="11"/>
      <color rgb="FF000000"/>
      <name val="Calibri"/>
      <scheme val="minor"/>
    </font>
    <font>
      <sz val="10"/>
      <color rgb="FFC00000"/>
      <name val="Arial"/>
    </font>
    <font>
      <sz val="10"/>
      <color rgb="FF000000"/>
      <name val="Arial"/>
      <charset val="1"/>
    </font>
    <font>
      <sz val="11"/>
      <color theme="4" tint="-0.249977111117893"/>
      <name val="Calibri"/>
      <scheme val="minor"/>
    </font>
    <font>
      <sz val="11"/>
      <color theme="1"/>
      <name val="Calibri"/>
      <charset val="1"/>
    </font>
    <font>
      <sz val="10"/>
      <color theme="1"/>
      <name val="Calibri"/>
      <scheme val="minor"/>
    </font>
    <font>
      <sz val="10"/>
      <color rgb="FFFF0000"/>
      <name val="Calibri"/>
      <scheme val="minor"/>
    </font>
    <font>
      <sz val="10"/>
      <color rgb="FF000000"/>
      <name val="Calibri"/>
      <scheme val="minor"/>
    </font>
    <font>
      <u/>
      <sz val="11"/>
      <color theme="8" tint="-0.249977111117893"/>
      <name val="Calibri"/>
    </font>
    <font>
      <u/>
      <sz val="11"/>
      <color rgb="FF0070C0"/>
      <name val="Calibri"/>
    </font>
    <font>
      <u/>
      <sz val="11"/>
      <color theme="10"/>
      <name val="Calibri"/>
      <scheme val="minor"/>
    </font>
    <font>
      <b/>
      <sz val="10"/>
      <color rgb="FFC00000"/>
      <name val="Arial"/>
    </font>
    <font>
      <sz val="11"/>
      <color rgb="FFC00000"/>
      <name val="Calibri"/>
      <scheme val="minor"/>
    </font>
    <font>
      <u/>
      <sz val="11"/>
      <color theme="4"/>
      <name val="Calibri"/>
    </font>
    <font>
      <sz val="11"/>
      <color rgb="FF444444"/>
      <name val="Calibri"/>
      <family val="2"/>
      <charset val="1"/>
    </font>
    <font>
      <sz val="11"/>
      <color rgb="FF000000"/>
      <name val="Calibri"/>
      <charset val="1"/>
    </font>
  </fonts>
  <fills count="38">
    <fill>
      <patternFill patternType="none"/>
    </fill>
    <fill>
      <patternFill patternType="gray125"/>
    </fill>
    <fill>
      <patternFill patternType="solid">
        <fgColor rgb="FFD9D9D9"/>
        <bgColor rgb="FFD9D9D9"/>
      </patternFill>
    </fill>
    <fill>
      <patternFill patternType="solid">
        <fgColor rgb="FFFFF2CC"/>
        <bgColor rgb="FFFFF2CC"/>
      </patternFill>
    </fill>
    <fill>
      <patternFill patternType="solid">
        <fgColor theme="0"/>
        <bgColor theme="0"/>
      </patternFill>
    </fill>
    <fill>
      <patternFill patternType="solid">
        <fgColor rgb="FFE2EFD9"/>
        <bgColor rgb="FFE2EFD9"/>
      </patternFill>
    </fill>
    <fill>
      <patternFill patternType="solid">
        <fgColor rgb="FFFBE4D5"/>
        <bgColor rgb="FFFBE4D5"/>
      </patternFill>
    </fill>
    <fill>
      <patternFill patternType="solid">
        <fgColor rgb="FFD9EAD3"/>
        <bgColor rgb="FFD9EAD3"/>
      </patternFill>
    </fill>
    <fill>
      <patternFill patternType="solid">
        <fgColor rgb="FFFEF2CB"/>
        <bgColor rgb="FFFEF2CB"/>
      </patternFill>
    </fill>
    <fill>
      <patternFill patternType="solid">
        <fgColor rgb="FFE7E6E6"/>
        <bgColor rgb="FFE7E6E6"/>
      </patternFill>
    </fill>
    <fill>
      <patternFill patternType="solid">
        <fgColor rgb="FFDADADA"/>
        <bgColor rgb="FFDADADA"/>
      </patternFill>
    </fill>
    <fill>
      <patternFill patternType="solid">
        <fgColor rgb="FFC5E0B3"/>
        <bgColor rgb="FFC5E0B3"/>
      </patternFill>
    </fill>
    <fill>
      <patternFill patternType="solid">
        <fgColor rgb="FF3F3F3F"/>
        <bgColor rgb="FF3F3F3F"/>
      </patternFill>
    </fill>
    <fill>
      <patternFill patternType="solid">
        <fgColor rgb="FFFFFF00"/>
        <bgColor rgb="FFFFFF00"/>
      </patternFill>
    </fill>
    <fill>
      <patternFill patternType="solid">
        <fgColor rgb="FFFF8FA0"/>
        <bgColor rgb="FFFF8FA0"/>
      </patternFill>
    </fill>
    <fill>
      <patternFill patternType="solid">
        <fgColor rgb="FFD0CECE"/>
        <bgColor rgb="FFD0CECE"/>
      </patternFill>
    </fill>
    <fill>
      <patternFill patternType="solid">
        <fgColor rgb="FFBDD6EE"/>
        <bgColor rgb="FFBDD6EE"/>
      </patternFill>
    </fill>
    <fill>
      <patternFill patternType="solid">
        <fgColor rgb="FF93C47D"/>
        <bgColor rgb="FF93C47D"/>
      </patternFill>
    </fill>
    <fill>
      <patternFill patternType="solid">
        <fgColor rgb="FFD9D2E9"/>
        <bgColor rgb="FFD9D2E9"/>
      </patternFill>
    </fill>
    <fill>
      <patternFill patternType="solid">
        <fgColor rgb="FFB4A7D6"/>
        <bgColor rgb="FFB4A7D6"/>
      </patternFill>
    </fill>
    <fill>
      <patternFill patternType="solid">
        <fgColor rgb="FFE0BBFC"/>
        <bgColor indexed="64"/>
      </patternFill>
    </fill>
    <fill>
      <patternFill patternType="solid">
        <fgColor theme="0"/>
        <bgColor indexed="64"/>
      </patternFill>
    </fill>
    <fill>
      <patternFill patternType="solid">
        <fgColor rgb="FFFFDEF3"/>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A828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FFD966"/>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BEFA98"/>
        <bgColor indexed="64"/>
      </patternFill>
    </fill>
    <fill>
      <patternFill patternType="solid">
        <fgColor theme="5" tint="-0.249977111117893"/>
        <bgColor indexed="64"/>
      </patternFill>
    </fill>
    <fill>
      <patternFill patternType="solid">
        <fgColor rgb="FFF7CBE7"/>
        <bgColor indexed="64"/>
      </patternFill>
    </fill>
    <fill>
      <patternFill patternType="solid">
        <fgColor rgb="FFCEEDBB"/>
        <bgColor indexed="64"/>
      </patternFill>
    </fill>
  </fills>
  <borders count="74">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000000"/>
      </top>
      <bottom/>
      <diagonal/>
    </border>
    <border>
      <left style="thin">
        <color rgb="FFCCCCCC"/>
      </left>
      <right style="thin">
        <color rgb="FFCCCCCC"/>
      </right>
      <top style="thin">
        <color rgb="FF000000"/>
      </top>
      <bottom style="thin">
        <color rgb="FFCCCCCC"/>
      </bottom>
      <diagonal/>
    </border>
    <border>
      <left/>
      <right style="thin">
        <color rgb="FF000000"/>
      </right>
      <top style="thin">
        <color rgb="FF000000"/>
      </top>
      <bottom style="thin">
        <color rgb="FF000000"/>
      </bottom>
      <diagonal/>
    </border>
    <border>
      <left style="thin">
        <color rgb="FFCCCCCC"/>
      </left>
      <right/>
      <top style="thin">
        <color rgb="FF000000"/>
      </top>
      <bottom style="thin">
        <color rgb="FFCCCCCC"/>
      </bottom>
      <diagonal/>
    </border>
    <border>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000000"/>
      </left>
      <right style="thin">
        <color rgb="FF000000"/>
      </right>
      <top/>
      <bottom style="thin">
        <color rgb="FF000000"/>
      </bottom>
      <diagonal/>
    </border>
    <border>
      <left style="thin">
        <color rgb="FFCCCCCC"/>
      </left>
      <right style="thin">
        <color rgb="FFCCCCCC"/>
      </right>
      <top style="thin">
        <color rgb="FFCCCCCC"/>
      </top>
      <bottom/>
      <diagonal/>
    </border>
    <border>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000000"/>
      </top>
      <bottom/>
      <diagonal/>
    </border>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CCCCCC"/>
      </left>
      <right/>
      <top style="thin">
        <color rgb="FF000000"/>
      </top>
      <bottom/>
      <diagonal/>
    </border>
    <border>
      <left/>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style="thin">
        <color rgb="FF000000"/>
      </right>
      <top style="thin">
        <color rgb="FFCCCCCC"/>
      </top>
      <bottom style="medium">
        <color rgb="FF000000"/>
      </bottom>
      <diagonal/>
    </border>
    <border>
      <left style="thin">
        <color rgb="FFCCCCCC"/>
      </left>
      <right style="thin">
        <color rgb="FF000000"/>
      </right>
      <top style="thin">
        <color rgb="FFCCCCCC"/>
      </top>
      <bottom style="medium">
        <color rgb="FF000000"/>
      </bottom>
      <diagonal/>
    </border>
    <border>
      <left style="thin">
        <color rgb="FFCCCCCC"/>
      </left>
      <right style="thin">
        <color rgb="FF000000"/>
      </right>
      <top/>
      <bottom style="thin">
        <color rgb="FF000000"/>
      </bottom>
      <diagonal/>
    </border>
    <border>
      <left style="thin">
        <color rgb="FF000000"/>
      </left>
      <right style="thin">
        <color rgb="FFCCCCCC"/>
      </right>
      <top/>
      <bottom style="thin">
        <color rgb="FFCCCCCC"/>
      </bottom>
      <diagonal/>
    </border>
    <border>
      <left style="thin">
        <color rgb="FFCCCCCC"/>
      </left>
      <right style="thin">
        <color rgb="FFCCCCCC"/>
      </right>
      <top/>
      <bottom style="thin">
        <color rgb="FFCCCCCC"/>
      </bottom>
      <diagonal/>
    </border>
    <border>
      <left style="thin">
        <color rgb="FFCCCCCC"/>
      </left>
      <right style="thin">
        <color rgb="FF000000"/>
      </right>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000000"/>
      </left>
      <right/>
      <top style="thin">
        <color rgb="FFCCCCCC"/>
      </top>
      <bottom style="thin">
        <color rgb="FF000000"/>
      </bottom>
      <diagonal/>
    </border>
    <border>
      <left/>
      <right/>
      <top style="thin">
        <color rgb="FFCCCCCC"/>
      </top>
      <bottom style="thin">
        <color rgb="FF000000"/>
      </bottom>
      <diagonal/>
    </border>
    <border>
      <left/>
      <right style="thin">
        <color rgb="FF000000"/>
      </right>
      <top style="thin">
        <color rgb="FFCCCCCC"/>
      </top>
      <bottom style="thin">
        <color rgb="FF000000"/>
      </bottom>
      <diagonal/>
    </border>
    <border>
      <left style="thin">
        <color rgb="FFCCCCCC"/>
      </left>
      <right style="thin">
        <color rgb="FF000000"/>
      </right>
      <top style="thin">
        <color rgb="FFCCCCCC"/>
      </top>
      <bottom/>
      <diagonal/>
    </border>
    <border>
      <left style="thin">
        <color rgb="FFCCCCCC"/>
      </left>
      <right style="thin">
        <color rgb="FF000000"/>
      </right>
      <top style="thin">
        <color rgb="FF000000"/>
      </top>
      <bottom style="medium">
        <color rgb="FF000000"/>
      </bottom>
      <diagonal/>
    </border>
    <border>
      <left style="thin">
        <color rgb="FF000000"/>
      </left>
      <right style="thin">
        <color rgb="FFCCCCCC"/>
      </right>
      <top style="thin">
        <color rgb="FFCCCCCC"/>
      </top>
      <bottom style="thin">
        <color rgb="FFCCCCCC"/>
      </bottom>
      <diagonal/>
    </border>
    <border>
      <left/>
      <right style="thin">
        <color rgb="FF000000"/>
      </right>
      <top/>
      <bottom/>
      <diagonal/>
    </border>
    <border>
      <left/>
      <right/>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theme="6" tint="0.79998168889431442"/>
      </left>
      <right style="thin">
        <color theme="6" tint="0.79998168889431442"/>
      </right>
      <top style="thin">
        <color theme="6" tint="0.79998168889431442"/>
      </top>
      <bottom style="thin">
        <color theme="6" tint="0.79998168889431442"/>
      </bottom>
      <diagonal/>
    </border>
    <border>
      <left/>
      <right style="thin">
        <color rgb="FFCCCCCC"/>
      </right>
      <top style="thin">
        <color rgb="FFCCCCCC"/>
      </top>
      <bottom/>
      <diagonal/>
    </border>
    <border>
      <left/>
      <right style="thin">
        <color rgb="FFCCCCCC"/>
      </right>
      <top/>
      <bottom style="thin">
        <color rgb="FFCCCCCC"/>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rgb="FF000000"/>
      </left>
      <right style="thin">
        <color rgb="FFCCCCCC"/>
      </right>
      <top style="thin">
        <color rgb="FF000000"/>
      </top>
      <bottom style="thin">
        <color rgb="FF000000"/>
      </bottom>
      <diagonal/>
    </border>
    <border>
      <left/>
      <right/>
      <top style="thin">
        <color rgb="FF000000"/>
      </top>
      <bottom style="thin">
        <color rgb="FFCCCCCC"/>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diagonal/>
    </border>
    <border>
      <left/>
      <right/>
      <top style="thin">
        <color rgb="FF000000"/>
      </top>
      <bottom style="medium">
        <color rgb="FF000000"/>
      </bottom>
      <diagonal/>
    </border>
    <border>
      <left/>
      <right style="thin">
        <color rgb="FF000000"/>
      </right>
      <top/>
      <bottom style="thin">
        <color rgb="FF000000"/>
      </bottom>
      <diagonal/>
    </border>
    <border>
      <left style="thin">
        <color rgb="FFCCCCCC"/>
      </left>
      <right/>
      <top/>
      <bottom/>
      <diagonal/>
    </border>
    <border>
      <left style="thin">
        <color rgb="FF000000"/>
      </left>
      <right style="thin">
        <color rgb="FF000000"/>
      </right>
      <top style="thin">
        <color rgb="FF000000"/>
      </top>
      <bottom style="double">
        <color rgb="FF000000"/>
      </bottom>
      <diagonal/>
    </border>
    <border>
      <left/>
      <right/>
      <top style="thin">
        <color rgb="FF000000"/>
      </top>
      <bottom style="double">
        <color rgb="FF000000"/>
      </bottom>
      <diagonal/>
    </border>
    <border>
      <left style="thin">
        <color rgb="FF000000"/>
      </left>
      <right/>
      <top style="thin">
        <color rgb="FF000000"/>
      </top>
      <bottom style="double">
        <color rgb="FF000000"/>
      </bottom>
      <diagonal/>
    </border>
    <border>
      <left/>
      <right style="thin">
        <color rgb="FF000000"/>
      </right>
      <top style="thin">
        <color rgb="FF000000"/>
      </top>
      <bottom style="double">
        <color rgb="FF000000"/>
      </bottom>
      <diagonal/>
    </border>
    <border>
      <left/>
      <right/>
      <top/>
      <bottom style="double">
        <color rgb="FF000000"/>
      </bottom>
      <diagonal/>
    </border>
    <border>
      <left style="thin">
        <color rgb="FFCCCCCC"/>
      </left>
      <right/>
      <top style="thin">
        <color rgb="FF000000"/>
      </top>
      <bottom style="double">
        <color rgb="FF000000"/>
      </bottom>
      <diagonal/>
    </border>
    <border>
      <left style="thin">
        <color rgb="FFCCCCCC"/>
      </left>
      <right/>
      <top/>
      <bottom style="thin">
        <color rgb="FFCCCCCC"/>
      </bottom>
      <diagonal/>
    </border>
    <border>
      <left style="thin">
        <color rgb="FFCCCCCC"/>
      </left>
      <right style="thin">
        <color rgb="FF000000"/>
      </right>
      <top style="thin">
        <color rgb="FF000000"/>
      </top>
      <bottom/>
      <diagonal/>
    </border>
    <border>
      <left/>
      <right style="thin">
        <color rgb="FFCCCCCC"/>
      </right>
      <top style="thin">
        <color rgb="FF000000"/>
      </top>
      <bottom/>
      <diagonal/>
    </border>
    <border>
      <left style="thin">
        <color rgb="FFCCCCCC"/>
      </left>
      <right style="thin">
        <color rgb="FF000000"/>
      </right>
      <top/>
      <bottom/>
      <diagonal/>
    </border>
    <border>
      <left/>
      <right/>
      <top/>
      <bottom style="medium">
        <color rgb="FF000000"/>
      </bottom>
      <diagonal/>
    </border>
    <border>
      <left/>
      <right/>
      <top/>
      <bottom style="thin">
        <color rgb="FFCCCCCC"/>
      </bottom>
      <diagonal/>
    </border>
    <border>
      <left style="thin">
        <color rgb="FFCCCCCC"/>
      </left>
      <right/>
      <top style="thin">
        <color rgb="FF000000"/>
      </top>
      <bottom style="medium">
        <color rgb="FF000000"/>
      </bottom>
      <diagonal/>
    </border>
    <border>
      <left style="thin">
        <color rgb="FFCCCCCC"/>
      </left>
      <right style="thin">
        <color rgb="FFCCCCCC"/>
      </right>
      <top style="thin">
        <color rgb="FF000000"/>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s>
  <cellStyleXfs count="2">
    <xf numFmtId="0" fontId="0" fillId="0" borderId="0"/>
    <xf numFmtId="0" fontId="31" fillId="0" borderId="0" applyNumberFormat="0" applyFill="0" applyBorder="0" applyAlignment="0" applyProtection="0"/>
  </cellStyleXfs>
  <cellXfs count="959">
    <xf numFmtId="0" fontId="0" fillId="0" borderId="0" xfId="0" applyFont="1" applyAlignment="1"/>
    <xf numFmtId="0" fontId="1" fillId="2" borderId="1" xfId="0" applyFont="1" applyFill="1" applyBorder="1" applyAlignment="1">
      <alignment horizontal="left" wrapText="1" readingOrder="1"/>
    </xf>
    <xf numFmtId="0" fontId="1" fillId="2" borderId="1" xfId="0" applyFont="1" applyFill="1" applyBorder="1" applyAlignment="1">
      <alignment horizontal="left" readingOrder="1"/>
    </xf>
    <xf numFmtId="0" fontId="1" fillId="3" borderId="2" xfId="0" applyFont="1" applyFill="1" applyBorder="1" applyAlignment="1">
      <alignment horizontal="left" readingOrder="1"/>
    </xf>
    <xf numFmtId="0" fontId="2" fillId="4" borderId="1" xfId="0" applyFont="1" applyFill="1" applyBorder="1" applyAlignment="1">
      <alignment horizontal="left" readingOrder="1"/>
    </xf>
    <xf numFmtId="0" fontId="3" fillId="0" borderId="1" xfId="0" applyFont="1" applyBorder="1" applyAlignment="1">
      <alignment horizontal="right" readingOrder="1"/>
    </xf>
    <xf numFmtId="0" fontId="5" fillId="0" borderId="1" xfId="0" applyFont="1" applyBorder="1"/>
    <xf numFmtId="0" fontId="2" fillId="0" borderId="1" xfId="0" applyFont="1" applyBorder="1" applyAlignment="1">
      <alignment horizontal="center" readingOrder="1"/>
    </xf>
    <xf numFmtId="0" fontId="6" fillId="0" borderId="1" xfId="0" applyFont="1" applyBorder="1" applyAlignment="1">
      <alignment horizontal="left" readingOrder="1"/>
    </xf>
    <xf numFmtId="0" fontId="1" fillId="5" borderId="1" xfId="0" applyFont="1" applyFill="1" applyBorder="1" applyAlignment="1">
      <alignment horizontal="left" readingOrder="1"/>
    </xf>
    <xf numFmtId="0" fontId="1" fillId="3" borderId="1" xfId="0" applyFont="1" applyFill="1" applyBorder="1" applyAlignment="1">
      <alignment horizontal="left" readingOrder="1"/>
    </xf>
    <xf numFmtId="0" fontId="1" fillId="5" borderId="3" xfId="0" applyFont="1" applyFill="1" applyBorder="1" applyAlignment="1">
      <alignment horizontal="left" readingOrder="1"/>
    </xf>
    <xf numFmtId="0" fontId="1" fillId="5" borderId="2" xfId="0" applyFont="1" applyFill="1" applyBorder="1" applyAlignment="1">
      <alignment horizontal="left" readingOrder="1"/>
    </xf>
    <xf numFmtId="0" fontId="2" fillId="4" borderId="4" xfId="0" applyFont="1" applyFill="1" applyBorder="1" applyAlignment="1">
      <alignment horizontal="left" readingOrder="1"/>
    </xf>
    <xf numFmtId="0" fontId="2" fillId="3" borderId="1" xfId="0" applyFont="1" applyFill="1" applyBorder="1" applyAlignment="1">
      <alignment horizontal="left" readingOrder="1"/>
    </xf>
    <xf numFmtId="0" fontId="2" fillId="3" borderId="2" xfId="0" applyFont="1" applyFill="1" applyBorder="1" applyAlignment="1">
      <alignment horizontal="left" readingOrder="1"/>
    </xf>
    <xf numFmtId="0" fontId="2" fillId="0" borderId="3" xfId="0" applyFont="1" applyBorder="1" applyAlignment="1">
      <alignment horizontal="left" readingOrder="1"/>
    </xf>
    <xf numFmtId="0" fontId="2" fillId="0" borderId="5" xfId="0" applyFont="1" applyBorder="1" applyAlignment="1">
      <alignment horizontal="left" readingOrder="1"/>
    </xf>
    <xf numFmtId="0" fontId="2" fillId="0" borderId="0" xfId="0" applyFont="1" applyAlignment="1">
      <alignment horizontal="left" readingOrder="1"/>
    </xf>
    <xf numFmtId="0" fontId="2" fillId="0" borderId="6" xfId="0" applyFont="1" applyBorder="1" applyAlignment="1">
      <alignment horizontal="left" readingOrder="1"/>
    </xf>
    <xf numFmtId="0" fontId="2" fillId="0" borderId="7" xfId="0" applyFont="1" applyBorder="1" applyAlignment="1">
      <alignment horizontal="left" readingOrder="1"/>
    </xf>
    <xf numFmtId="0" fontId="2" fillId="0" borderId="8" xfId="0" applyFont="1" applyBorder="1" applyAlignment="1">
      <alignment horizontal="left" readingOrder="1"/>
    </xf>
    <xf numFmtId="0" fontId="2" fillId="6" borderId="1" xfId="0" applyFont="1" applyFill="1" applyBorder="1" applyAlignment="1">
      <alignment horizontal="left" readingOrder="1"/>
    </xf>
    <xf numFmtId="0" fontId="4" fillId="6" borderId="1" xfId="0" applyFont="1" applyFill="1" applyBorder="1" applyAlignment="1">
      <alignment horizontal="left" readingOrder="1"/>
    </xf>
    <xf numFmtId="0" fontId="2" fillId="6" borderId="1" xfId="0" applyFont="1" applyFill="1" applyBorder="1" applyAlignment="1">
      <alignment horizontal="center" readingOrder="1"/>
    </xf>
    <xf numFmtId="0" fontId="6" fillId="6" borderId="1" xfId="0" applyFont="1" applyFill="1" applyBorder="1" applyAlignment="1">
      <alignment horizontal="left" readingOrder="1"/>
    </xf>
    <xf numFmtId="0" fontId="4" fillId="0" borderId="9" xfId="0" applyFont="1" applyBorder="1" applyAlignment="1">
      <alignment horizontal="left" readingOrder="1"/>
    </xf>
    <xf numFmtId="0" fontId="4" fillId="0" borderId="1" xfId="0" applyFont="1" applyBorder="1" applyAlignment="1">
      <alignment horizontal="left" readingOrder="1"/>
    </xf>
    <xf numFmtId="0" fontId="5" fillId="0" borderId="0" xfId="0" applyFont="1"/>
    <xf numFmtId="0" fontId="2" fillId="0" borderId="11" xfId="0" applyFont="1" applyBorder="1" applyAlignment="1">
      <alignment horizontal="left" readingOrder="1"/>
    </xf>
    <xf numFmtId="0" fontId="2" fillId="5" borderId="1" xfId="0" applyFont="1" applyFill="1" applyBorder="1" applyAlignment="1">
      <alignment horizontal="left" readingOrder="1"/>
    </xf>
    <xf numFmtId="0" fontId="2" fillId="7" borderId="2" xfId="0" applyFont="1" applyFill="1" applyBorder="1" applyAlignment="1">
      <alignment horizontal="left" readingOrder="1"/>
    </xf>
    <xf numFmtId="0" fontId="2" fillId="0" borderId="12" xfId="0" applyFont="1" applyBorder="1" applyAlignment="1">
      <alignment horizontal="left" readingOrder="1"/>
    </xf>
    <xf numFmtId="0" fontId="2" fillId="0" borderId="13" xfId="0" applyFont="1" applyBorder="1" applyAlignment="1">
      <alignment horizontal="left" readingOrder="1"/>
    </xf>
    <xf numFmtId="0" fontId="2" fillId="0" borderId="1" xfId="0" applyFont="1" applyBorder="1" applyAlignment="1">
      <alignment horizontal="left" readingOrder="1"/>
    </xf>
    <xf numFmtId="0" fontId="2" fillId="3" borderId="14" xfId="0" applyFont="1" applyFill="1" applyBorder="1" applyAlignment="1">
      <alignment horizontal="left" readingOrder="1"/>
    </xf>
    <xf numFmtId="0" fontId="5" fillId="8" borderId="15" xfId="0" applyFont="1" applyFill="1" applyBorder="1"/>
    <xf numFmtId="0" fontId="5" fillId="8" borderId="1" xfId="0" applyFont="1" applyFill="1" applyBorder="1"/>
    <xf numFmtId="0" fontId="1" fillId="2" borderId="16" xfId="0" applyFont="1" applyFill="1" applyBorder="1" applyAlignment="1">
      <alignment horizontal="left" wrapText="1" readingOrder="1"/>
    </xf>
    <xf numFmtId="0" fontId="5" fillId="9" borderId="16" xfId="0" applyFont="1" applyFill="1" applyBorder="1"/>
    <xf numFmtId="0" fontId="5" fillId="10" borderId="1" xfId="0" applyFont="1" applyFill="1" applyBorder="1"/>
    <xf numFmtId="0" fontId="2" fillId="0" borderId="17" xfId="0" applyFont="1" applyBorder="1" applyAlignment="1">
      <alignment horizontal="left" wrapText="1" readingOrder="1"/>
    </xf>
    <xf numFmtId="0" fontId="2" fillId="0" borderId="1" xfId="0" applyFont="1" applyBorder="1" applyAlignment="1">
      <alignment horizontal="left" wrapText="1" readingOrder="1"/>
    </xf>
    <xf numFmtId="0" fontId="5" fillId="0" borderId="0" xfId="0" applyFont="1" applyAlignment="1">
      <alignment wrapText="1"/>
    </xf>
    <xf numFmtId="0" fontId="2" fillId="11" borderId="1" xfId="0" applyFont="1" applyFill="1" applyBorder="1" applyAlignment="1">
      <alignment horizontal="left" readingOrder="1"/>
    </xf>
    <xf numFmtId="20" fontId="2" fillId="0" borderId="1" xfId="0" applyNumberFormat="1" applyFont="1" applyBorder="1" applyAlignment="1">
      <alignment horizontal="left" wrapText="1" readingOrder="1"/>
    </xf>
    <xf numFmtId="0" fontId="2" fillId="12" borderId="18" xfId="0" applyFont="1" applyFill="1" applyBorder="1" applyAlignment="1">
      <alignment horizontal="left" readingOrder="1"/>
    </xf>
    <xf numFmtId="0" fontId="4" fillId="12" borderId="19" xfId="0" applyFont="1" applyFill="1" applyBorder="1" applyAlignment="1">
      <alignment horizontal="left" readingOrder="1"/>
    </xf>
    <xf numFmtId="0" fontId="2" fillId="12" borderId="19" xfId="0" applyFont="1" applyFill="1" applyBorder="1" applyAlignment="1">
      <alignment horizontal="center" readingOrder="1"/>
    </xf>
    <xf numFmtId="0" fontId="6" fillId="12" borderId="19" xfId="0" applyFont="1" applyFill="1" applyBorder="1" applyAlignment="1">
      <alignment horizontal="left" readingOrder="1"/>
    </xf>
    <xf numFmtId="0" fontId="2" fillId="12" borderId="19" xfId="0" applyFont="1" applyFill="1" applyBorder="1" applyAlignment="1">
      <alignment horizontal="left" readingOrder="1"/>
    </xf>
    <xf numFmtId="0" fontId="2" fillId="12" borderId="19" xfId="0" applyFont="1" applyFill="1" applyBorder="1" applyAlignment="1">
      <alignment horizontal="left" wrapText="1" readingOrder="1"/>
    </xf>
    <xf numFmtId="0" fontId="5" fillId="12" borderId="16" xfId="0" applyFont="1" applyFill="1" applyBorder="1"/>
    <xf numFmtId="0" fontId="5" fillId="12" borderId="1" xfId="0" applyFont="1" applyFill="1" applyBorder="1"/>
    <xf numFmtId="0" fontId="2" fillId="3" borderId="2" xfId="0" applyFont="1" applyFill="1" applyBorder="1" applyAlignment="1">
      <alignment horizontal="left" wrapText="1" readingOrder="1"/>
    </xf>
    <xf numFmtId="0" fontId="2" fillId="8" borderId="20" xfId="0" applyFont="1" applyFill="1" applyBorder="1" applyAlignment="1">
      <alignment horizontal="left" wrapText="1" readingOrder="1"/>
    </xf>
    <xf numFmtId="0" fontId="5" fillId="8" borderId="16" xfId="0" applyFont="1" applyFill="1" applyBorder="1"/>
    <xf numFmtId="0" fontId="2" fillId="13" borderId="1" xfId="0" applyFont="1" applyFill="1" applyBorder="1" applyAlignment="1">
      <alignment horizontal="left" readingOrder="1"/>
    </xf>
    <xf numFmtId="0" fontId="2" fillId="6" borderId="1" xfId="0" applyFont="1" applyFill="1" applyBorder="1" applyAlignment="1">
      <alignment horizontal="left" wrapText="1" readingOrder="1"/>
    </xf>
    <xf numFmtId="20" fontId="2" fillId="6" borderId="1" xfId="0" applyNumberFormat="1" applyFont="1" applyFill="1" applyBorder="1" applyAlignment="1">
      <alignment horizontal="left" wrapText="1" readingOrder="1"/>
    </xf>
    <xf numFmtId="46" fontId="2" fillId="6" borderId="16" xfId="0" applyNumberFormat="1" applyFont="1" applyFill="1" applyBorder="1" applyAlignment="1">
      <alignment horizontal="left" wrapText="1" readingOrder="1"/>
    </xf>
    <xf numFmtId="0" fontId="5" fillId="6" borderId="16" xfId="0" applyFont="1" applyFill="1" applyBorder="1" applyAlignment="1">
      <alignment wrapText="1"/>
    </xf>
    <xf numFmtId="0" fontId="5" fillId="6" borderId="1" xfId="0" applyFont="1" applyFill="1" applyBorder="1"/>
    <xf numFmtId="0" fontId="5" fillId="6" borderId="16" xfId="0" applyFont="1" applyFill="1" applyBorder="1"/>
    <xf numFmtId="0" fontId="9" fillId="0" borderId="0" xfId="0" applyFont="1" applyAlignment="1">
      <alignment wrapText="1"/>
    </xf>
    <xf numFmtId="0" fontId="2" fillId="12" borderId="1" xfId="0" applyFont="1" applyFill="1" applyBorder="1" applyAlignment="1">
      <alignment horizontal="left" readingOrder="1"/>
    </xf>
    <xf numFmtId="0" fontId="4" fillId="12" borderId="1" xfId="0" applyFont="1" applyFill="1" applyBorder="1" applyAlignment="1">
      <alignment horizontal="left" readingOrder="1"/>
    </xf>
    <xf numFmtId="0" fontId="2" fillId="12" borderId="1" xfId="0" applyFont="1" applyFill="1" applyBorder="1" applyAlignment="1">
      <alignment horizontal="center" readingOrder="1"/>
    </xf>
    <xf numFmtId="0" fontId="6" fillId="12" borderId="1" xfId="0" applyFont="1" applyFill="1" applyBorder="1" applyAlignment="1">
      <alignment horizontal="left" readingOrder="1"/>
    </xf>
    <xf numFmtId="0" fontId="2" fillId="12" borderId="1" xfId="0" applyFont="1" applyFill="1" applyBorder="1" applyAlignment="1">
      <alignment horizontal="left" wrapText="1" readingOrder="1"/>
    </xf>
    <xf numFmtId="0" fontId="2" fillId="12" borderId="16" xfId="0" applyFont="1" applyFill="1" applyBorder="1" applyAlignment="1">
      <alignment horizontal="left" wrapText="1" readingOrder="1"/>
    </xf>
    <xf numFmtId="0" fontId="10" fillId="8" borderId="15" xfId="0" applyFont="1" applyFill="1" applyBorder="1"/>
    <xf numFmtId="0" fontId="5" fillId="10" borderId="16" xfId="0" applyFont="1" applyFill="1" applyBorder="1"/>
    <xf numFmtId="0" fontId="4" fillId="14" borderId="1" xfId="0" applyFont="1" applyFill="1" applyBorder="1" applyAlignment="1">
      <alignment horizontal="left" readingOrder="1"/>
    </xf>
    <xf numFmtId="0" fontId="2" fillId="14" borderId="1" xfId="0" applyFont="1" applyFill="1" applyBorder="1" applyAlignment="1">
      <alignment horizontal="center" readingOrder="1"/>
    </xf>
    <xf numFmtId="0" fontId="6" fillId="14" borderId="1" xfId="0" applyFont="1" applyFill="1" applyBorder="1" applyAlignment="1">
      <alignment horizontal="left" readingOrder="1"/>
    </xf>
    <xf numFmtId="0" fontId="2" fillId="14" borderId="1" xfId="0" applyFont="1" applyFill="1" applyBorder="1" applyAlignment="1">
      <alignment horizontal="left" readingOrder="1"/>
    </xf>
    <xf numFmtId="0" fontId="5" fillId="14" borderId="1" xfId="0" applyFont="1" applyFill="1" applyBorder="1" applyAlignment="1">
      <alignment wrapText="1"/>
    </xf>
    <xf numFmtId="0" fontId="2" fillId="14" borderId="1" xfId="0" applyFont="1" applyFill="1" applyBorder="1" applyAlignment="1">
      <alignment horizontal="left" wrapText="1" readingOrder="1"/>
    </xf>
    <xf numFmtId="0" fontId="2" fillId="14" borderId="16" xfId="0" applyFont="1" applyFill="1" applyBorder="1" applyAlignment="1">
      <alignment horizontal="left" wrapText="1" readingOrder="1"/>
    </xf>
    <xf numFmtId="0" fontId="5" fillId="14" borderId="16" xfId="0" applyFont="1" applyFill="1" applyBorder="1"/>
    <xf numFmtId="0" fontId="2" fillId="6" borderId="16" xfId="0" applyFont="1" applyFill="1" applyBorder="1" applyAlignment="1">
      <alignment horizontal="left" wrapText="1" readingOrder="1"/>
    </xf>
    <xf numFmtId="0" fontId="1" fillId="14" borderId="1" xfId="0" applyFont="1" applyFill="1" applyBorder="1" applyAlignment="1">
      <alignment horizontal="left" wrapText="1" readingOrder="1"/>
    </xf>
    <xf numFmtId="20" fontId="2" fillId="14" borderId="1" xfId="0" applyNumberFormat="1" applyFont="1" applyFill="1" applyBorder="1" applyAlignment="1">
      <alignment horizontal="left" wrapText="1" readingOrder="1"/>
    </xf>
    <xf numFmtId="46" fontId="2" fillId="14" borderId="16" xfId="0" applyNumberFormat="1" applyFont="1" applyFill="1" applyBorder="1" applyAlignment="1">
      <alignment horizontal="left" wrapText="1" readingOrder="1"/>
    </xf>
    <xf numFmtId="0" fontId="2" fillId="3" borderId="20" xfId="0" applyFont="1" applyFill="1" applyBorder="1" applyAlignment="1">
      <alignment horizontal="left" readingOrder="1"/>
    </xf>
    <xf numFmtId="0" fontId="5" fillId="8" borderId="16" xfId="0" applyFont="1" applyFill="1" applyBorder="1" applyAlignment="1">
      <alignment wrapText="1"/>
    </xf>
    <xf numFmtId="0" fontId="11" fillId="10" borderId="16" xfId="0" applyFont="1" applyFill="1" applyBorder="1" applyAlignment="1">
      <alignment wrapText="1"/>
    </xf>
    <xf numFmtId="0" fontId="11" fillId="15" borderId="1" xfId="0" applyFont="1" applyFill="1" applyBorder="1"/>
    <xf numFmtId="20" fontId="2" fillId="0" borderId="1" xfId="0" applyNumberFormat="1" applyFont="1" applyBorder="1" applyAlignment="1">
      <alignment horizontal="left" readingOrder="1"/>
    </xf>
    <xf numFmtId="0" fontId="2" fillId="16" borderId="1" xfId="0" applyFont="1" applyFill="1" applyBorder="1" applyAlignment="1">
      <alignment horizontal="left" readingOrder="1"/>
    </xf>
    <xf numFmtId="0" fontId="5" fillId="12" borderId="16" xfId="0" applyFont="1" applyFill="1" applyBorder="1" applyAlignment="1">
      <alignment wrapText="1"/>
    </xf>
    <xf numFmtId="0" fontId="4" fillId="5" borderId="1" xfId="0" applyFont="1" applyFill="1" applyBorder="1" applyAlignment="1">
      <alignment horizontal="left" readingOrder="1"/>
    </xf>
    <xf numFmtId="0" fontId="6" fillId="5" borderId="1" xfId="0" applyFont="1" applyFill="1" applyBorder="1" applyAlignment="1">
      <alignment horizontal="left" readingOrder="1"/>
    </xf>
    <xf numFmtId="0" fontId="2" fillId="12" borderId="16" xfId="0" applyFont="1" applyFill="1" applyBorder="1" applyAlignment="1">
      <alignment horizontal="left" readingOrder="1"/>
    </xf>
    <xf numFmtId="1" fontId="2" fillId="0" borderId="1" xfId="0" applyNumberFormat="1" applyFont="1" applyBorder="1" applyAlignment="1">
      <alignment horizontal="left" readingOrder="1"/>
    </xf>
    <xf numFmtId="20" fontId="2" fillId="14" borderId="1" xfId="0" applyNumberFormat="1" applyFont="1" applyFill="1" applyBorder="1" applyAlignment="1">
      <alignment horizontal="left" readingOrder="1"/>
    </xf>
    <xf numFmtId="46" fontId="2" fillId="14" borderId="16" xfId="0" applyNumberFormat="1" applyFont="1" applyFill="1" applyBorder="1" applyAlignment="1">
      <alignment horizontal="left" readingOrder="1"/>
    </xf>
    <xf numFmtId="0" fontId="5" fillId="14" borderId="16" xfId="0" applyFont="1" applyFill="1" applyBorder="1" applyAlignment="1">
      <alignment wrapText="1"/>
    </xf>
    <xf numFmtId="0" fontId="5" fillId="14" borderId="1" xfId="0" applyFont="1" applyFill="1" applyBorder="1"/>
    <xf numFmtId="0" fontId="2" fillId="14" borderId="16" xfId="0" applyFont="1" applyFill="1" applyBorder="1" applyAlignment="1">
      <alignment horizontal="left" readingOrder="1"/>
    </xf>
    <xf numFmtId="0" fontId="12" fillId="12" borderId="1" xfId="0" applyFont="1" applyFill="1" applyBorder="1"/>
    <xf numFmtId="0" fontId="13" fillId="14" borderId="1" xfId="0" applyFont="1" applyFill="1" applyBorder="1" applyAlignment="1">
      <alignment horizontal="left" readingOrder="1"/>
    </xf>
    <xf numFmtId="0" fontId="14" fillId="14" borderId="1" xfId="0" applyFont="1" applyFill="1" applyBorder="1" applyAlignment="1">
      <alignment horizontal="right" readingOrder="1"/>
    </xf>
    <xf numFmtId="0" fontId="13" fillId="14" borderId="1" xfId="0" applyFont="1" applyFill="1" applyBorder="1" applyAlignment="1">
      <alignment horizontal="center" readingOrder="1"/>
    </xf>
    <xf numFmtId="0" fontId="13" fillId="14" borderId="16" xfId="0" applyFont="1" applyFill="1" applyBorder="1" applyAlignment="1">
      <alignment horizontal="left" readingOrder="1"/>
    </xf>
    <xf numFmtId="0" fontId="9" fillId="14" borderId="16" xfId="0" applyFont="1" applyFill="1" applyBorder="1" applyAlignment="1">
      <alignment wrapText="1"/>
    </xf>
    <xf numFmtId="0" fontId="9" fillId="14" borderId="1" xfId="0" applyFont="1" applyFill="1" applyBorder="1"/>
    <xf numFmtId="20" fontId="13" fillId="14" borderId="1" xfId="0" applyNumberFormat="1" applyFont="1" applyFill="1" applyBorder="1" applyAlignment="1">
      <alignment horizontal="left" readingOrder="1"/>
    </xf>
    <xf numFmtId="46" fontId="13" fillId="14" borderId="16" xfId="0" applyNumberFormat="1" applyFont="1" applyFill="1" applyBorder="1" applyAlignment="1">
      <alignment horizontal="left" readingOrder="1"/>
    </xf>
    <xf numFmtId="0" fontId="5" fillId="13" borderId="1" xfId="0" applyFont="1" applyFill="1" applyBorder="1"/>
    <xf numFmtId="0" fontId="13" fillId="0" borderId="1" xfId="0" applyFont="1" applyBorder="1"/>
    <xf numFmtId="0" fontId="2" fillId="7" borderId="22" xfId="0" applyFont="1" applyFill="1" applyBorder="1" applyAlignment="1">
      <alignment horizontal="left" readingOrder="1"/>
    </xf>
    <xf numFmtId="0" fontId="2" fillId="2" borderId="23" xfId="0" applyFont="1" applyFill="1" applyBorder="1" applyAlignment="1">
      <alignment horizontal="left" wrapText="1" readingOrder="1"/>
    </xf>
    <xf numFmtId="0" fontId="2" fillId="2" borderId="24" xfId="0" applyFont="1" applyFill="1" applyBorder="1" applyAlignment="1">
      <alignment horizontal="left" wrapText="1" readingOrder="1"/>
    </xf>
    <xf numFmtId="0" fontId="2" fillId="0" borderId="23" xfId="0" applyFont="1" applyBorder="1" applyAlignment="1">
      <alignment horizontal="left" readingOrder="1"/>
    </xf>
    <xf numFmtId="0" fontId="2" fillId="0" borderId="24" xfId="0" applyFont="1" applyBorder="1" applyAlignment="1">
      <alignment horizontal="left" readingOrder="1"/>
    </xf>
    <xf numFmtId="9" fontId="2" fillId="0" borderId="24" xfId="0" applyNumberFormat="1" applyFont="1" applyBorder="1" applyAlignment="1">
      <alignment horizontal="left" readingOrder="1"/>
    </xf>
    <xf numFmtId="0" fontId="2" fillId="0" borderId="25" xfId="0" applyFont="1" applyBorder="1" applyAlignment="1">
      <alignment horizontal="left" readingOrder="1"/>
    </xf>
    <xf numFmtId="0" fontId="2" fillId="0" borderId="26" xfId="0" applyFont="1" applyBorder="1" applyAlignment="1">
      <alignment horizontal="left" readingOrder="1"/>
    </xf>
    <xf numFmtId="9" fontId="2" fillId="0" borderId="26" xfId="0" applyNumberFormat="1" applyFont="1" applyBorder="1" applyAlignment="1">
      <alignment horizontal="left" readingOrder="1"/>
    </xf>
    <xf numFmtId="0" fontId="2" fillId="0" borderId="9" xfId="0" applyFont="1" applyBorder="1" applyAlignment="1">
      <alignment horizontal="left" readingOrder="1"/>
    </xf>
    <xf numFmtId="0" fontId="2" fillId="0" borderId="27" xfId="0" applyFont="1" applyBorder="1" applyAlignment="1">
      <alignment horizontal="left" readingOrder="1"/>
    </xf>
    <xf numFmtId="9" fontId="2" fillId="0" borderId="27" xfId="0" applyNumberFormat="1" applyFont="1" applyBorder="1" applyAlignment="1">
      <alignment horizontal="left" readingOrder="1"/>
    </xf>
    <xf numFmtId="0" fontId="2" fillId="0" borderId="28" xfId="0" applyFont="1" applyBorder="1" applyAlignment="1">
      <alignment horizontal="left" readingOrder="1"/>
    </xf>
    <xf numFmtId="0" fontId="2" fillId="0" borderId="29" xfId="0" applyFont="1" applyBorder="1" applyAlignment="1">
      <alignment horizontal="left" readingOrder="1"/>
    </xf>
    <xf numFmtId="0" fontId="2" fillId="0" borderId="30" xfId="0" applyFont="1" applyBorder="1" applyAlignment="1">
      <alignment horizontal="left" readingOrder="1"/>
    </xf>
    <xf numFmtId="0" fontId="2" fillId="0" borderId="31" xfId="0" applyFont="1" applyBorder="1" applyAlignment="1">
      <alignment horizontal="left" readingOrder="1"/>
    </xf>
    <xf numFmtId="0" fontId="2" fillId="0" borderId="32" xfId="0" applyFont="1" applyBorder="1" applyAlignment="1">
      <alignment horizontal="left" readingOrder="1"/>
    </xf>
    <xf numFmtId="0" fontId="2" fillId="17" borderId="24" xfId="0" applyFont="1" applyFill="1" applyBorder="1" applyAlignment="1">
      <alignment horizontal="left" readingOrder="1"/>
    </xf>
    <xf numFmtId="0" fontId="2" fillId="0" borderId="36" xfId="0" applyFont="1" applyBorder="1" applyAlignment="1">
      <alignment horizontal="left" readingOrder="1"/>
    </xf>
    <xf numFmtId="0" fontId="2" fillId="0" borderId="37" xfId="0" applyFont="1" applyBorder="1" applyAlignment="1">
      <alignment horizontal="left" readingOrder="1"/>
    </xf>
    <xf numFmtId="0" fontId="2" fillId="0" borderId="38" xfId="0" applyFont="1" applyBorder="1" applyAlignment="1">
      <alignment horizontal="left" readingOrder="1"/>
    </xf>
    <xf numFmtId="0" fontId="2" fillId="18" borderId="24" xfId="0" applyFont="1" applyFill="1" applyBorder="1" applyAlignment="1">
      <alignment horizontal="left" readingOrder="1"/>
    </xf>
    <xf numFmtId="0" fontId="2" fillId="19" borderId="24" xfId="0" applyFont="1" applyFill="1" applyBorder="1" applyAlignment="1">
      <alignment horizontal="left" readingOrder="1"/>
    </xf>
    <xf numFmtId="0" fontId="4" fillId="0" borderId="4" xfId="0" applyFont="1" applyBorder="1" applyAlignment="1">
      <alignment horizontal="left" readingOrder="1"/>
    </xf>
    <xf numFmtId="0" fontId="3" fillId="6" borderId="1" xfId="0" applyFont="1" applyFill="1" applyBorder="1" applyAlignment="1">
      <alignment horizontal="right" readingOrder="1"/>
    </xf>
    <xf numFmtId="0" fontId="4" fillId="0" borderId="16" xfId="0" applyFont="1" applyBorder="1" applyAlignment="1">
      <alignment horizontal="left" readingOrder="1"/>
    </xf>
    <xf numFmtId="46" fontId="2" fillId="0" borderId="16" xfId="0" applyNumberFormat="1" applyFont="1" applyBorder="1" applyAlignment="1">
      <alignment horizontal="left" wrapText="1" readingOrder="1"/>
    </xf>
    <xf numFmtId="0" fontId="5" fillId="0" borderId="16" xfId="0" applyFont="1" applyBorder="1" applyAlignment="1">
      <alignment wrapText="1"/>
    </xf>
    <xf numFmtId="0" fontId="2" fillId="0" borderId="16" xfId="0" applyFont="1" applyBorder="1" applyAlignment="1">
      <alignment horizontal="left" readingOrder="1"/>
    </xf>
    <xf numFmtId="0" fontId="2" fillId="0" borderId="4" xfId="0" applyFont="1" applyBorder="1" applyAlignment="1">
      <alignment horizontal="left" wrapText="1" readingOrder="1"/>
    </xf>
    <xf numFmtId="0" fontId="2" fillId="0" borderId="16" xfId="0" applyFont="1" applyBorder="1" applyAlignment="1">
      <alignment horizontal="left" wrapText="1" readingOrder="1"/>
    </xf>
    <xf numFmtId="0" fontId="5" fillId="0" borderId="16" xfId="0" applyFont="1" applyBorder="1"/>
    <xf numFmtId="0" fontId="3" fillId="12" borderId="19" xfId="0" applyFont="1" applyFill="1" applyBorder="1" applyAlignment="1">
      <alignment horizontal="right" readingOrder="1"/>
    </xf>
    <xf numFmtId="20" fontId="2" fillId="0" borderId="16" xfId="0" applyNumberFormat="1" applyFont="1" applyBorder="1" applyAlignment="1">
      <alignment horizontal="left" wrapText="1" readingOrder="1"/>
    </xf>
    <xf numFmtId="0" fontId="3" fillId="12" borderId="1" xfId="0" applyFont="1" applyFill="1" applyBorder="1" applyAlignment="1">
      <alignment horizontal="right" readingOrder="1"/>
    </xf>
    <xf numFmtId="0" fontId="3" fillId="4" borderId="1" xfId="0" applyFont="1" applyFill="1" applyBorder="1" applyAlignment="1">
      <alignment horizontal="right" readingOrder="1"/>
    </xf>
    <xf numFmtId="0" fontId="3" fillId="14" borderId="1" xfId="0" applyFont="1" applyFill="1" applyBorder="1" applyAlignment="1">
      <alignment horizontal="right" readingOrder="1"/>
    </xf>
    <xf numFmtId="20" fontId="2" fillId="0" borderId="16" xfId="0" applyNumberFormat="1" applyFont="1" applyBorder="1" applyAlignment="1">
      <alignment horizontal="left" readingOrder="1"/>
    </xf>
    <xf numFmtId="46" fontId="2" fillId="0" borderId="16" xfId="0" applyNumberFormat="1" applyFont="1" applyBorder="1" applyAlignment="1">
      <alignment horizontal="left" readingOrder="1"/>
    </xf>
    <xf numFmtId="0" fontId="3" fillId="5" borderId="1" xfId="0" applyFont="1" applyFill="1" applyBorder="1" applyAlignment="1">
      <alignment horizontal="right" readingOrder="1"/>
    </xf>
    <xf numFmtId="49" fontId="2" fillId="0" borderId="16" xfId="0" applyNumberFormat="1" applyFont="1" applyBorder="1" applyAlignment="1">
      <alignment horizontal="left" readingOrder="1"/>
    </xf>
    <xf numFmtId="0" fontId="3" fillId="0" borderId="1" xfId="0" applyFont="1" applyBorder="1" applyAlignment="1">
      <alignment horizontal="left" readingOrder="1"/>
    </xf>
    <xf numFmtId="46" fontId="2" fillId="0" borderId="1" xfId="0" applyNumberFormat="1" applyFont="1" applyBorder="1" applyAlignment="1">
      <alignment horizontal="left" readingOrder="1"/>
    </xf>
    <xf numFmtId="0" fontId="2" fillId="21" borderId="1" xfId="0" applyFont="1" applyFill="1" applyBorder="1" applyAlignment="1">
      <alignment horizontal="left" readingOrder="1"/>
    </xf>
    <xf numFmtId="0" fontId="4" fillId="21" borderId="16" xfId="0" applyFont="1" applyFill="1" applyBorder="1" applyAlignment="1">
      <alignment horizontal="left" readingOrder="1"/>
    </xf>
    <xf numFmtId="0" fontId="5" fillId="21" borderId="1" xfId="0" applyFont="1" applyFill="1" applyBorder="1"/>
    <xf numFmtId="0" fontId="4" fillId="21" borderId="4" xfId="0" applyFont="1" applyFill="1" applyBorder="1" applyAlignment="1">
      <alignment horizontal="left" readingOrder="1"/>
    </xf>
    <xf numFmtId="0" fontId="2" fillId="21" borderId="1" xfId="0" applyFont="1" applyFill="1" applyBorder="1" applyAlignment="1">
      <alignment horizontal="center" readingOrder="1"/>
    </xf>
    <xf numFmtId="0" fontId="6" fillId="21" borderId="1" xfId="0" applyFont="1" applyFill="1" applyBorder="1" applyAlignment="1">
      <alignment horizontal="left" readingOrder="1"/>
    </xf>
    <xf numFmtId="0" fontId="0" fillId="0" borderId="1" xfId="0" applyFont="1" applyBorder="1" applyAlignment="1"/>
    <xf numFmtId="0" fontId="0" fillId="0" borderId="15" xfId="0" applyFont="1" applyBorder="1" applyAlignment="1"/>
    <xf numFmtId="0" fontId="3" fillId="21" borderId="1" xfId="0" applyFont="1" applyFill="1" applyBorder="1" applyAlignment="1">
      <alignment horizontal="right" readingOrder="1"/>
    </xf>
    <xf numFmtId="0" fontId="2" fillId="22" borderId="1" xfId="0" applyFont="1" applyFill="1" applyBorder="1" applyAlignment="1">
      <alignment horizontal="left" readingOrder="1"/>
    </xf>
    <xf numFmtId="0" fontId="19" fillId="23" borderId="17" xfId="0" applyFont="1" applyFill="1" applyBorder="1" applyAlignment="1"/>
    <xf numFmtId="0" fontId="19" fillId="23" borderId="0" xfId="0" applyFont="1" applyFill="1" applyAlignment="1"/>
    <xf numFmtId="0" fontId="2" fillId="0" borderId="1" xfId="0" applyNumberFormat="1" applyFont="1" applyBorder="1" applyAlignment="1">
      <alignment horizontal="left" readingOrder="1"/>
    </xf>
    <xf numFmtId="0" fontId="19" fillId="22" borderId="1" xfId="0" applyFont="1" applyFill="1" applyBorder="1" applyAlignment="1">
      <alignment readingOrder="1"/>
    </xf>
    <xf numFmtId="0" fontId="19" fillId="23" borderId="22" xfId="0" applyFont="1" applyFill="1" applyBorder="1" applyAlignment="1">
      <alignment readingOrder="1"/>
    </xf>
    <xf numFmtId="0" fontId="19" fillId="23" borderId="24" xfId="0" applyFont="1" applyFill="1" applyBorder="1" applyAlignment="1">
      <alignment readingOrder="1"/>
    </xf>
    <xf numFmtId="0" fontId="19" fillId="22" borderId="23" xfId="0" applyFont="1" applyFill="1" applyBorder="1" applyAlignment="1">
      <alignment readingOrder="1"/>
    </xf>
    <xf numFmtId="0" fontId="4" fillId="0" borderId="1" xfId="0" applyFont="1" applyFill="1" applyBorder="1" applyAlignment="1">
      <alignment horizontal="left" readingOrder="1"/>
    </xf>
    <xf numFmtId="0" fontId="5" fillId="0" borderId="1" xfId="0" applyFont="1" applyFill="1" applyBorder="1"/>
    <xf numFmtId="0" fontId="20" fillId="0" borderId="0" xfId="0" applyFont="1" applyAlignment="1"/>
    <xf numFmtId="0" fontId="19" fillId="23" borderId="27" xfId="0" applyFont="1" applyFill="1" applyBorder="1" applyAlignment="1">
      <alignment readingOrder="1"/>
    </xf>
    <xf numFmtId="0" fontId="19" fillId="0" borderId="0" xfId="0" applyFont="1" applyAlignment="1"/>
    <xf numFmtId="0" fontId="2" fillId="26" borderId="1" xfId="0" applyFont="1" applyFill="1" applyBorder="1" applyAlignment="1">
      <alignment horizontal="left" readingOrder="1"/>
    </xf>
    <xf numFmtId="0" fontId="3" fillId="26" borderId="1" xfId="0" applyFont="1" applyFill="1" applyBorder="1" applyAlignment="1">
      <alignment horizontal="right" readingOrder="1"/>
    </xf>
    <xf numFmtId="0" fontId="5" fillId="26" borderId="1" xfId="0" applyFont="1" applyFill="1" applyBorder="1"/>
    <xf numFmtId="0" fontId="2" fillId="26" borderId="1" xfId="0" applyFont="1" applyFill="1" applyBorder="1" applyAlignment="1">
      <alignment horizontal="center" readingOrder="1"/>
    </xf>
    <xf numFmtId="0" fontId="6" fillId="26" borderId="1" xfId="0" applyFont="1" applyFill="1" applyBorder="1" applyAlignment="1">
      <alignment horizontal="left" readingOrder="1"/>
    </xf>
    <xf numFmtId="0" fontId="4" fillId="26" borderId="1" xfId="0" applyFont="1" applyFill="1" applyBorder="1" applyAlignment="1">
      <alignment horizontal="left" readingOrder="1"/>
    </xf>
    <xf numFmtId="14" fontId="4" fillId="26" borderId="4" xfId="0" applyNumberFormat="1" applyFont="1" applyFill="1" applyBorder="1" applyAlignment="1">
      <alignment horizontal="left" readingOrder="1"/>
    </xf>
    <xf numFmtId="0" fontId="20" fillId="26" borderId="1" xfId="0" applyFont="1" applyFill="1" applyBorder="1" applyAlignment="1"/>
    <xf numFmtId="0" fontId="1" fillId="24" borderId="1" xfId="0" applyFont="1" applyFill="1" applyBorder="1" applyAlignment="1">
      <alignment horizontal="left" readingOrder="1"/>
    </xf>
    <xf numFmtId="0" fontId="2" fillId="0" borderId="1" xfId="0" applyFont="1" applyFill="1" applyBorder="1" applyAlignment="1">
      <alignment horizontal="left" readingOrder="1"/>
    </xf>
    <xf numFmtId="0" fontId="6" fillId="0" borderId="1" xfId="0" applyFont="1" applyFill="1" applyBorder="1" applyAlignment="1">
      <alignment horizontal="left" readingOrder="1"/>
    </xf>
    <xf numFmtId="0" fontId="2" fillId="0" borderId="1" xfId="0" applyFont="1" applyFill="1" applyBorder="1" applyAlignment="1">
      <alignment horizontal="center" readingOrder="1"/>
    </xf>
    <xf numFmtId="0" fontId="21" fillId="0" borderId="1" xfId="0" applyFont="1" applyFill="1" applyBorder="1" applyAlignment="1"/>
    <xf numFmtId="0" fontId="1" fillId="5" borderId="12" xfId="0" applyFont="1" applyFill="1" applyBorder="1" applyAlignment="1">
      <alignment horizontal="left" readingOrder="1"/>
    </xf>
    <xf numFmtId="0" fontId="1" fillId="26" borderId="12" xfId="0" applyFont="1" applyFill="1" applyBorder="1" applyAlignment="1">
      <alignment horizontal="left" readingOrder="1"/>
    </xf>
    <xf numFmtId="0" fontId="1" fillId="25" borderId="12" xfId="0" applyFont="1" applyFill="1" applyBorder="1" applyAlignment="1">
      <alignment horizontal="left" readingOrder="1"/>
    </xf>
    <xf numFmtId="0" fontId="2" fillId="26" borderId="4" xfId="0" applyFont="1" applyFill="1" applyBorder="1" applyAlignment="1">
      <alignment horizontal="left" readingOrder="1"/>
    </xf>
    <xf numFmtId="0" fontId="19" fillId="23" borderId="15" xfId="0" applyFont="1" applyFill="1" applyBorder="1" applyAlignment="1"/>
    <xf numFmtId="0" fontId="19" fillId="22" borderId="0" xfId="0" applyFont="1" applyFill="1" applyAlignment="1"/>
    <xf numFmtId="0" fontId="2" fillId="23" borderId="1" xfId="0" applyFont="1" applyFill="1" applyBorder="1" applyAlignment="1">
      <alignment horizontal="left" readingOrder="1"/>
    </xf>
    <xf numFmtId="0" fontId="4" fillId="22" borderId="16" xfId="0" applyFont="1" applyFill="1" applyBorder="1" applyAlignment="1">
      <alignment horizontal="left" readingOrder="1"/>
    </xf>
    <xf numFmtId="0" fontId="4" fillId="22" borderId="1" xfId="0" applyFont="1" applyFill="1" applyBorder="1" applyAlignment="1">
      <alignment horizontal="left" readingOrder="1"/>
    </xf>
    <xf numFmtId="0" fontId="2" fillId="22" borderId="1" xfId="0" applyFont="1" applyFill="1" applyBorder="1" applyAlignment="1">
      <alignment horizontal="center" readingOrder="1"/>
    </xf>
    <xf numFmtId="0" fontId="6" fillId="22" borderId="1" xfId="0" applyFont="1" applyFill="1" applyBorder="1" applyAlignment="1">
      <alignment horizontal="left" readingOrder="1"/>
    </xf>
    <xf numFmtId="0" fontId="5" fillId="22" borderId="1" xfId="0" applyFont="1" applyFill="1" applyBorder="1"/>
    <xf numFmtId="0" fontId="4" fillId="22" borderId="4" xfId="0" applyFont="1" applyFill="1" applyBorder="1" applyAlignment="1">
      <alignment horizontal="left" readingOrder="1"/>
    </xf>
    <xf numFmtId="0" fontId="22" fillId="0" borderId="1" xfId="0" applyFont="1" applyBorder="1" applyAlignment="1">
      <alignment horizontal="left" readingOrder="1"/>
    </xf>
    <xf numFmtId="0" fontId="22" fillId="22" borderId="1" xfId="0" applyFont="1" applyFill="1" applyBorder="1" applyAlignment="1">
      <alignment horizontal="left" readingOrder="1"/>
    </xf>
    <xf numFmtId="0" fontId="23" fillId="0" borderId="0" xfId="0" applyFont="1" applyAlignment="1"/>
    <xf numFmtId="0" fontId="2" fillId="0" borderId="4" xfId="0" applyFont="1" applyBorder="1" applyAlignment="1">
      <alignment horizontal="left" readingOrder="1"/>
    </xf>
    <xf numFmtId="0" fontId="4" fillId="22" borderId="18" xfId="0" applyFont="1" applyFill="1" applyBorder="1" applyAlignment="1">
      <alignment horizontal="left" readingOrder="1"/>
    </xf>
    <xf numFmtId="0" fontId="4" fillId="22" borderId="17" xfId="0" applyFont="1" applyFill="1" applyBorder="1" applyAlignment="1">
      <alignment horizontal="left" readingOrder="1"/>
    </xf>
    <xf numFmtId="0" fontId="2" fillId="22" borderId="17" xfId="0" applyFont="1" applyFill="1" applyBorder="1" applyAlignment="1">
      <alignment horizontal="center" readingOrder="1"/>
    </xf>
    <xf numFmtId="0" fontId="22" fillId="22" borderId="17" xfId="0" applyFont="1" applyFill="1" applyBorder="1" applyAlignment="1">
      <alignment horizontal="left" readingOrder="1"/>
    </xf>
    <xf numFmtId="0" fontId="2" fillId="22" borderId="17" xfId="0" applyFont="1" applyFill="1" applyBorder="1" applyAlignment="1">
      <alignment horizontal="left" readingOrder="1"/>
    </xf>
    <xf numFmtId="0" fontId="4" fillId="21" borderId="1" xfId="0" applyFont="1" applyFill="1" applyBorder="1" applyAlignment="1">
      <alignment horizontal="left" readingOrder="1"/>
    </xf>
    <xf numFmtId="0" fontId="7" fillId="21" borderId="1" xfId="0" applyFont="1" applyFill="1" applyBorder="1" applyAlignment="1">
      <alignment horizontal="left" readingOrder="1"/>
    </xf>
    <xf numFmtId="0" fontId="22" fillId="21" borderId="1" xfId="0" applyFont="1" applyFill="1" applyBorder="1" applyAlignment="1">
      <alignment horizontal="left" readingOrder="1"/>
    </xf>
    <xf numFmtId="0" fontId="0" fillId="21" borderId="0" xfId="0" applyFont="1" applyFill="1" applyAlignment="1"/>
    <xf numFmtId="0" fontId="5" fillId="21" borderId="4" xfId="0" applyFont="1" applyFill="1" applyBorder="1"/>
    <xf numFmtId="0" fontId="2" fillId="21" borderId="4" xfId="0" applyFont="1" applyFill="1" applyBorder="1" applyAlignment="1">
      <alignment horizontal="center" readingOrder="1"/>
    </xf>
    <xf numFmtId="0" fontId="4" fillId="21" borderId="9" xfId="0" applyFont="1" applyFill="1" applyBorder="1" applyAlignment="1">
      <alignment horizontal="left" readingOrder="1"/>
    </xf>
    <xf numFmtId="0" fontId="2" fillId="4" borderId="17" xfId="0" applyFont="1" applyFill="1" applyBorder="1" applyAlignment="1">
      <alignment horizontal="left" readingOrder="1"/>
    </xf>
    <xf numFmtId="0" fontId="2" fillId="21" borderId="17" xfId="0" applyFont="1" applyFill="1" applyBorder="1" applyAlignment="1">
      <alignment horizontal="left" readingOrder="1"/>
    </xf>
    <xf numFmtId="0" fontId="2" fillId="21" borderId="17" xfId="0" applyFont="1" applyFill="1" applyBorder="1" applyAlignment="1">
      <alignment horizontal="center" readingOrder="1"/>
    </xf>
    <xf numFmtId="0" fontId="6" fillId="0" borderId="17" xfId="0" applyFont="1" applyBorder="1" applyAlignment="1">
      <alignment horizontal="left" readingOrder="1"/>
    </xf>
    <xf numFmtId="0" fontId="1" fillId="27" borderId="1" xfId="0" applyFont="1" applyFill="1" applyBorder="1" applyAlignment="1">
      <alignment horizontal="left" readingOrder="1"/>
    </xf>
    <xf numFmtId="0" fontId="1" fillId="27" borderId="1" xfId="0" applyFont="1" applyFill="1" applyBorder="1" applyAlignment="1">
      <alignment horizontal="left" wrapText="1" readingOrder="1"/>
    </xf>
    <xf numFmtId="0" fontId="2" fillId="25" borderId="1" xfId="0" applyFont="1" applyFill="1" applyBorder="1" applyAlignment="1">
      <alignment horizontal="left" readingOrder="1"/>
    </xf>
    <xf numFmtId="0" fontId="2" fillId="21" borderId="6" xfId="0" applyFont="1" applyFill="1" applyBorder="1" applyAlignment="1">
      <alignment horizontal="left" readingOrder="1"/>
    </xf>
    <xf numFmtId="0" fontId="2" fillId="21" borderId="7" xfId="0" applyFont="1" applyFill="1" applyBorder="1" applyAlignment="1">
      <alignment horizontal="left" readingOrder="1"/>
    </xf>
    <xf numFmtId="0" fontId="2" fillId="21" borderId="13" xfId="0" applyFont="1" applyFill="1" applyBorder="1" applyAlignment="1">
      <alignment horizontal="left" readingOrder="1"/>
    </xf>
    <xf numFmtId="0" fontId="1" fillId="5" borderId="16" xfId="0" applyFont="1" applyFill="1" applyBorder="1" applyAlignment="1">
      <alignment horizontal="left" readingOrder="1"/>
    </xf>
    <xf numFmtId="0" fontId="5" fillId="0" borderId="1" xfId="0" applyFont="1" applyFill="1" applyBorder="1" applyAlignment="1"/>
    <xf numFmtId="0" fontId="13" fillId="0" borderId="1" xfId="0" applyFont="1" applyFill="1" applyBorder="1" applyAlignment="1">
      <alignment horizontal="left" readingOrder="1"/>
    </xf>
    <xf numFmtId="14" fontId="4" fillId="29" borderId="4" xfId="0" applyNumberFormat="1" applyFont="1" applyFill="1" applyBorder="1" applyAlignment="1">
      <alignment horizontal="left" readingOrder="1"/>
    </xf>
    <xf numFmtId="0" fontId="8" fillId="0" borderId="15" xfId="0" applyFont="1" applyBorder="1"/>
    <xf numFmtId="0" fontId="0" fillId="0" borderId="40" xfId="0" applyFont="1" applyBorder="1" applyAlignment="1">
      <alignment horizontal="center"/>
    </xf>
    <xf numFmtId="0" fontId="2" fillId="4" borderId="21" xfId="0" applyFont="1" applyFill="1" applyBorder="1" applyAlignment="1">
      <alignment horizontal="left" readingOrder="1"/>
    </xf>
    <xf numFmtId="0" fontId="19" fillId="23" borderId="21" xfId="0" applyFont="1" applyFill="1" applyBorder="1" applyAlignment="1">
      <alignment readingOrder="1"/>
    </xf>
    <xf numFmtId="0" fontId="19" fillId="23" borderId="19" xfId="0" applyFont="1" applyFill="1" applyBorder="1" applyAlignment="1"/>
    <xf numFmtId="0" fontId="2" fillId="4" borderId="19" xfId="0" applyFont="1" applyFill="1" applyBorder="1" applyAlignment="1">
      <alignment horizontal="left" readingOrder="1"/>
    </xf>
    <xf numFmtId="0" fontId="2" fillId="0" borderId="4" xfId="0" applyFont="1" applyFill="1" applyBorder="1" applyAlignment="1">
      <alignment horizontal="left" readingOrder="1"/>
    </xf>
    <xf numFmtId="0" fontId="19" fillId="0" borderId="22" xfId="0" applyFont="1" applyBorder="1" applyAlignment="1">
      <alignment readingOrder="1"/>
    </xf>
    <xf numFmtId="0" fontId="19" fillId="0" borderId="24" xfId="0" applyFont="1" applyBorder="1" applyAlignment="1">
      <alignment readingOrder="1"/>
    </xf>
    <xf numFmtId="0" fontId="25" fillId="23" borderId="22" xfId="0" applyFont="1" applyFill="1" applyBorder="1" applyAlignment="1">
      <alignment readingOrder="1"/>
    </xf>
    <xf numFmtId="0" fontId="25" fillId="22" borderId="1" xfId="0" applyFont="1" applyFill="1" applyBorder="1" applyAlignment="1">
      <alignment readingOrder="1"/>
    </xf>
    <xf numFmtId="0" fontId="19" fillId="22" borderId="24" xfId="0" applyFont="1" applyFill="1" applyBorder="1" applyAlignment="1">
      <alignment readingOrder="1"/>
    </xf>
    <xf numFmtId="0" fontId="0" fillId="22" borderId="0" xfId="0" applyFont="1" applyFill="1" applyAlignment="1"/>
    <xf numFmtId="0" fontId="0" fillId="22" borderId="1" xfId="0" applyFont="1" applyFill="1" applyBorder="1" applyAlignment="1"/>
    <xf numFmtId="0" fontId="2" fillId="22" borderId="16" xfId="0" applyFont="1" applyFill="1" applyBorder="1" applyAlignment="1">
      <alignment horizontal="left" readingOrder="1"/>
    </xf>
    <xf numFmtId="0" fontId="4" fillId="22" borderId="41" xfId="0" applyFont="1" applyFill="1" applyBorder="1" applyAlignment="1">
      <alignment horizontal="left" readingOrder="1"/>
    </xf>
    <xf numFmtId="0" fontId="6" fillId="22" borderId="17" xfId="0" applyFont="1" applyFill="1" applyBorder="1" applyAlignment="1">
      <alignment horizontal="left" readingOrder="1"/>
    </xf>
    <xf numFmtId="0" fontId="2" fillId="21" borderId="9" xfId="0" applyFont="1" applyFill="1" applyBorder="1" applyAlignment="1">
      <alignment horizontal="center" readingOrder="1"/>
    </xf>
    <xf numFmtId="0" fontId="6" fillId="0" borderId="9" xfId="0" applyFont="1" applyBorder="1" applyAlignment="1">
      <alignment horizontal="left" readingOrder="1"/>
    </xf>
    <xf numFmtId="0" fontId="2" fillId="21" borderId="9" xfId="0" applyFont="1" applyFill="1" applyBorder="1" applyAlignment="1">
      <alignment horizontal="left" readingOrder="1"/>
    </xf>
    <xf numFmtId="0" fontId="0" fillId="21" borderId="1" xfId="0" applyFont="1" applyFill="1" applyBorder="1" applyAlignment="1"/>
    <xf numFmtId="0" fontId="5" fillId="21" borderId="1" xfId="0" applyFont="1" applyFill="1" applyBorder="1" applyAlignment="1"/>
    <xf numFmtId="0" fontId="2" fillId="25" borderId="16" xfId="0" applyFont="1" applyFill="1" applyBorder="1" applyAlignment="1">
      <alignment horizontal="left" readingOrder="1"/>
    </xf>
    <xf numFmtId="0" fontId="1" fillId="27" borderId="16" xfId="0" applyFont="1" applyFill="1" applyBorder="1" applyAlignment="1">
      <alignment horizontal="left" wrapText="1" readingOrder="1"/>
    </xf>
    <xf numFmtId="0" fontId="2" fillId="21" borderId="16" xfId="0" applyFont="1" applyFill="1" applyBorder="1" applyAlignment="1">
      <alignment horizontal="left" readingOrder="1"/>
    </xf>
    <xf numFmtId="0" fontId="2" fillId="22" borderId="18" xfId="0" applyFont="1" applyFill="1" applyBorder="1" applyAlignment="1">
      <alignment horizontal="left" readingOrder="1"/>
    </xf>
    <xf numFmtId="0" fontId="0" fillId="22" borderId="16" xfId="0" applyFont="1" applyFill="1" applyBorder="1" applyAlignment="1"/>
    <xf numFmtId="0" fontId="2" fillId="21" borderId="42" xfId="0" applyFont="1" applyFill="1" applyBorder="1" applyAlignment="1">
      <alignment horizontal="left" readingOrder="1"/>
    </xf>
    <xf numFmtId="0" fontId="2" fillId="21" borderId="18" xfId="0" applyFont="1" applyFill="1" applyBorder="1" applyAlignment="1">
      <alignment horizontal="left" readingOrder="1"/>
    </xf>
    <xf numFmtId="0" fontId="0" fillId="21" borderId="15" xfId="0" applyFont="1" applyFill="1" applyBorder="1" applyAlignment="1"/>
    <xf numFmtId="0" fontId="19" fillId="0" borderId="35" xfId="0" applyFont="1" applyBorder="1" applyAlignment="1">
      <alignment readingOrder="1"/>
    </xf>
    <xf numFmtId="0" fontId="19" fillId="23" borderId="36" xfId="0" applyFont="1" applyFill="1" applyBorder="1" applyAlignment="1">
      <alignment readingOrder="1"/>
    </xf>
    <xf numFmtId="0" fontId="19" fillId="23" borderId="1" xfId="0" applyFont="1" applyFill="1" applyBorder="1" applyAlignment="1">
      <alignment readingOrder="1"/>
    </xf>
    <xf numFmtId="0" fontId="19" fillId="23" borderId="23" xfId="0" applyFont="1" applyFill="1" applyBorder="1" applyAlignment="1">
      <alignment readingOrder="1"/>
    </xf>
    <xf numFmtId="0" fontId="0" fillId="0" borderId="43" xfId="0" applyFont="1" applyBorder="1" applyAlignment="1"/>
    <xf numFmtId="0" fontId="2" fillId="21" borderId="44" xfId="0" applyFont="1" applyFill="1" applyBorder="1" applyAlignment="1">
      <alignment horizontal="left" readingOrder="1"/>
    </xf>
    <xf numFmtId="0" fontId="2" fillId="21" borderId="10" xfId="0" applyFont="1" applyFill="1" applyBorder="1" applyAlignment="1">
      <alignment horizontal="left" readingOrder="1"/>
    </xf>
    <xf numFmtId="0" fontId="2" fillId="21" borderId="36" xfId="0" applyFont="1" applyFill="1" applyBorder="1" applyAlignment="1">
      <alignment horizontal="left" readingOrder="1"/>
    </xf>
    <xf numFmtId="0" fontId="2" fillId="0" borderId="45" xfId="0" applyFont="1" applyBorder="1" applyAlignment="1">
      <alignment horizontal="left" readingOrder="1"/>
    </xf>
    <xf numFmtId="0" fontId="2" fillId="21" borderId="46" xfId="0" applyFont="1" applyFill="1" applyBorder="1" applyAlignment="1">
      <alignment horizontal="left" readingOrder="1"/>
    </xf>
    <xf numFmtId="0" fontId="0" fillId="21" borderId="46" xfId="0" applyFont="1" applyFill="1" applyBorder="1" applyAlignment="1"/>
    <xf numFmtId="0" fontId="2" fillId="21" borderId="47" xfId="0" applyFont="1" applyFill="1" applyBorder="1" applyAlignment="1">
      <alignment horizontal="left" readingOrder="1"/>
    </xf>
    <xf numFmtId="0" fontId="2" fillId="0" borderId="9" xfId="0" applyFont="1" applyBorder="1" applyAlignment="1">
      <alignment horizontal="center" readingOrder="1"/>
    </xf>
    <xf numFmtId="0" fontId="2" fillId="23" borderId="9" xfId="0" applyFont="1" applyFill="1" applyBorder="1" applyAlignment="1">
      <alignment horizontal="left" readingOrder="1"/>
    </xf>
    <xf numFmtId="0" fontId="19" fillId="23" borderId="1" xfId="0" applyFont="1" applyFill="1" applyBorder="1" applyAlignment="1"/>
    <xf numFmtId="0" fontId="19" fillId="22" borderId="33" xfId="0" applyFont="1" applyFill="1" applyBorder="1" applyAlignment="1">
      <alignment readingOrder="1"/>
    </xf>
    <xf numFmtId="20" fontId="13" fillId="0" borderId="1" xfId="0" applyNumberFormat="1" applyFont="1" applyFill="1" applyBorder="1" applyAlignment="1">
      <alignment horizontal="left" readingOrder="1"/>
    </xf>
    <xf numFmtId="0" fontId="2" fillId="22" borderId="4" xfId="0" applyFont="1" applyFill="1" applyBorder="1" applyAlignment="1">
      <alignment horizontal="left" readingOrder="1"/>
    </xf>
    <xf numFmtId="0" fontId="2" fillId="23" borderId="17" xfId="0" applyFont="1" applyFill="1" applyBorder="1" applyAlignment="1">
      <alignment horizontal="left" readingOrder="1"/>
    </xf>
    <xf numFmtId="0" fontId="2" fillId="21" borderId="4" xfId="0" applyFont="1" applyFill="1" applyBorder="1" applyAlignment="1">
      <alignment horizontal="left" readingOrder="1"/>
    </xf>
    <xf numFmtId="20" fontId="2" fillId="0" borderId="1" xfId="0" applyNumberFormat="1" applyFont="1" applyFill="1" applyBorder="1" applyAlignment="1">
      <alignment horizontal="left" readingOrder="1"/>
    </xf>
    <xf numFmtId="46" fontId="2" fillId="0" borderId="16" xfId="0" applyNumberFormat="1" applyFont="1" applyBorder="1" applyAlignment="1">
      <alignment horizontal="right" readingOrder="1"/>
    </xf>
    <xf numFmtId="20" fontId="2" fillId="0" borderId="16" xfId="0" applyNumberFormat="1" applyFont="1" applyBorder="1" applyAlignment="1">
      <alignment horizontal="right" readingOrder="1"/>
    </xf>
    <xf numFmtId="0" fontId="2" fillId="26" borderId="16" xfId="0" applyFont="1" applyFill="1" applyBorder="1" applyAlignment="1">
      <alignment horizontal="right" readingOrder="1"/>
    </xf>
    <xf numFmtId="20" fontId="13" fillId="0" borderId="16" xfId="0" applyNumberFormat="1" applyFont="1" applyFill="1" applyBorder="1" applyAlignment="1">
      <alignment horizontal="right" readingOrder="1"/>
    </xf>
    <xf numFmtId="46" fontId="2" fillId="0" borderId="16" xfId="0" applyNumberFormat="1" applyFont="1" applyFill="1" applyBorder="1" applyAlignment="1">
      <alignment horizontal="right" readingOrder="1"/>
    </xf>
    <xf numFmtId="0" fontId="0" fillId="0" borderId="0" xfId="0" applyFont="1" applyAlignment="1">
      <alignment horizontal="right"/>
    </xf>
    <xf numFmtId="0" fontId="0" fillId="0" borderId="15" xfId="0" applyFont="1" applyFill="1" applyBorder="1" applyAlignment="1"/>
    <xf numFmtId="0" fontId="0" fillId="0" borderId="0" xfId="0" applyFont="1" applyFill="1" applyAlignment="1"/>
    <xf numFmtId="20" fontId="2" fillId="0" borderId="16" xfId="0" applyNumberFormat="1" applyFont="1" applyFill="1" applyBorder="1" applyAlignment="1">
      <alignment horizontal="right" readingOrder="1"/>
    </xf>
    <xf numFmtId="0" fontId="13" fillId="0" borderId="1" xfId="0" applyFont="1" applyFill="1" applyBorder="1" applyAlignment="1">
      <alignment horizontal="center" readingOrder="1"/>
    </xf>
    <xf numFmtId="0" fontId="2" fillId="26" borderId="21" xfId="0" applyFont="1" applyFill="1" applyBorder="1" applyAlignment="1">
      <alignment horizontal="left" readingOrder="1"/>
    </xf>
    <xf numFmtId="20" fontId="2" fillId="26" borderId="1" xfId="0" applyNumberFormat="1" applyFont="1" applyFill="1" applyBorder="1" applyAlignment="1">
      <alignment horizontal="left" readingOrder="1"/>
    </xf>
    <xf numFmtId="46" fontId="2" fillId="26" borderId="16" xfId="0" applyNumberFormat="1" applyFont="1" applyFill="1" applyBorder="1" applyAlignment="1">
      <alignment horizontal="right" readingOrder="1"/>
    </xf>
    <xf numFmtId="0" fontId="0" fillId="26" borderId="1" xfId="0" applyFont="1" applyFill="1" applyBorder="1" applyAlignment="1"/>
    <xf numFmtId="0" fontId="1" fillId="26" borderId="1" xfId="0" applyFont="1" applyFill="1" applyBorder="1" applyAlignment="1">
      <alignment horizontal="left" readingOrder="1"/>
    </xf>
    <xf numFmtId="0" fontId="21" fillId="26" borderId="1" xfId="0" applyFont="1" applyFill="1" applyBorder="1" applyAlignment="1"/>
    <xf numFmtId="0" fontId="21" fillId="21" borderId="1" xfId="0" applyFont="1" applyFill="1" applyBorder="1" applyAlignment="1"/>
    <xf numFmtId="46" fontId="2" fillId="21" borderId="16" xfId="0" applyNumberFormat="1" applyFont="1" applyFill="1" applyBorder="1" applyAlignment="1">
      <alignment horizontal="right" readingOrder="1"/>
    </xf>
    <xf numFmtId="0" fontId="3" fillId="21" borderId="1" xfId="0" applyFont="1" applyFill="1" applyBorder="1" applyAlignment="1">
      <alignment horizontal="left" readingOrder="1"/>
    </xf>
    <xf numFmtId="0" fontId="3" fillId="23" borderId="1" xfId="0" applyFont="1" applyFill="1" applyBorder="1" applyAlignment="1">
      <alignment horizontal="left" readingOrder="1"/>
    </xf>
    <xf numFmtId="0" fontId="3" fillId="22" borderId="1" xfId="0" applyFont="1" applyFill="1" applyBorder="1" applyAlignment="1">
      <alignment horizontal="left" readingOrder="1"/>
    </xf>
    <xf numFmtId="0" fontId="0" fillId="0" borderId="0" xfId="0" applyFont="1" applyAlignment="1">
      <alignment horizontal="left"/>
    </xf>
    <xf numFmtId="0" fontId="3" fillId="0" borderId="1" xfId="0" applyFont="1" applyBorder="1" applyAlignment="1">
      <alignment readingOrder="1"/>
    </xf>
    <xf numFmtId="0" fontId="3" fillId="21" borderId="1" xfId="0" applyFont="1" applyFill="1" applyBorder="1" applyAlignment="1">
      <alignment readingOrder="1"/>
    </xf>
    <xf numFmtId="0" fontId="3" fillId="22" borderId="1" xfId="0" applyFont="1" applyFill="1" applyBorder="1" applyAlignment="1">
      <alignment readingOrder="1"/>
    </xf>
    <xf numFmtId="0" fontId="1" fillId="3" borderId="2" xfId="0" applyFont="1" applyFill="1" applyBorder="1" applyAlignment="1">
      <alignment vertical="top" readingOrder="1"/>
    </xf>
    <xf numFmtId="0" fontId="1" fillId="2" borderId="1" xfId="0" applyFont="1" applyFill="1" applyBorder="1" applyAlignment="1">
      <alignment vertical="top" readingOrder="1"/>
    </xf>
    <xf numFmtId="0" fontId="3" fillId="0" borderId="1" xfId="0" applyFont="1" applyBorder="1" applyAlignment="1">
      <alignment vertical="top" readingOrder="1"/>
    </xf>
    <xf numFmtId="0" fontId="3" fillId="21" borderId="1" xfId="0" applyFont="1" applyFill="1" applyBorder="1" applyAlignment="1">
      <alignment vertical="top" readingOrder="1"/>
    </xf>
    <xf numFmtId="0" fontId="3" fillId="22" borderId="1" xfId="0" applyFont="1" applyFill="1" applyBorder="1" applyAlignment="1">
      <alignment vertical="top" readingOrder="1"/>
    </xf>
    <xf numFmtId="0" fontId="0" fillId="0" borderId="0" xfId="0" applyFont="1" applyAlignment="1">
      <alignment vertical="top"/>
    </xf>
    <xf numFmtId="0" fontId="1" fillId="5" borderId="1" xfId="0" applyFont="1" applyFill="1" applyBorder="1" applyAlignment="1">
      <alignment readingOrder="1"/>
    </xf>
    <xf numFmtId="0" fontId="1" fillId="27" borderId="1" xfId="0" applyFont="1" applyFill="1" applyBorder="1" applyAlignment="1">
      <alignment readingOrder="1"/>
    </xf>
    <xf numFmtId="0" fontId="3" fillId="0" borderId="16" xfId="0" applyFont="1" applyBorder="1" applyAlignment="1">
      <alignment readingOrder="1"/>
    </xf>
    <xf numFmtId="0" fontId="3" fillId="0" borderId="9" xfId="0" applyFont="1" applyBorder="1" applyAlignment="1">
      <alignment readingOrder="1"/>
    </xf>
    <xf numFmtId="0" fontId="1" fillId="25" borderId="3" xfId="0" applyFont="1" applyFill="1" applyBorder="1" applyAlignment="1">
      <alignment readingOrder="1"/>
    </xf>
    <xf numFmtId="0" fontId="3" fillId="21" borderId="17" xfId="0" applyFont="1" applyFill="1" applyBorder="1" applyAlignment="1">
      <alignment readingOrder="1"/>
    </xf>
    <xf numFmtId="0" fontId="3" fillId="22" borderId="16" xfId="0" applyFont="1" applyFill="1" applyBorder="1" applyAlignment="1">
      <alignment horizontal="left" readingOrder="1"/>
    </xf>
    <xf numFmtId="0" fontId="3" fillId="23" borderId="16" xfId="0" applyFont="1" applyFill="1" applyBorder="1" applyAlignment="1">
      <alignment horizontal="left" readingOrder="1"/>
    </xf>
    <xf numFmtId="0" fontId="5" fillId="0" borderId="15" xfId="0" applyFont="1" applyBorder="1"/>
    <xf numFmtId="0" fontId="0" fillId="23" borderId="1" xfId="0" applyFont="1" applyFill="1" applyBorder="1" applyAlignment="1"/>
    <xf numFmtId="0" fontId="3" fillId="23" borderId="16" xfId="0" applyFont="1" applyFill="1" applyBorder="1" applyAlignment="1">
      <alignment vertical="top" readingOrder="1"/>
    </xf>
    <xf numFmtId="0" fontId="2" fillId="0" borderId="15" xfId="0" applyFont="1" applyBorder="1" applyAlignment="1">
      <alignment horizontal="left" readingOrder="1"/>
    </xf>
    <xf numFmtId="0" fontId="3" fillId="22" borderId="16" xfId="0" applyFont="1" applyFill="1" applyBorder="1" applyAlignment="1">
      <alignment vertical="top" readingOrder="1"/>
    </xf>
    <xf numFmtId="0" fontId="3" fillId="21" borderId="16" xfId="0" applyFont="1" applyFill="1" applyBorder="1" applyAlignment="1">
      <alignment vertical="top" readingOrder="1"/>
    </xf>
    <xf numFmtId="0" fontId="3" fillId="21" borderId="16" xfId="0" applyFont="1" applyFill="1" applyBorder="1" applyAlignment="1">
      <alignment horizontal="left" readingOrder="1"/>
    </xf>
    <xf numFmtId="0" fontId="19" fillId="22" borderId="48" xfId="0" applyFont="1" applyFill="1" applyBorder="1" applyAlignment="1">
      <alignment readingOrder="1"/>
    </xf>
    <xf numFmtId="0" fontId="5" fillId="30" borderId="1" xfId="0" applyFont="1" applyFill="1" applyBorder="1"/>
    <xf numFmtId="0" fontId="1" fillId="26" borderId="3" xfId="0" applyFont="1" applyFill="1" applyBorder="1" applyAlignment="1">
      <alignment horizontal="left" readingOrder="1"/>
    </xf>
    <xf numFmtId="0" fontId="19" fillId="26" borderId="0" xfId="0" applyFont="1" applyFill="1" applyAlignment="1"/>
    <xf numFmtId="0" fontId="8" fillId="26" borderId="1" xfId="0" applyFont="1" applyFill="1" applyBorder="1"/>
    <xf numFmtId="0" fontId="2" fillId="30" borderId="1" xfId="0" applyFont="1" applyFill="1" applyBorder="1" applyAlignment="1">
      <alignment horizontal="left" readingOrder="1"/>
    </xf>
    <xf numFmtId="0" fontId="4" fillId="30" borderId="16" xfId="0" applyFont="1" applyFill="1" applyBorder="1" applyAlignment="1">
      <alignment horizontal="left" readingOrder="1"/>
    </xf>
    <xf numFmtId="0" fontId="6" fillId="30" borderId="1" xfId="0" applyFont="1" applyFill="1" applyBorder="1" applyAlignment="1">
      <alignment horizontal="left" readingOrder="1"/>
    </xf>
    <xf numFmtId="0" fontId="4" fillId="30" borderId="1" xfId="0" applyFont="1" applyFill="1" applyBorder="1" applyAlignment="1">
      <alignment horizontal="left" readingOrder="1"/>
    </xf>
    <xf numFmtId="0" fontId="2" fillId="30" borderId="1" xfId="0" applyFont="1" applyFill="1" applyBorder="1" applyAlignment="1">
      <alignment horizontal="center" readingOrder="1"/>
    </xf>
    <xf numFmtId="0" fontId="19" fillId="31" borderId="1" xfId="0" applyFont="1" applyFill="1" applyBorder="1" applyAlignment="1">
      <alignment readingOrder="1"/>
    </xf>
    <xf numFmtId="0" fontId="19" fillId="31" borderId="22" xfId="0" applyFont="1" applyFill="1" applyBorder="1" applyAlignment="1">
      <alignment readingOrder="1"/>
    </xf>
    <xf numFmtId="0" fontId="5" fillId="22" borderId="4" xfId="0" applyFont="1" applyFill="1" applyBorder="1"/>
    <xf numFmtId="0" fontId="2" fillId="22" borderId="4" xfId="0" applyFont="1" applyFill="1" applyBorder="1" applyAlignment="1">
      <alignment horizontal="center" readingOrder="1"/>
    </xf>
    <xf numFmtId="0" fontId="3" fillId="30" borderId="1" xfId="0" applyFont="1" applyFill="1" applyBorder="1" applyAlignment="1">
      <alignment readingOrder="1"/>
    </xf>
    <xf numFmtId="0" fontId="19" fillId="26" borderId="40" xfId="0" applyFont="1" applyFill="1" applyBorder="1" applyAlignment="1"/>
    <xf numFmtId="0" fontId="3" fillId="26" borderId="1" xfId="0" applyFont="1" applyFill="1" applyBorder="1" applyAlignment="1">
      <alignment vertical="top" readingOrder="1"/>
    </xf>
    <xf numFmtId="0" fontId="13" fillId="26" borderId="1" xfId="0" applyFont="1" applyFill="1" applyBorder="1" applyAlignment="1">
      <alignment horizontal="left" readingOrder="1"/>
    </xf>
    <xf numFmtId="0" fontId="23" fillId="0" borderId="15" xfId="0" applyFont="1" applyFill="1" applyBorder="1" applyAlignment="1"/>
    <xf numFmtId="0" fontId="0" fillId="0" borderId="1" xfId="0" applyFont="1" applyFill="1" applyBorder="1" applyAlignment="1"/>
    <xf numFmtId="0" fontId="2" fillId="0" borderId="41" xfId="0" applyFont="1" applyBorder="1" applyAlignment="1">
      <alignment horizontal="left" readingOrder="1"/>
    </xf>
    <xf numFmtId="0" fontId="2" fillId="0" borderId="17" xfId="0" applyFont="1" applyBorder="1" applyAlignment="1">
      <alignment horizontal="center" readingOrder="1"/>
    </xf>
    <xf numFmtId="0" fontId="2" fillId="0" borderId="17" xfId="0" applyFont="1" applyBorder="1" applyAlignment="1">
      <alignment horizontal="left" readingOrder="1"/>
    </xf>
    <xf numFmtId="0" fontId="0" fillId="0" borderId="17" xfId="0" applyFont="1" applyBorder="1" applyAlignment="1"/>
    <xf numFmtId="0" fontId="0" fillId="0" borderId="15" xfId="0" applyFont="1" applyBorder="1" applyAlignment="1">
      <alignment horizontal="right"/>
    </xf>
    <xf numFmtId="0" fontId="4" fillId="0" borderId="16" xfId="0" applyFont="1" applyFill="1" applyBorder="1" applyAlignment="1">
      <alignment horizontal="left" readingOrder="1"/>
    </xf>
    <xf numFmtId="0" fontId="4" fillId="20" borderId="1" xfId="0" applyFont="1" applyFill="1" applyBorder="1" applyAlignment="1">
      <alignment horizontal="left" readingOrder="1"/>
    </xf>
    <xf numFmtId="0" fontId="1" fillId="3" borderId="20" xfId="0" applyFont="1" applyFill="1" applyBorder="1" applyAlignment="1">
      <alignment horizontal="left" readingOrder="1"/>
    </xf>
    <xf numFmtId="0" fontId="1" fillId="3" borderId="16" xfId="0" applyFont="1" applyFill="1" applyBorder="1" applyAlignment="1">
      <alignment horizontal="left" readingOrder="1"/>
    </xf>
    <xf numFmtId="0" fontId="1" fillId="5" borderId="5" xfId="0" applyFont="1" applyFill="1" applyBorder="1" applyAlignment="1">
      <alignment horizontal="left" readingOrder="1"/>
    </xf>
    <xf numFmtId="0" fontId="1" fillId="5" borderId="20" xfId="0" applyFont="1" applyFill="1" applyBorder="1" applyAlignment="1">
      <alignment horizontal="left" readingOrder="1"/>
    </xf>
    <xf numFmtId="0" fontId="1" fillId="5" borderId="49" xfId="0" applyFont="1" applyFill="1" applyBorder="1" applyAlignment="1">
      <alignment horizontal="left" readingOrder="1"/>
    </xf>
    <xf numFmtId="0" fontId="1" fillId="25" borderId="49" xfId="0" applyFont="1" applyFill="1" applyBorder="1" applyAlignment="1">
      <alignment horizontal="left" readingOrder="1"/>
    </xf>
    <xf numFmtId="0" fontId="1" fillId="24" borderId="21" xfId="0" applyFont="1" applyFill="1" applyBorder="1" applyAlignment="1">
      <alignment horizontal="left" readingOrder="1"/>
    </xf>
    <xf numFmtId="0" fontId="1" fillId="3" borderId="21" xfId="0" applyFont="1" applyFill="1" applyBorder="1" applyAlignment="1">
      <alignment horizontal="left" readingOrder="1"/>
    </xf>
    <xf numFmtId="0" fontId="1" fillId="5" borderId="21" xfId="0" applyFont="1" applyFill="1" applyBorder="1" applyAlignment="1">
      <alignment horizontal="left" readingOrder="1"/>
    </xf>
    <xf numFmtId="0" fontId="1" fillId="5" borderId="19" xfId="0" applyFont="1" applyFill="1" applyBorder="1" applyAlignment="1">
      <alignment horizontal="left" readingOrder="1"/>
    </xf>
    <xf numFmtId="0" fontId="2" fillId="4" borderId="16" xfId="0" applyFont="1" applyFill="1" applyBorder="1" applyAlignment="1">
      <alignment horizontal="left" readingOrder="1"/>
    </xf>
    <xf numFmtId="0" fontId="2" fillId="23" borderId="16" xfId="0" applyFont="1" applyFill="1" applyBorder="1" applyAlignment="1">
      <alignment horizontal="left" readingOrder="1"/>
    </xf>
    <xf numFmtId="0" fontId="26" fillId="0" borderId="1" xfId="0" applyFont="1" applyBorder="1" applyAlignment="1"/>
    <xf numFmtId="0" fontId="27" fillId="26" borderId="1" xfId="0" applyFont="1" applyFill="1" applyBorder="1" applyAlignment="1"/>
    <xf numFmtId="0" fontId="26" fillId="26" borderId="1" xfId="0" applyFont="1" applyFill="1" applyBorder="1" applyAlignment="1"/>
    <xf numFmtId="0" fontId="28" fillId="0" borderId="1" xfId="0" applyFont="1" applyFill="1" applyBorder="1" applyAlignment="1"/>
    <xf numFmtId="0" fontId="28" fillId="26" borderId="1" xfId="0" applyFont="1" applyFill="1" applyBorder="1" applyAlignment="1"/>
    <xf numFmtId="0" fontId="28" fillId="21" borderId="1" xfId="0" applyFont="1" applyFill="1" applyBorder="1" applyAlignment="1"/>
    <xf numFmtId="0" fontId="26" fillId="0" borderId="15" xfId="0" applyFont="1" applyBorder="1" applyAlignment="1"/>
    <xf numFmtId="0" fontId="26" fillId="0" borderId="0" xfId="0" applyFont="1" applyAlignment="1"/>
    <xf numFmtId="0" fontId="0" fillId="0" borderId="15" xfId="0" applyFont="1" applyBorder="1" applyAlignment="1">
      <alignment horizontal="center"/>
    </xf>
    <xf numFmtId="0" fontId="0" fillId="0" borderId="0" xfId="0" applyFont="1" applyAlignment="1">
      <alignment horizontal="center"/>
    </xf>
    <xf numFmtId="0" fontId="1" fillId="2" borderId="1" xfId="0" applyFont="1" applyFill="1" applyBorder="1" applyAlignment="1">
      <alignment horizontal="center" vertical="center" readingOrder="1"/>
    </xf>
    <xf numFmtId="0" fontId="1" fillId="2" borderId="1" xfId="0" applyFont="1" applyFill="1" applyBorder="1" applyAlignment="1">
      <alignment horizontal="center" vertical="center" wrapText="1" readingOrder="1"/>
    </xf>
    <xf numFmtId="0" fontId="1" fillId="2" borderId="4" xfId="0" applyFont="1" applyFill="1" applyBorder="1" applyAlignment="1">
      <alignment horizontal="center" vertical="center" readingOrder="1"/>
    </xf>
    <xf numFmtId="0" fontId="0" fillId="0" borderId="39" xfId="0" applyFont="1" applyBorder="1" applyAlignment="1">
      <alignment horizontal="center" vertical="center" wrapText="1"/>
    </xf>
    <xf numFmtId="0" fontId="0" fillId="0" borderId="0" xfId="0" applyFont="1" applyAlignment="1">
      <alignment horizontal="center" vertical="center"/>
    </xf>
    <xf numFmtId="0" fontId="26" fillId="0" borderId="39" xfId="0" applyFont="1" applyBorder="1" applyAlignment="1">
      <alignment horizontal="center" vertical="center" wrapText="1"/>
    </xf>
    <xf numFmtId="0" fontId="0" fillId="0" borderId="1" xfId="0" applyFont="1" applyBorder="1" applyAlignment="1">
      <alignment horizontal="center"/>
    </xf>
    <xf numFmtId="0" fontId="0" fillId="0" borderId="17" xfId="0" applyFont="1" applyBorder="1" applyAlignment="1">
      <alignment horizontal="center"/>
    </xf>
    <xf numFmtId="0" fontId="4" fillId="0" borderId="17" xfId="0" applyFont="1" applyFill="1" applyBorder="1" applyAlignment="1">
      <alignment horizontal="left" readingOrder="1"/>
    </xf>
    <xf numFmtId="14" fontId="4" fillId="32" borderId="4" xfId="0" applyNumberFormat="1" applyFont="1" applyFill="1" applyBorder="1" applyAlignment="1">
      <alignment horizontal="left" readingOrder="1"/>
    </xf>
    <xf numFmtId="20" fontId="0" fillId="0" borderId="1" xfId="0" applyNumberFormat="1" applyFont="1" applyBorder="1" applyAlignment="1"/>
    <xf numFmtId="46" fontId="0" fillId="0" borderId="1" xfId="0" applyNumberFormat="1" applyFont="1" applyBorder="1" applyAlignment="1">
      <alignment horizontal="right"/>
    </xf>
    <xf numFmtId="0" fontId="0" fillId="0" borderId="15" xfId="0" applyFont="1" applyBorder="1" applyAlignment="1">
      <alignment horizontal="left"/>
    </xf>
    <xf numFmtId="20" fontId="0" fillId="0" borderId="1" xfId="0" applyNumberFormat="1" applyFont="1" applyBorder="1" applyAlignment="1">
      <alignment horizontal="right"/>
    </xf>
    <xf numFmtId="0" fontId="0" fillId="0" borderId="17" xfId="0" applyFont="1" applyFill="1" applyBorder="1" applyAlignment="1"/>
    <xf numFmtId="46" fontId="2" fillId="21" borderId="1" xfId="0" applyNumberFormat="1" applyFont="1" applyFill="1" applyBorder="1" applyAlignment="1">
      <alignment horizontal="left" readingOrder="1"/>
    </xf>
    <xf numFmtId="0" fontId="4" fillId="0" borderId="17" xfId="0" applyFont="1" applyBorder="1" applyAlignment="1">
      <alignment horizontal="left" readingOrder="1"/>
    </xf>
    <xf numFmtId="46" fontId="8" fillId="0" borderId="1" xfId="0" applyNumberFormat="1" applyFont="1" applyBorder="1"/>
    <xf numFmtId="0" fontId="0" fillId="0" borderId="0" xfId="0" applyFont="1" applyAlignment="1">
      <alignment wrapText="1"/>
    </xf>
    <xf numFmtId="0" fontId="0" fillId="0" borderId="15" xfId="0" applyFont="1" applyBorder="1" applyAlignment="1">
      <alignment wrapText="1"/>
    </xf>
    <xf numFmtId="0" fontId="0" fillId="22" borderId="1" xfId="0" applyFont="1" applyFill="1" applyBorder="1" applyAlignment="1">
      <alignment wrapText="1"/>
    </xf>
    <xf numFmtId="0" fontId="0" fillId="23" borderId="1" xfId="0" applyFont="1" applyFill="1" applyBorder="1" applyAlignment="1">
      <alignment wrapText="1"/>
    </xf>
    <xf numFmtId="0" fontId="0" fillId="33" borderId="1" xfId="0" applyFont="1" applyFill="1" applyBorder="1" applyAlignment="1">
      <alignment wrapText="1"/>
    </xf>
    <xf numFmtId="14" fontId="2" fillId="32" borderId="1" xfId="0" applyNumberFormat="1" applyFont="1" applyFill="1" applyBorder="1" applyAlignment="1">
      <alignment horizontal="left"/>
    </xf>
    <xf numFmtId="14" fontId="2" fillId="32" borderId="17" xfId="0" applyNumberFormat="1" applyFont="1" applyFill="1" applyBorder="1" applyAlignment="1">
      <alignment horizontal="left"/>
    </xf>
    <xf numFmtId="0" fontId="10" fillId="3" borderId="20" xfId="0" applyFont="1" applyFill="1" applyBorder="1" applyAlignment="1">
      <alignment horizontal="left" readingOrder="1"/>
    </xf>
    <xf numFmtId="0" fontId="13" fillId="4" borderId="1" xfId="0" applyFont="1" applyFill="1" applyBorder="1" applyAlignment="1">
      <alignment horizontal="left" readingOrder="1"/>
    </xf>
    <xf numFmtId="0" fontId="13" fillId="0" borderId="1" xfId="0" applyFont="1" applyBorder="1" applyAlignment="1">
      <alignment horizontal="left" readingOrder="1"/>
    </xf>
    <xf numFmtId="0" fontId="13" fillId="20" borderId="1" xfId="0" applyFont="1" applyFill="1" applyBorder="1" applyAlignment="1">
      <alignment horizontal="left" readingOrder="1"/>
    </xf>
    <xf numFmtId="0" fontId="21" fillId="0" borderId="1" xfId="0" applyFont="1" applyBorder="1" applyAlignment="1"/>
    <xf numFmtId="0" fontId="21" fillId="0" borderId="1" xfId="0" applyFont="1" applyBorder="1" applyAlignment="1">
      <alignment wrapText="1"/>
    </xf>
    <xf numFmtId="0" fontId="21" fillId="0" borderId="1" xfId="0" applyFont="1" applyBorder="1" applyAlignment="1">
      <alignment horizontal="center"/>
    </xf>
    <xf numFmtId="20" fontId="21" fillId="0" borderId="1" xfId="0" applyNumberFormat="1" applyFont="1" applyBorder="1" applyAlignment="1"/>
    <xf numFmtId="0" fontId="28" fillId="0" borderId="1" xfId="0" applyFont="1" applyBorder="1" applyAlignment="1"/>
    <xf numFmtId="0" fontId="21" fillId="0" borderId="0" xfId="0" applyFont="1" applyAlignment="1"/>
    <xf numFmtId="0" fontId="29" fillId="0" borderId="1" xfId="0" applyFont="1" applyBorder="1" applyAlignment="1">
      <alignment horizontal="left" readingOrder="1"/>
    </xf>
    <xf numFmtId="0" fontId="28" fillId="0" borderId="1" xfId="0" applyFont="1" applyBorder="1" applyAlignment="1">
      <alignment wrapText="1"/>
    </xf>
    <xf numFmtId="0" fontId="3" fillId="0" borderId="1" xfId="0" applyFont="1" applyFill="1" applyBorder="1" applyAlignment="1">
      <alignment horizontal="left" readingOrder="1"/>
    </xf>
    <xf numFmtId="165" fontId="0" fillId="0" borderId="0" xfId="0" applyNumberFormat="1" applyFont="1" applyAlignment="1"/>
    <xf numFmtId="166" fontId="0" fillId="0" borderId="0" xfId="0" applyNumberFormat="1" applyFont="1" applyAlignment="1"/>
    <xf numFmtId="0" fontId="3" fillId="0" borderId="1" xfId="0" applyFont="1" applyBorder="1" applyAlignment="1">
      <alignment horizontal="left" vertical="top" readingOrder="1"/>
    </xf>
    <xf numFmtId="0" fontId="3" fillId="26" borderId="17" xfId="0" applyFont="1" applyFill="1" applyBorder="1" applyAlignment="1">
      <alignment horizontal="left" vertical="top" readingOrder="1"/>
    </xf>
    <xf numFmtId="0" fontId="3" fillId="21" borderId="1" xfId="0" applyFont="1" applyFill="1" applyBorder="1" applyAlignment="1">
      <alignment horizontal="left" vertical="top" readingOrder="1"/>
    </xf>
    <xf numFmtId="0" fontId="3" fillId="26" borderId="1" xfId="0" applyFont="1" applyFill="1" applyBorder="1" applyAlignment="1">
      <alignment horizontal="left" vertical="top" readingOrder="1"/>
    </xf>
    <xf numFmtId="0" fontId="3" fillId="0" borderId="1" xfId="0" applyFont="1" applyFill="1" applyBorder="1" applyAlignment="1">
      <alignment horizontal="left" vertical="top" readingOrder="1"/>
    </xf>
    <xf numFmtId="0" fontId="3" fillId="0" borderId="17" xfId="0" applyFont="1" applyBorder="1" applyAlignment="1">
      <alignment horizontal="left" vertical="top" readingOrder="1"/>
    </xf>
    <xf numFmtId="0" fontId="0" fillId="0" borderId="15" xfId="0" applyFont="1" applyBorder="1" applyAlignment="1">
      <alignment horizontal="left" vertical="top"/>
    </xf>
    <xf numFmtId="0" fontId="0" fillId="0" borderId="0" xfId="0" applyFont="1" applyAlignment="1">
      <alignment horizontal="left" vertical="top"/>
    </xf>
    <xf numFmtId="0" fontId="0" fillId="26" borderId="17" xfId="0" applyFont="1" applyFill="1" applyBorder="1" applyAlignment="1"/>
    <xf numFmtId="0" fontId="1" fillId="26" borderId="21" xfId="0" applyFont="1" applyFill="1" applyBorder="1" applyAlignment="1">
      <alignment horizontal="left" readingOrder="1"/>
    </xf>
    <xf numFmtId="0" fontId="2" fillId="26" borderId="16" xfId="0" applyFont="1" applyFill="1" applyBorder="1" applyAlignment="1">
      <alignment horizontal="left" readingOrder="1"/>
    </xf>
    <xf numFmtId="0" fontId="3" fillId="26" borderId="1" xfId="0" applyFont="1" applyFill="1" applyBorder="1" applyAlignment="1">
      <alignment horizontal="left" readingOrder="1"/>
    </xf>
    <xf numFmtId="0" fontId="2" fillId="26" borderId="41" xfId="0" applyFont="1" applyFill="1" applyBorder="1" applyAlignment="1">
      <alignment horizontal="left" readingOrder="1"/>
    </xf>
    <xf numFmtId="0" fontId="4" fillId="26" borderId="17" xfId="0" applyFont="1" applyFill="1" applyBorder="1" applyAlignment="1">
      <alignment horizontal="left" readingOrder="1"/>
    </xf>
    <xf numFmtId="14" fontId="2" fillId="26" borderId="1" xfId="0" applyNumberFormat="1" applyFont="1" applyFill="1" applyBorder="1" applyAlignment="1">
      <alignment horizontal="left"/>
    </xf>
    <xf numFmtId="0" fontId="2" fillId="26" borderId="17" xfId="0" applyFont="1" applyFill="1" applyBorder="1" applyAlignment="1">
      <alignment horizontal="center" readingOrder="1"/>
    </xf>
    <xf numFmtId="0" fontId="2" fillId="26" borderId="17" xfId="0" applyFont="1" applyFill="1" applyBorder="1" applyAlignment="1">
      <alignment horizontal="left" readingOrder="1"/>
    </xf>
    <xf numFmtId="0" fontId="0" fillId="26" borderId="1" xfId="0" applyFont="1" applyFill="1" applyBorder="1" applyAlignment="1">
      <alignment horizontal="center"/>
    </xf>
    <xf numFmtId="0" fontId="0" fillId="26" borderId="1" xfId="0" applyFont="1" applyFill="1" applyBorder="1" applyAlignment="1">
      <alignment horizontal="right"/>
    </xf>
    <xf numFmtId="0" fontId="1" fillId="24" borderId="4" xfId="0" applyFont="1" applyFill="1" applyBorder="1" applyAlignment="1">
      <alignment horizontal="left" readingOrder="1"/>
    </xf>
    <xf numFmtId="0" fontId="1" fillId="26" borderId="16" xfId="0" applyFont="1" applyFill="1" applyBorder="1" applyAlignment="1">
      <alignment horizontal="left" readingOrder="1"/>
    </xf>
    <xf numFmtId="0" fontId="0" fillId="0" borderId="1" xfId="0" applyFont="1" applyFill="1" applyBorder="1" applyAlignment="1">
      <alignment horizontal="center"/>
    </xf>
    <xf numFmtId="0" fontId="26" fillId="0" borderId="1" xfId="0" applyFont="1" applyFill="1" applyBorder="1" applyAlignment="1"/>
    <xf numFmtId="0" fontId="0" fillId="0" borderId="1" xfId="0" applyFont="1" applyBorder="1" applyAlignment="1">
      <alignment wrapText="1"/>
    </xf>
    <xf numFmtId="20" fontId="0" fillId="0" borderId="1" xfId="0" applyNumberFormat="1" applyFont="1" applyFill="1" applyBorder="1" applyAlignment="1"/>
    <xf numFmtId="0" fontId="3" fillId="0" borderId="1" xfId="0" applyFont="1" applyFill="1" applyBorder="1" applyAlignment="1">
      <alignment readingOrder="1"/>
    </xf>
    <xf numFmtId="20" fontId="0" fillId="0" borderId="1" xfId="0" applyNumberFormat="1" applyFont="1" applyFill="1" applyBorder="1" applyAlignment="1">
      <alignment horizontal="right"/>
    </xf>
    <xf numFmtId="0" fontId="1" fillId="25" borderId="5" xfId="0" applyFont="1" applyFill="1" applyBorder="1" applyAlignment="1">
      <alignment horizontal="left" readingOrder="1"/>
    </xf>
    <xf numFmtId="20" fontId="2" fillId="25" borderId="1" xfId="0" applyNumberFormat="1" applyFont="1" applyFill="1" applyBorder="1" applyAlignment="1">
      <alignment horizontal="left" readingOrder="1"/>
    </xf>
    <xf numFmtId="46" fontId="2" fillId="0" borderId="1" xfId="0" applyNumberFormat="1" applyFont="1" applyFill="1" applyBorder="1" applyAlignment="1">
      <alignment horizontal="left" readingOrder="1"/>
    </xf>
    <xf numFmtId="0" fontId="1" fillId="25" borderId="1" xfId="0" applyFont="1" applyFill="1" applyBorder="1" applyAlignment="1">
      <alignment horizontal="left" readingOrder="1"/>
    </xf>
    <xf numFmtId="0" fontId="19" fillId="23" borderId="35" xfId="0" applyFont="1" applyFill="1" applyBorder="1" applyAlignment="1">
      <alignment readingOrder="1"/>
    </xf>
    <xf numFmtId="0" fontId="5" fillId="0" borderId="50" xfId="0" applyFont="1" applyFill="1" applyBorder="1"/>
    <xf numFmtId="0" fontId="1" fillId="5" borderId="51" xfId="0" applyFont="1" applyFill="1" applyBorder="1" applyAlignment="1">
      <alignment horizontal="left" readingOrder="1"/>
    </xf>
    <xf numFmtId="0" fontId="23" fillId="28" borderId="51" xfId="0" applyFont="1" applyFill="1" applyBorder="1" applyAlignment="1"/>
    <xf numFmtId="0" fontId="3" fillId="0" borderId="50" xfId="0" applyFont="1" applyBorder="1" applyAlignment="1">
      <alignment horizontal="left" vertical="top" readingOrder="1"/>
    </xf>
    <xf numFmtId="0" fontId="2" fillId="0" borderId="52" xfId="0" applyFont="1" applyBorder="1" applyAlignment="1">
      <alignment horizontal="left" readingOrder="1"/>
    </xf>
    <xf numFmtId="0" fontId="4" fillId="0" borderId="50" xfId="0" applyFont="1" applyFill="1" applyBorder="1" applyAlignment="1">
      <alignment horizontal="left" readingOrder="1"/>
    </xf>
    <xf numFmtId="14" fontId="4" fillId="32" borderId="52" xfId="0" applyNumberFormat="1" applyFont="1" applyFill="1" applyBorder="1" applyAlignment="1">
      <alignment horizontal="left" readingOrder="1"/>
    </xf>
    <xf numFmtId="0" fontId="2" fillId="0" borderId="50" xfId="0" applyFont="1" applyBorder="1" applyAlignment="1">
      <alignment horizontal="center" readingOrder="1"/>
    </xf>
    <xf numFmtId="0" fontId="6" fillId="0" borderId="50" xfId="0" applyFont="1" applyBorder="1" applyAlignment="1">
      <alignment horizontal="left" readingOrder="1"/>
    </xf>
    <xf numFmtId="0" fontId="2" fillId="0" borderId="50" xfId="0" applyFont="1" applyBorder="1" applyAlignment="1">
      <alignment horizontal="left" readingOrder="1"/>
    </xf>
    <xf numFmtId="20" fontId="2" fillId="0" borderId="50" xfId="0" applyNumberFormat="1" applyFont="1" applyBorder="1" applyAlignment="1">
      <alignment horizontal="left" readingOrder="1"/>
    </xf>
    <xf numFmtId="46" fontId="2" fillId="0" borderId="51" xfId="0" applyNumberFormat="1" applyFont="1" applyBorder="1" applyAlignment="1">
      <alignment horizontal="right" readingOrder="1"/>
    </xf>
    <xf numFmtId="0" fontId="0" fillId="0" borderId="50" xfId="0" applyFont="1" applyBorder="1" applyAlignment="1"/>
    <xf numFmtId="0" fontId="0" fillId="21" borderId="9" xfId="0" applyFont="1" applyFill="1" applyBorder="1" applyAlignment="1"/>
    <xf numFmtId="0" fontId="1" fillId="3" borderId="9" xfId="0" applyFont="1" applyFill="1" applyBorder="1" applyAlignment="1">
      <alignment horizontal="left" readingOrder="1"/>
    </xf>
    <xf numFmtId="0" fontId="2" fillId="4" borderId="9" xfId="0" applyFont="1" applyFill="1" applyBorder="1" applyAlignment="1">
      <alignment horizontal="left" readingOrder="1"/>
    </xf>
    <xf numFmtId="0" fontId="3" fillId="0" borderId="9" xfId="0" applyFont="1" applyBorder="1" applyAlignment="1">
      <alignment horizontal="left" vertical="top" readingOrder="1"/>
    </xf>
    <xf numFmtId="14" fontId="4" fillId="32" borderId="39" xfId="0" applyNumberFormat="1" applyFont="1" applyFill="1" applyBorder="1" applyAlignment="1">
      <alignment horizontal="left" readingOrder="1"/>
    </xf>
    <xf numFmtId="0" fontId="2" fillId="0" borderId="53" xfId="0" applyFont="1" applyBorder="1" applyAlignment="1">
      <alignment horizontal="center" readingOrder="1"/>
    </xf>
    <xf numFmtId="0" fontId="6" fillId="0" borderId="53" xfId="0" applyFont="1" applyBorder="1" applyAlignment="1">
      <alignment horizontal="left" readingOrder="1"/>
    </xf>
    <xf numFmtId="0" fontId="2" fillId="0" borderId="53" xfId="0" applyFont="1" applyBorder="1" applyAlignment="1">
      <alignment horizontal="left" readingOrder="1"/>
    </xf>
    <xf numFmtId="0" fontId="0" fillId="0" borderId="9" xfId="0" applyFont="1" applyBorder="1" applyAlignment="1"/>
    <xf numFmtId="0" fontId="0" fillId="0" borderId="9" xfId="0" applyFont="1" applyBorder="1" applyAlignment="1">
      <alignment horizontal="center"/>
    </xf>
    <xf numFmtId="20" fontId="0" fillId="0" borderId="9" xfId="0" applyNumberFormat="1" applyFont="1" applyBorder="1" applyAlignment="1"/>
    <xf numFmtId="46" fontId="0" fillId="0" borderId="9" xfId="0" applyNumberFormat="1" applyFont="1" applyBorder="1" applyAlignment="1">
      <alignment horizontal="right"/>
    </xf>
    <xf numFmtId="0" fontId="0" fillId="0" borderId="50" xfId="0" applyFont="1" applyFill="1" applyBorder="1" applyAlignment="1"/>
    <xf numFmtId="0" fontId="1" fillId="5" borderId="54" xfId="0" applyFont="1" applyFill="1" applyBorder="1" applyAlignment="1">
      <alignment horizontal="left" readingOrder="1"/>
    </xf>
    <xf numFmtId="0" fontId="2" fillId="23" borderId="51" xfId="0" applyFont="1" applyFill="1" applyBorder="1" applyAlignment="1">
      <alignment horizontal="left" readingOrder="1"/>
    </xf>
    <xf numFmtId="0" fontId="3" fillId="0" borderId="51" xfId="0" applyFont="1" applyBorder="1" applyAlignment="1">
      <alignment horizontal="left" readingOrder="1"/>
    </xf>
    <xf numFmtId="0" fontId="6" fillId="0" borderId="50" xfId="0" applyFont="1" applyFill="1" applyBorder="1" applyAlignment="1">
      <alignment horizontal="left" readingOrder="1"/>
    </xf>
    <xf numFmtId="0" fontId="0" fillId="0" borderId="50" xfId="0" applyFont="1" applyBorder="1" applyAlignment="1">
      <alignment horizontal="center"/>
    </xf>
    <xf numFmtId="20" fontId="0" fillId="0" borderId="50" xfId="0" applyNumberFormat="1" applyFont="1" applyBorder="1" applyAlignment="1"/>
    <xf numFmtId="46" fontId="0" fillId="0" borderId="50" xfId="0" applyNumberFormat="1" applyFont="1" applyBorder="1" applyAlignment="1">
      <alignment horizontal="right"/>
    </xf>
    <xf numFmtId="0" fontId="2" fillId="4" borderId="55" xfId="0" applyFont="1" applyFill="1" applyBorder="1" applyAlignment="1">
      <alignment horizontal="left" readingOrder="1"/>
    </xf>
    <xf numFmtId="0" fontId="3" fillId="0" borderId="9" xfId="0" applyFont="1" applyBorder="1" applyAlignment="1">
      <alignment vertical="top" readingOrder="1"/>
    </xf>
    <xf numFmtId="0" fontId="4" fillId="0" borderId="9" xfId="0" applyFont="1" applyFill="1" applyBorder="1" applyAlignment="1">
      <alignment horizontal="left" readingOrder="1"/>
    </xf>
    <xf numFmtId="0" fontId="6" fillId="0" borderId="9" xfId="0" applyFont="1" applyFill="1" applyBorder="1" applyAlignment="1">
      <alignment horizontal="left" readingOrder="1"/>
    </xf>
    <xf numFmtId="0" fontId="1" fillId="5" borderId="50" xfId="0" applyFont="1" applyFill="1" applyBorder="1" applyAlignment="1">
      <alignment horizontal="left" readingOrder="1"/>
    </xf>
    <xf numFmtId="0" fontId="2" fillId="23" borderId="50" xfId="0" applyFont="1" applyFill="1" applyBorder="1" applyAlignment="1">
      <alignment horizontal="left" readingOrder="1"/>
    </xf>
    <xf numFmtId="0" fontId="3" fillId="0" borderId="50" xfId="0" applyFont="1" applyBorder="1" applyAlignment="1">
      <alignment readingOrder="1"/>
    </xf>
    <xf numFmtId="0" fontId="23" fillId="28" borderId="50" xfId="0" applyFont="1" applyFill="1" applyBorder="1" applyAlignment="1"/>
    <xf numFmtId="0" fontId="3" fillId="0" borderId="52" xfId="0" applyFont="1" applyBorder="1" applyAlignment="1">
      <alignment horizontal="right" readingOrder="1"/>
    </xf>
    <xf numFmtId="0" fontId="2" fillId="0" borderId="50" xfId="0" applyFont="1" applyBorder="1" applyAlignment="1">
      <alignment horizontal="left" wrapText="1" readingOrder="1"/>
    </xf>
    <xf numFmtId="20" fontId="2" fillId="25" borderId="50" xfId="0" applyNumberFormat="1" applyFont="1" applyFill="1" applyBorder="1" applyAlignment="1">
      <alignment horizontal="left" readingOrder="1"/>
    </xf>
    <xf numFmtId="46" fontId="8" fillId="0" borderId="50" xfId="0" applyNumberFormat="1" applyFont="1" applyBorder="1"/>
    <xf numFmtId="0" fontId="26" fillId="0" borderId="50" xfId="0" applyFont="1" applyBorder="1" applyAlignment="1"/>
    <xf numFmtId="0" fontId="1" fillId="3" borderId="56" xfId="0" applyFont="1" applyFill="1" applyBorder="1" applyAlignment="1">
      <alignment horizontal="left" readingOrder="1"/>
    </xf>
    <xf numFmtId="0" fontId="3" fillId="0" borderId="9" xfId="0" applyFont="1" applyBorder="1" applyAlignment="1">
      <alignment horizontal="left" readingOrder="1"/>
    </xf>
    <xf numFmtId="0" fontId="4" fillId="20" borderId="9" xfId="0" applyFont="1" applyFill="1" applyBorder="1" applyAlignment="1">
      <alignment horizontal="left" readingOrder="1"/>
    </xf>
    <xf numFmtId="0" fontId="26" fillId="0" borderId="9" xfId="0" applyFont="1" applyBorder="1" applyAlignment="1"/>
    <xf numFmtId="0" fontId="3" fillId="21" borderId="50" xfId="0" applyFont="1" applyFill="1" applyBorder="1" applyAlignment="1">
      <alignment readingOrder="1"/>
    </xf>
    <xf numFmtId="0" fontId="4" fillId="20" borderId="50" xfId="0" applyFont="1" applyFill="1" applyBorder="1" applyAlignment="1">
      <alignment horizontal="left" readingOrder="1"/>
    </xf>
    <xf numFmtId="14" fontId="2" fillId="32" borderId="52" xfId="0" applyNumberFormat="1" applyFont="1" applyFill="1" applyBorder="1" applyAlignment="1">
      <alignment horizontal="left"/>
    </xf>
    <xf numFmtId="0" fontId="0" fillId="0" borderId="57" xfId="0" applyFont="1" applyFill="1" applyBorder="1" applyAlignment="1"/>
    <xf numFmtId="0" fontId="1" fillId="5" borderId="58" xfId="0" applyFont="1" applyFill="1" applyBorder="1" applyAlignment="1">
      <alignment horizontal="left" readingOrder="1"/>
    </xf>
    <xf numFmtId="0" fontId="2" fillId="4" borderId="59" xfId="0" applyFont="1" applyFill="1" applyBorder="1" applyAlignment="1">
      <alignment horizontal="left" readingOrder="1"/>
    </xf>
    <xf numFmtId="0" fontId="3" fillId="0" borderId="57" xfId="0" applyFont="1" applyBorder="1" applyAlignment="1">
      <alignment horizontal="left" readingOrder="1"/>
    </xf>
    <xf numFmtId="0" fontId="2" fillId="0" borderId="60" xfId="0" applyFont="1" applyBorder="1" applyAlignment="1">
      <alignment horizontal="left" readingOrder="1"/>
    </xf>
    <xf numFmtId="0" fontId="4" fillId="0" borderId="57" xfId="0" applyFont="1" applyFill="1" applyBorder="1" applyAlignment="1">
      <alignment horizontal="left" readingOrder="1"/>
    </xf>
    <xf numFmtId="14" fontId="2" fillId="32" borderId="57" xfId="0" applyNumberFormat="1" applyFont="1" applyFill="1" applyBorder="1" applyAlignment="1">
      <alignment horizontal="left"/>
    </xf>
    <xf numFmtId="0" fontId="2" fillId="0" borderId="57" xfId="0" applyFont="1" applyBorder="1" applyAlignment="1">
      <alignment horizontal="center" readingOrder="1"/>
    </xf>
    <xf numFmtId="0" fontId="6" fillId="0" borderId="57" xfId="0" applyFont="1" applyFill="1" applyBorder="1" applyAlignment="1">
      <alignment horizontal="left" readingOrder="1"/>
    </xf>
    <xf numFmtId="0" fontId="2" fillId="0" borderId="57" xfId="0" applyFont="1" applyBorder="1" applyAlignment="1">
      <alignment horizontal="left" readingOrder="1"/>
    </xf>
    <xf numFmtId="0" fontId="0" fillId="0" borderId="57" xfId="0" applyFont="1" applyBorder="1" applyAlignment="1"/>
    <xf numFmtId="0" fontId="0" fillId="0" borderId="57" xfId="0" applyFont="1" applyBorder="1" applyAlignment="1">
      <alignment horizontal="center"/>
    </xf>
    <xf numFmtId="20" fontId="0" fillId="0" borderId="57" xfId="0" applyNumberFormat="1" applyFont="1" applyBorder="1" applyAlignment="1"/>
    <xf numFmtId="46" fontId="0" fillId="0" borderId="57" xfId="0" applyNumberFormat="1" applyFont="1" applyBorder="1" applyAlignment="1">
      <alignment horizontal="right"/>
    </xf>
    <xf numFmtId="0" fontId="0" fillId="0" borderId="61" xfId="0" applyFont="1" applyBorder="1" applyAlignment="1"/>
    <xf numFmtId="0" fontId="0" fillId="0" borderId="9" xfId="0" applyFont="1" applyFill="1" applyBorder="1" applyAlignment="1"/>
    <xf numFmtId="0" fontId="1" fillId="5" borderId="40" xfId="0" applyFont="1" applyFill="1" applyBorder="1" applyAlignment="1">
      <alignment horizontal="left" readingOrder="1"/>
    </xf>
    <xf numFmtId="0" fontId="2" fillId="4" borderId="42" xfId="0" applyFont="1" applyFill="1" applyBorder="1" applyAlignment="1">
      <alignment horizontal="left" readingOrder="1"/>
    </xf>
    <xf numFmtId="0" fontId="2" fillId="0" borderId="39" xfId="0" applyFont="1" applyBorder="1" applyAlignment="1">
      <alignment horizontal="left" readingOrder="1"/>
    </xf>
    <xf numFmtId="0" fontId="4" fillId="0" borderId="53" xfId="0" applyFont="1" applyFill="1" applyBorder="1" applyAlignment="1">
      <alignment horizontal="left" readingOrder="1"/>
    </xf>
    <xf numFmtId="14" fontId="2" fillId="32" borderId="9" xfId="0" applyNumberFormat="1" applyFont="1" applyFill="1" applyBorder="1" applyAlignment="1">
      <alignment horizontal="left"/>
    </xf>
    <xf numFmtId="0" fontId="1" fillId="5" borderId="62" xfId="0" applyFont="1" applyFill="1" applyBorder="1" applyAlignment="1">
      <alignment horizontal="left" readingOrder="1"/>
    </xf>
    <xf numFmtId="0" fontId="2" fillId="4" borderId="57" xfId="0" applyFont="1" applyFill="1" applyBorder="1" applyAlignment="1">
      <alignment horizontal="left" readingOrder="1"/>
    </xf>
    <xf numFmtId="0" fontId="3" fillId="21" borderId="57" xfId="0" applyFont="1" applyFill="1" applyBorder="1" applyAlignment="1">
      <alignment readingOrder="1"/>
    </xf>
    <xf numFmtId="0" fontId="4" fillId="20" borderId="57" xfId="0" applyFont="1" applyFill="1" applyBorder="1" applyAlignment="1">
      <alignment horizontal="left" readingOrder="1"/>
    </xf>
    <xf numFmtId="0" fontId="26" fillId="0" borderId="57" xfId="0" applyFont="1" applyBorder="1" applyAlignment="1"/>
    <xf numFmtId="0" fontId="1" fillId="5" borderId="63" xfId="0" applyFont="1" applyFill="1" applyBorder="1" applyAlignment="1">
      <alignment horizontal="left" readingOrder="1"/>
    </xf>
    <xf numFmtId="0" fontId="3" fillId="21" borderId="9" xfId="0" applyFont="1" applyFill="1" applyBorder="1" applyAlignment="1">
      <alignment readingOrder="1"/>
    </xf>
    <xf numFmtId="20" fontId="0" fillId="0" borderId="9" xfId="0" applyNumberFormat="1" applyFont="1" applyBorder="1" applyAlignment="1">
      <alignment horizontal="right"/>
    </xf>
    <xf numFmtId="14" fontId="2" fillId="32" borderId="55" xfId="0" applyNumberFormat="1" applyFont="1" applyFill="1" applyBorder="1" applyAlignment="1">
      <alignment horizontal="left"/>
    </xf>
    <xf numFmtId="14" fontId="2" fillId="32" borderId="4" xfId="0" applyNumberFormat="1" applyFont="1" applyFill="1" applyBorder="1" applyAlignment="1">
      <alignment horizontal="left"/>
    </xf>
    <xf numFmtId="20" fontId="0" fillId="34" borderId="1" xfId="0" applyNumberFormat="1" applyFont="1" applyFill="1" applyBorder="1" applyAlignment="1"/>
    <xf numFmtId="46" fontId="0" fillId="34" borderId="1" xfId="0" applyNumberFormat="1" applyFont="1" applyFill="1" applyBorder="1" applyAlignment="1">
      <alignment horizontal="right"/>
    </xf>
    <xf numFmtId="20" fontId="2" fillId="34" borderId="1" xfId="0" applyNumberFormat="1" applyFont="1" applyFill="1" applyBorder="1" applyAlignment="1">
      <alignment horizontal="left" readingOrder="1"/>
    </xf>
    <xf numFmtId="46" fontId="0" fillId="25" borderId="1" xfId="0" applyNumberFormat="1" applyFont="1" applyFill="1" applyBorder="1" applyAlignment="1">
      <alignment horizontal="right"/>
    </xf>
    <xf numFmtId="0" fontId="10" fillId="3" borderId="56" xfId="0" applyFont="1" applyFill="1" applyBorder="1" applyAlignment="1">
      <alignment horizontal="left" readingOrder="1"/>
    </xf>
    <xf numFmtId="0" fontId="10" fillId="5" borderId="16" xfId="0" applyFont="1" applyFill="1" applyBorder="1" applyAlignment="1">
      <alignment horizontal="left" readingOrder="1"/>
    </xf>
    <xf numFmtId="0" fontId="10" fillId="3" borderId="16" xfId="0" applyFont="1" applyFill="1" applyBorder="1" applyAlignment="1">
      <alignment horizontal="left" readingOrder="1"/>
    </xf>
    <xf numFmtId="0" fontId="10" fillId="5" borderId="5" xfId="0" applyFont="1" applyFill="1" applyBorder="1" applyAlignment="1">
      <alignment horizontal="left" readingOrder="1"/>
    </xf>
    <xf numFmtId="0" fontId="10" fillId="25" borderId="5" xfId="0" applyFont="1" applyFill="1" applyBorder="1" applyAlignment="1">
      <alignment horizontal="left" readingOrder="1"/>
    </xf>
    <xf numFmtId="0" fontId="10" fillId="5" borderId="20" xfId="0" applyFont="1" applyFill="1" applyBorder="1" applyAlignment="1">
      <alignment horizontal="left" readingOrder="1"/>
    </xf>
    <xf numFmtId="0" fontId="10" fillId="5" borderId="51" xfId="0" applyFont="1" applyFill="1" applyBorder="1" applyAlignment="1">
      <alignment horizontal="left" readingOrder="1"/>
    </xf>
    <xf numFmtId="0" fontId="4" fillId="0" borderId="18" xfId="0" applyFont="1" applyBorder="1" applyAlignment="1">
      <alignment horizontal="left" readingOrder="1"/>
    </xf>
    <xf numFmtId="0" fontId="4" fillId="0" borderId="42" xfId="0" applyFont="1" applyFill="1" applyBorder="1" applyAlignment="1">
      <alignment horizontal="left" readingOrder="1"/>
    </xf>
    <xf numFmtId="0" fontId="1" fillId="3" borderId="4" xfId="0" applyFont="1" applyFill="1" applyBorder="1" applyAlignment="1">
      <alignment horizontal="left" readingOrder="1"/>
    </xf>
    <xf numFmtId="0" fontId="1" fillId="5" borderId="4" xfId="0" applyFont="1" applyFill="1" applyBorder="1" applyAlignment="1">
      <alignment horizontal="left" readingOrder="1"/>
    </xf>
    <xf numFmtId="0" fontId="1" fillId="5" borderId="52" xfId="0" applyFont="1" applyFill="1" applyBorder="1" applyAlignment="1">
      <alignment horizontal="left" readingOrder="1"/>
    </xf>
    <xf numFmtId="0" fontId="0" fillId="0" borderId="39" xfId="0" applyFont="1" applyBorder="1" applyAlignment="1"/>
    <xf numFmtId="0" fontId="4" fillId="0" borderId="51" xfId="0" applyFont="1" applyFill="1" applyBorder="1" applyAlignment="1">
      <alignment horizontal="left" readingOrder="1"/>
    </xf>
    <xf numFmtId="0" fontId="2" fillId="4" borderId="50" xfId="0" applyFont="1" applyFill="1" applyBorder="1" applyAlignment="1">
      <alignment horizontal="left" readingOrder="1"/>
    </xf>
    <xf numFmtId="0" fontId="0" fillId="0" borderId="16" xfId="0" applyFont="1" applyBorder="1" applyAlignment="1"/>
    <xf numFmtId="0" fontId="0" fillId="21" borderId="39" xfId="0" applyFont="1" applyFill="1" applyBorder="1" applyAlignment="1"/>
    <xf numFmtId="0" fontId="2" fillId="25" borderId="4" xfId="0" applyFont="1" applyFill="1" applyBorder="1" applyAlignment="1">
      <alignment horizontal="left" readingOrder="1"/>
    </xf>
    <xf numFmtId="0" fontId="1" fillId="27" borderId="4" xfId="0" applyFont="1" applyFill="1" applyBorder="1" applyAlignment="1">
      <alignment horizontal="left" readingOrder="1"/>
    </xf>
    <xf numFmtId="0" fontId="5" fillId="30" borderId="4" xfId="0" applyFont="1" applyFill="1" applyBorder="1"/>
    <xf numFmtId="0" fontId="5" fillId="21" borderId="4" xfId="0" applyFont="1" applyFill="1" applyBorder="1" applyAlignment="1"/>
    <xf numFmtId="0" fontId="0" fillId="0" borderId="4" xfId="0" applyFont="1" applyBorder="1" applyAlignment="1"/>
    <xf numFmtId="0" fontId="0" fillId="0" borderId="41" xfId="0" applyFont="1" applyBorder="1" applyAlignment="1"/>
    <xf numFmtId="0" fontId="0" fillId="0" borderId="21" xfId="0" applyFont="1" applyBorder="1" applyAlignment="1"/>
    <xf numFmtId="0" fontId="0" fillId="0" borderId="54" xfId="0" applyFont="1" applyBorder="1" applyAlignment="1"/>
    <xf numFmtId="0" fontId="5" fillId="22" borderId="41" xfId="0" applyFont="1" applyFill="1" applyBorder="1" applyAlignment="1"/>
    <xf numFmtId="0" fontId="0" fillId="22" borderId="4" xfId="0" applyFont="1" applyFill="1" applyBorder="1" applyAlignment="1"/>
    <xf numFmtId="0" fontId="5" fillId="0" borderId="4" xfId="0" applyFont="1" applyBorder="1"/>
    <xf numFmtId="0" fontId="5" fillId="26" borderId="4" xfId="0" applyFont="1" applyFill="1" applyBorder="1" applyAlignment="1"/>
    <xf numFmtId="0" fontId="5" fillId="0" borderId="4" xfId="0" applyFont="1" applyBorder="1" applyAlignment="1"/>
    <xf numFmtId="0" fontId="5" fillId="26" borderId="4" xfId="0" applyFont="1" applyFill="1" applyBorder="1"/>
    <xf numFmtId="0" fontId="5" fillId="0" borderId="52" xfId="0" applyFont="1" applyBorder="1"/>
    <xf numFmtId="0" fontId="0" fillId="0" borderId="55" xfId="0" applyFont="1" applyBorder="1" applyAlignment="1"/>
    <xf numFmtId="0" fontId="21" fillId="0" borderId="4" xfId="0" applyFont="1" applyBorder="1" applyAlignment="1"/>
    <xf numFmtId="0" fontId="0" fillId="0" borderId="4" xfId="0" applyFont="1" applyFill="1" applyBorder="1" applyAlignment="1"/>
    <xf numFmtId="0" fontId="0" fillId="26" borderId="4" xfId="0" applyFont="1" applyFill="1" applyBorder="1" applyAlignment="1"/>
    <xf numFmtId="0" fontId="0" fillId="0" borderId="60" xfId="0" applyFont="1" applyBorder="1" applyAlignment="1"/>
    <xf numFmtId="0" fontId="0" fillId="0" borderId="52" xfId="0" applyFont="1" applyBorder="1" applyAlignment="1"/>
    <xf numFmtId="0" fontId="2" fillId="3" borderId="64" xfId="0" applyFont="1" applyFill="1" applyBorder="1" applyAlignment="1">
      <alignment horizontal="left" readingOrder="1"/>
    </xf>
    <xf numFmtId="0" fontId="2" fillId="3" borderId="65" xfId="0" applyFont="1" applyFill="1" applyBorder="1" applyAlignment="1">
      <alignment horizontal="left" readingOrder="1"/>
    </xf>
    <xf numFmtId="0" fontId="1" fillId="2" borderId="4" xfId="0" applyFont="1" applyFill="1" applyBorder="1" applyAlignment="1">
      <alignment horizontal="left" readingOrder="1"/>
    </xf>
    <xf numFmtId="0" fontId="0" fillId="22" borderId="41" xfId="0" applyFont="1" applyFill="1" applyBorder="1" applyAlignment="1"/>
    <xf numFmtId="0" fontId="0" fillId="0" borderId="39" xfId="0" applyFont="1" applyFill="1" applyBorder="1" applyAlignment="1"/>
    <xf numFmtId="0" fontId="10" fillId="3" borderId="66" xfId="0" applyFont="1" applyFill="1" applyBorder="1" applyAlignment="1">
      <alignment horizontal="left" readingOrder="1"/>
    </xf>
    <xf numFmtId="0" fontId="10" fillId="3" borderId="64" xfId="0" applyFont="1" applyFill="1" applyBorder="1" applyAlignment="1">
      <alignment horizontal="left" readingOrder="1"/>
    </xf>
    <xf numFmtId="0" fontId="10" fillId="5" borderId="1" xfId="0" applyFont="1" applyFill="1" applyBorder="1" applyAlignment="1">
      <alignment horizontal="left" readingOrder="1"/>
    </xf>
    <xf numFmtId="0" fontId="10" fillId="3" borderId="1" xfId="0" applyFont="1" applyFill="1" applyBorder="1" applyAlignment="1">
      <alignment horizontal="left" readingOrder="1"/>
    </xf>
    <xf numFmtId="0" fontId="10" fillId="5" borderId="12" xfId="0" applyFont="1" applyFill="1" applyBorder="1" applyAlignment="1">
      <alignment horizontal="left" readingOrder="1"/>
    </xf>
    <xf numFmtId="0" fontId="10" fillId="5" borderId="50" xfId="0" applyFont="1" applyFill="1" applyBorder="1" applyAlignment="1">
      <alignment horizontal="left" readingOrder="1"/>
    </xf>
    <xf numFmtId="0" fontId="2" fillId="4" borderId="52" xfId="0" applyFont="1" applyFill="1" applyBorder="1" applyAlignment="1">
      <alignment horizontal="left" readingOrder="1"/>
    </xf>
    <xf numFmtId="0" fontId="0" fillId="0" borderId="16" xfId="0" applyFont="1" applyFill="1" applyBorder="1" applyAlignment="1"/>
    <xf numFmtId="0" fontId="0" fillId="0" borderId="51" xfId="0" applyFont="1" applyFill="1" applyBorder="1" applyAlignment="1"/>
    <xf numFmtId="0" fontId="19" fillId="22" borderId="15" xfId="0" applyFont="1" applyFill="1" applyBorder="1" applyAlignment="1"/>
    <xf numFmtId="0" fontId="1" fillId="24" borderId="50" xfId="0" applyFont="1" applyFill="1" applyBorder="1" applyAlignment="1">
      <alignment horizontal="left" readingOrder="1"/>
    </xf>
    <xf numFmtId="0" fontId="3" fillId="0" borderId="50" xfId="0" applyFont="1" applyBorder="1" applyAlignment="1">
      <alignment horizontal="left" readingOrder="1"/>
    </xf>
    <xf numFmtId="0" fontId="10" fillId="3" borderId="50" xfId="0" applyFont="1" applyFill="1" applyBorder="1" applyAlignment="1">
      <alignment horizontal="left" readingOrder="1"/>
    </xf>
    <xf numFmtId="0" fontId="19" fillId="23" borderId="25" xfId="0" applyFont="1" applyFill="1" applyBorder="1" applyAlignment="1">
      <alignment readingOrder="1"/>
    </xf>
    <xf numFmtId="0" fontId="1" fillId="3" borderId="50" xfId="0" applyFont="1" applyFill="1" applyBorder="1" applyAlignment="1">
      <alignment horizontal="left" readingOrder="1"/>
    </xf>
    <xf numFmtId="14" fontId="4" fillId="29" borderId="52" xfId="0" applyNumberFormat="1" applyFont="1" applyFill="1" applyBorder="1" applyAlignment="1">
      <alignment horizontal="left" readingOrder="1"/>
    </xf>
    <xf numFmtId="0" fontId="22" fillId="0" borderId="50" xfId="0" applyFont="1" applyBorder="1" applyAlignment="1">
      <alignment horizontal="left" readingOrder="1"/>
    </xf>
    <xf numFmtId="0" fontId="5" fillId="0" borderId="9" xfId="0" applyFont="1" applyFill="1" applyBorder="1"/>
    <xf numFmtId="0" fontId="1" fillId="5" borderId="30" xfId="0" applyFont="1" applyFill="1" applyBorder="1" applyAlignment="1">
      <alignment horizontal="left" readingOrder="1"/>
    </xf>
    <xf numFmtId="14" fontId="4" fillId="29" borderId="55" xfId="0" applyNumberFormat="1" applyFont="1" applyFill="1" applyBorder="1" applyAlignment="1">
      <alignment horizontal="left" readingOrder="1"/>
    </xf>
    <xf numFmtId="20" fontId="2" fillId="0" borderId="9" xfId="0" applyNumberFormat="1" applyFont="1" applyBorder="1" applyAlignment="1">
      <alignment horizontal="left" readingOrder="1"/>
    </xf>
    <xf numFmtId="46" fontId="2" fillId="0" borderId="42" xfId="0" applyNumberFormat="1" applyFont="1" applyBorder="1" applyAlignment="1">
      <alignment horizontal="right" readingOrder="1"/>
    </xf>
    <xf numFmtId="0" fontId="1" fillId="5" borderId="37" xfId="0" applyFont="1" applyFill="1" applyBorder="1" applyAlignment="1">
      <alignment horizontal="left" readingOrder="1"/>
    </xf>
    <xf numFmtId="0" fontId="2" fillId="4" borderId="54" xfId="0" applyFont="1" applyFill="1" applyBorder="1" applyAlignment="1">
      <alignment horizontal="left" readingOrder="1"/>
    </xf>
    <xf numFmtId="0" fontId="3" fillId="0" borderId="50" xfId="0" applyFont="1" applyFill="1" applyBorder="1" applyAlignment="1">
      <alignment horizontal="left" vertical="top" readingOrder="1"/>
    </xf>
    <xf numFmtId="0" fontId="2" fillId="0" borderId="52" xfId="0" applyFont="1" applyFill="1" applyBorder="1" applyAlignment="1">
      <alignment horizontal="left" readingOrder="1"/>
    </xf>
    <xf numFmtId="0" fontId="2" fillId="0" borderId="50" xfId="0" applyFont="1" applyFill="1" applyBorder="1" applyAlignment="1">
      <alignment horizontal="center" readingOrder="1"/>
    </xf>
    <xf numFmtId="0" fontId="2" fillId="0" borderId="50" xfId="0" applyFont="1" applyFill="1" applyBorder="1" applyAlignment="1">
      <alignment horizontal="left" readingOrder="1"/>
    </xf>
    <xf numFmtId="20" fontId="2" fillId="0" borderId="50" xfId="0" applyNumberFormat="1" applyFont="1" applyFill="1" applyBorder="1" applyAlignment="1">
      <alignment horizontal="left" readingOrder="1"/>
    </xf>
    <xf numFmtId="46" fontId="2" fillId="0" borderId="51" xfId="0" applyNumberFormat="1" applyFont="1" applyFill="1" applyBorder="1" applyAlignment="1">
      <alignment horizontal="right" readingOrder="1"/>
    </xf>
    <xf numFmtId="0" fontId="21" fillId="0" borderId="50" xfId="0" applyFont="1" applyFill="1" applyBorder="1" applyAlignment="1"/>
    <xf numFmtId="0" fontId="1" fillId="24" borderId="9" xfId="0" applyFont="1" applyFill="1" applyBorder="1" applyAlignment="1">
      <alignment horizontal="left" readingOrder="1"/>
    </xf>
    <xf numFmtId="0" fontId="2" fillId="0" borderId="40" xfId="0" applyFont="1" applyFill="1" applyBorder="1" applyAlignment="1">
      <alignment horizontal="left" readingOrder="1"/>
    </xf>
    <xf numFmtId="0" fontId="3" fillId="0" borderId="9" xfId="0" applyFont="1" applyFill="1" applyBorder="1" applyAlignment="1">
      <alignment horizontal="left" vertical="top" readingOrder="1"/>
    </xf>
    <xf numFmtId="0" fontId="2" fillId="0" borderId="55" xfId="0" applyFont="1" applyFill="1" applyBorder="1" applyAlignment="1">
      <alignment horizontal="left" readingOrder="1"/>
    </xf>
    <xf numFmtId="0" fontId="2" fillId="0" borderId="9" xfId="0" applyFont="1" applyFill="1" applyBorder="1" applyAlignment="1">
      <alignment horizontal="center" readingOrder="1"/>
    </xf>
    <xf numFmtId="0" fontId="2" fillId="0" borderId="9" xfId="0" applyFont="1" applyFill="1" applyBorder="1" applyAlignment="1">
      <alignment horizontal="left" readingOrder="1"/>
    </xf>
    <xf numFmtId="20" fontId="2" fillId="0" borderId="9" xfId="0" applyNumberFormat="1" applyFont="1" applyFill="1" applyBorder="1" applyAlignment="1">
      <alignment horizontal="left" readingOrder="1"/>
    </xf>
    <xf numFmtId="46" fontId="2" fillId="0" borderId="42" xfId="0" applyNumberFormat="1" applyFont="1" applyFill="1" applyBorder="1" applyAlignment="1">
      <alignment horizontal="right" readingOrder="1"/>
    </xf>
    <xf numFmtId="0" fontId="21" fillId="0" borderId="9" xfId="0" applyFont="1" applyFill="1" applyBorder="1" applyAlignment="1"/>
    <xf numFmtId="0" fontId="19" fillId="23" borderId="67" xfId="0" applyFont="1" applyFill="1" applyBorder="1" applyAlignment="1"/>
    <xf numFmtId="0" fontId="1" fillId="5" borderId="9" xfId="0" applyFont="1" applyFill="1" applyBorder="1" applyAlignment="1">
      <alignment horizontal="left" readingOrder="1"/>
    </xf>
    <xf numFmtId="0" fontId="2" fillId="4" borderId="40" xfId="0" applyFont="1" applyFill="1" applyBorder="1" applyAlignment="1">
      <alignment horizontal="left" readingOrder="1"/>
    </xf>
    <xf numFmtId="0" fontId="2" fillId="0" borderId="55" xfId="0" applyFont="1" applyBorder="1" applyAlignment="1">
      <alignment horizontal="left" readingOrder="1"/>
    </xf>
    <xf numFmtId="0" fontId="2" fillId="4" borderId="51" xfId="0" applyFont="1" applyFill="1" applyBorder="1" applyAlignment="1">
      <alignment horizontal="left" readingOrder="1"/>
    </xf>
    <xf numFmtId="14" fontId="2" fillId="32" borderId="50" xfId="0" applyNumberFormat="1" applyFont="1" applyFill="1" applyBorder="1" applyAlignment="1">
      <alignment horizontal="left"/>
    </xf>
    <xf numFmtId="20" fontId="0" fillId="0" borderId="50" xfId="0" applyNumberFormat="1" applyFont="1" applyBorder="1" applyAlignment="1">
      <alignment horizontal="right"/>
    </xf>
    <xf numFmtId="0" fontId="1" fillId="5" borderId="68" xfId="0" applyFont="1" applyFill="1" applyBorder="1" applyAlignment="1">
      <alignment horizontal="left" readingOrder="1"/>
    </xf>
    <xf numFmtId="0" fontId="3" fillId="21" borderId="9" xfId="0" applyFont="1" applyFill="1" applyBorder="1" applyAlignment="1">
      <alignment horizontal="left" readingOrder="1"/>
    </xf>
    <xf numFmtId="14" fontId="2" fillId="32" borderId="53" xfId="0" applyNumberFormat="1" applyFont="1" applyFill="1" applyBorder="1" applyAlignment="1">
      <alignment horizontal="left"/>
    </xf>
    <xf numFmtId="20" fontId="0" fillId="34" borderId="9" xfId="0" applyNumberFormat="1" applyFont="1" applyFill="1" applyBorder="1" applyAlignment="1"/>
    <xf numFmtId="0" fontId="3" fillId="21" borderId="50" xfId="0" applyFont="1" applyFill="1" applyBorder="1" applyAlignment="1">
      <alignment horizontal="left" readingOrder="1"/>
    </xf>
    <xf numFmtId="0" fontId="1" fillId="24" borderId="40" xfId="0" applyFont="1" applyFill="1" applyBorder="1" applyAlignment="1">
      <alignment horizontal="left" readingOrder="1"/>
    </xf>
    <xf numFmtId="0" fontId="1" fillId="24" borderId="52" xfId="0" applyFont="1" applyFill="1" applyBorder="1" applyAlignment="1">
      <alignment horizontal="left" readingOrder="1"/>
    </xf>
    <xf numFmtId="0" fontId="4" fillId="0" borderId="50" xfId="0" applyFont="1" applyBorder="1" applyAlignment="1">
      <alignment horizontal="left" readingOrder="1"/>
    </xf>
    <xf numFmtId="0" fontId="3" fillId="0" borderId="50" xfId="0" applyFont="1" applyBorder="1" applyAlignment="1">
      <alignment vertical="top" readingOrder="1"/>
    </xf>
    <xf numFmtId="0" fontId="1" fillId="5" borderId="55" xfId="0" applyFont="1" applyFill="1" applyBorder="1" applyAlignment="1">
      <alignment horizontal="left" readingOrder="1"/>
    </xf>
    <xf numFmtId="0" fontId="19" fillId="0" borderId="67" xfId="0" applyFont="1" applyBorder="1" applyAlignment="1"/>
    <xf numFmtId="0" fontId="0" fillId="0" borderId="42" xfId="0" applyFont="1" applyFill="1" applyBorder="1" applyAlignment="1"/>
    <xf numFmtId="0" fontId="10" fillId="3" borderId="9" xfId="0" applyFont="1" applyFill="1" applyBorder="1" applyAlignment="1">
      <alignment horizontal="left" readingOrder="1"/>
    </xf>
    <xf numFmtId="0" fontId="10" fillId="3" borderId="37" xfId="0" applyFont="1" applyFill="1" applyBorder="1" applyAlignment="1">
      <alignment horizontal="left" readingOrder="1"/>
    </xf>
    <xf numFmtId="0" fontId="10" fillId="5" borderId="9" xfId="0" applyFont="1" applyFill="1" applyBorder="1" applyAlignment="1">
      <alignment horizontal="left" readingOrder="1"/>
    </xf>
    <xf numFmtId="0" fontId="10" fillId="5" borderId="30" xfId="0" applyFont="1" applyFill="1" applyBorder="1" applyAlignment="1">
      <alignment horizontal="left" readingOrder="1"/>
    </xf>
    <xf numFmtId="0" fontId="10" fillId="3" borderId="51" xfId="0" applyFont="1" applyFill="1" applyBorder="1" applyAlignment="1">
      <alignment horizontal="left" readingOrder="1"/>
    </xf>
    <xf numFmtId="0" fontId="10" fillId="5" borderId="63" xfId="0" applyFont="1" applyFill="1" applyBorder="1" applyAlignment="1">
      <alignment horizontal="left" readingOrder="1"/>
    </xf>
    <xf numFmtId="0" fontId="10" fillId="3" borderId="42" xfId="0" applyFont="1" applyFill="1" applyBorder="1" applyAlignment="1">
      <alignment horizontal="left" readingOrder="1"/>
    </xf>
    <xf numFmtId="0" fontId="10" fillId="3" borderId="69" xfId="0" applyFont="1" applyFill="1" applyBorder="1" applyAlignment="1">
      <alignment horizontal="left" readingOrder="1"/>
    </xf>
    <xf numFmtId="0" fontId="10" fillId="5" borderId="42" xfId="0" applyFont="1" applyFill="1" applyBorder="1" applyAlignment="1">
      <alignment horizontal="left" readingOrder="1"/>
    </xf>
    <xf numFmtId="0" fontId="0" fillId="0" borderId="40" xfId="0" applyFont="1" applyBorder="1" applyAlignment="1"/>
    <xf numFmtId="0" fontId="1" fillId="3" borderId="51" xfId="0" applyFont="1" applyFill="1" applyBorder="1" applyAlignment="1">
      <alignment horizontal="left" readingOrder="1"/>
    </xf>
    <xf numFmtId="0" fontId="1" fillId="3" borderId="42" xfId="0" applyFont="1" applyFill="1" applyBorder="1" applyAlignment="1">
      <alignment horizontal="left" readingOrder="1"/>
    </xf>
    <xf numFmtId="0" fontId="1" fillId="5" borderId="42" xfId="0" applyFont="1" applyFill="1" applyBorder="1" applyAlignment="1">
      <alignment horizontal="left" readingOrder="1"/>
    </xf>
    <xf numFmtId="49" fontId="0" fillId="0" borderId="9" xfId="0" applyNumberFormat="1" applyFont="1" applyBorder="1" applyAlignment="1">
      <alignment horizontal="right"/>
    </xf>
    <xf numFmtId="0" fontId="0" fillId="0" borderId="52" xfId="0" applyFont="1" applyFill="1" applyBorder="1" applyAlignment="1"/>
    <xf numFmtId="0" fontId="0" fillId="0" borderId="50" xfId="0" applyFont="1" applyFill="1" applyBorder="1" applyAlignment="1">
      <alignment horizontal="center"/>
    </xf>
    <xf numFmtId="20" fontId="0" fillId="0" borderId="50" xfId="0" applyNumberFormat="1" applyFont="1" applyFill="1" applyBorder="1" applyAlignment="1"/>
    <xf numFmtId="46" fontId="0" fillId="0" borderId="50" xfId="0" applyNumberFormat="1" applyFont="1" applyFill="1" applyBorder="1" applyAlignment="1">
      <alignment horizontal="right"/>
    </xf>
    <xf numFmtId="0" fontId="26" fillId="0" borderId="50" xfId="0" applyFont="1" applyFill="1" applyBorder="1" applyAlignment="1"/>
    <xf numFmtId="0" fontId="3" fillId="0" borderId="50" xfId="0" applyFont="1" applyFill="1" applyBorder="1" applyAlignment="1">
      <alignment horizontal="left" readingOrder="1"/>
    </xf>
    <xf numFmtId="0" fontId="3" fillId="0" borderId="50" xfId="0" applyFont="1" applyBorder="1" applyAlignment="1">
      <alignment horizontal="right" readingOrder="1"/>
    </xf>
    <xf numFmtId="0" fontId="28" fillId="0" borderId="50" xfId="0" applyFont="1" applyFill="1" applyBorder="1" applyAlignment="1"/>
    <xf numFmtId="0" fontId="1" fillId="5" borderId="29" xfId="0" applyFont="1" applyFill="1" applyBorder="1" applyAlignment="1">
      <alignment horizontal="left" readingOrder="1"/>
    </xf>
    <xf numFmtId="0" fontId="3" fillId="0" borderId="9" xfId="0" applyFont="1" applyBorder="1" applyAlignment="1">
      <alignment horizontal="right" readingOrder="1"/>
    </xf>
    <xf numFmtId="0" fontId="5" fillId="0" borderId="55" xfId="0" applyFont="1" applyBorder="1"/>
    <xf numFmtId="0" fontId="28" fillId="0" borderId="9" xfId="0" applyFont="1" applyFill="1" applyBorder="1" applyAlignment="1"/>
    <xf numFmtId="0" fontId="1" fillId="3" borderId="70" xfId="0" applyFont="1" applyFill="1" applyBorder="1" applyAlignment="1">
      <alignment horizontal="left" readingOrder="1"/>
    </xf>
    <xf numFmtId="0" fontId="1" fillId="26" borderId="4" xfId="0" applyFont="1" applyFill="1" applyBorder="1" applyAlignment="1">
      <alignment horizontal="left" readingOrder="1"/>
    </xf>
    <xf numFmtId="0" fontId="4" fillId="26" borderId="16" xfId="0" applyFont="1" applyFill="1" applyBorder="1" applyAlignment="1">
      <alignment horizontal="left" readingOrder="1"/>
    </xf>
    <xf numFmtId="0" fontId="0" fillId="26" borderId="1" xfId="0" applyFont="1" applyFill="1" applyBorder="1" applyAlignment="1">
      <alignment horizontal="left"/>
    </xf>
    <xf numFmtId="0" fontId="10" fillId="26" borderId="1" xfId="0" applyFont="1" applyFill="1" applyBorder="1" applyAlignment="1">
      <alignment horizontal="left" readingOrder="1"/>
    </xf>
    <xf numFmtId="0" fontId="0" fillId="26" borderId="21" xfId="0" applyFont="1" applyFill="1" applyBorder="1" applyAlignment="1"/>
    <xf numFmtId="0" fontId="0" fillId="0" borderId="9" xfId="0" applyFont="1" applyFill="1" applyBorder="1" applyAlignment="1">
      <alignment horizontal="center"/>
    </xf>
    <xf numFmtId="0" fontId="10" fillId="24" borderId="66" xfId="0" applyFont="1" applyFill="1" applyBorder="1" applyAlignment="1">
      <alignment horizontal="left" readingOrder="1"/>
    </xf>
    <xf numFmtId="0" fontId="3" fillId="26" borderId="1" xfId="0" applyFont="1" applyFill="1" applyBorder="1" applyAlignment="1">
      <alignment readingOrder="1"/>
    </xf>
    <xf numFmtId="0" fontId="0" fillId="0" borderId="18" xfId="0" applyFont="1" applyFill="1" applyBorder="1" applyAlignment="1"/>
    <xf numFmtId="0" fontId="3" fillId="0" borderId="17" xfId="0" applyFont="1" applyBorder="1" applyAlignment="1">
      <alignment readingOrder="1"/>
    </xf>
    <xf numFmtId="0" fontId="3" fillId="0" borderId="9" xfId="0" applyFont="1" applyFill="1" applyBorder="1" applyAlignment="1">
      <alignment horizontal="left" readingOrder="1"/>
    </xf>
    <xf numFmtId="0" fontId="4" fillId="20" borderId="53" xfId="0" applyFont="1" applyFill="1" applyBorder="1" applyAlignment="1">
      <alignment horizontal="left" readingOrder="1"/>
    </xf>
    <xf numFmtId="0" fontId="10" fillId="24" borderId="27" xfId="0" applyFont="1" applyFill="1" applyBorder="1" applyAlignment="1">
      <alignment horizontal="left" readingOrder="1"/>
    </xf>
    <xf numFmtId="0" fontId="3" fillId="21" borderId="51" xfId="0" applyFont="1" applyFill="1" applyBorder="1" applyAlignment="1">
      <alignment horizontal="left" readingOrder="1"/>
    </xf>
    <xf numFmtId="0" fontId="0" fillId="0" borderId="67" xfId="0" applyFont="1" applyBorder="1" applyAlignment="1"/>
    <xf numFmtId="0" fontId="0" fillId="0" borderId="51" xfId="0" applyFont="1" applyBorder="1" applyAlignment="1"/>
    <xf numFmtId="0" fontId="4" fillId="0" borderId="18" xfId="0" applyFont="1" applyFill="1" applyBorder="1" applyAlignment="1">
      <alignment horizontal="left" readingOrder="1"/>
    </xf>
    <xf numFmtId="0" fontId="0" fillId="0" borderId="21" xfId="0" applyFont="1" applyFill="1" applyBorder="1" applyAlignment="1"/>
    <xf numFmtId="0" fontId="1" fillId="5" borderId="17" xfId="0" applyFont="1" applyFill="1" applyBorder="1" applyAlignment="1">
      <alignment horizontal="left" readingOrder="1"/>
    </xf>
    <xf numFmtId="0" fontId="1" fillId="5" borderId="41" xfId="0" applyFont="1" applyFill="1" applyBorder="1" applyAlignment="1">
      <alignment horizontal="left" readingOrder="1"/>
    </xf>
    <xf numFmtId="0" fontId="1" fillId="24" borderId="55" xfId="0" applyFont="1" applyFill="1" applyBorder="1" applyAlignment="1">
      <alignment horizontal="left" readingOrder="1"/>
    </xf>
    <xf numFmtId="0" fontId="3" fillId="0" borderId="17" xfId="0" applyFont="1" applyBorder="1" applyAlignment="1">
      <alignment horizontal="left" readingOrder="1"/>
    </xf>
    <xf numFmtId="0" fontId="4" fillId="20" borderId="17" xfId="0" applyFont="1" applyFill="1" applyBorder="1" applyAlignment="1">
      <alignment horizontal="left" readingOrder="1"/>
    </xf>
    <xf numFmtId="0" fontId="10" fillId="5" borderId="17" xfId="0" applyFont="1" applyFill="1" applyBorder="1" applyAlignment="1">
      <alignment horizontal="left" readingOrder="1"/>
    </xf>
    <xf numFmtId="0" fontId="10" fillId="25" borderId="64" xfId="0" applyFont="1" applyFill="1" applyBorder="1" applyAlignment="1">
      <alignment horizontal="left" readingOrder="1"/>
    </xf>
    <xf numFmtId="0" fontId="4" fillId="0" borderId="15" xfId="0" applyFont="1" applyFill="1" applyBorder="1" applyAlignment="1">
      <alignment horizontal="left" readingOrder="1"/>
    </xf>
    <xf numFmtId="0" fontId="10" fillId="3" borderId="17" xfId="0" applyFont="1" applyFill="1" applyBorder="1" applyAlignment="1">
      <alignment horizontal="left" readingOrder="1"/>
    </xf>
    <xf numFmtId="0" fontId="3" fillId="0" borderId="17" xfId="0" applyFont="1" applyBorder="1" applyAlignment="1">
      <alignment vertical="top" readingOrder="1"/>
    </xf>
    <xf numFmtId="0" fontId="19" fillId="23" borderId="50" xfId="0" applyFont="1" applyFill="1" applyBorder="1" applyAlignment="1">
      <alignment readingOrder="1"/>
    </xf>
    <xf numFmtId="0" fontId="10" fillId="24" borderId="9" xfId="0" applyFont="1" applyFill="1" applyBorder="1" applyAlignment="1">
      <alignment horizontal="left" readingOrder="1"/>
    </xf>
    <xf numFmtId="0" fontId="1" fillId="35" borderId="16" xfId="0" applyFont="1" applyFill="1" applyBorder="1" applyAlignment="1">
      <alignment horizontal="left" readingOrder="1"/>
    </xf>
    <xf numFmtId="0" fontId="19" fillId="35" borderId="0" xfId="0" applyFont="1" applyFill="1" applyAlignment="1"/>
    <xf numFmtId="0" fontId="3" fillId="35" borderId="1" xfId="0" applyFont="1" applyFill="1" applyBorder="1" applyAlignment="1">
      <alignment vertical="top" readingOrder="1"/>
    </xf>
    <xf numFmtId="0" fontId="2" fillId="35" borderId="1" xfId="0" applyFont="1" applyFill="1" applyBorder="1" applyAlignment="1">
      <alignment horizontal="left" readingOrder="1"/>
    </xf>
    <xf numFmtId="0" fontId="4" fillId="35" borderId="1" xfId="0" applyFont="1" applyFill="1" applyBorder="1" applyAlignment="1">
      <alignment horizontal="left" readingOrder="1"/>
    </xf>
    <xf numFmtId="0" fontId="0" fillId="35" borderId="4" xfId="0" applyFont="1" applyFill="1" applyBorder="1" applyAlignment="1"/>
    <xf numFmtId="0" fontId="0" fillId="35" borderId="1" xfId="0" applyFont="1" applyFill="1" applyBorder="1" applyAlignment="1"/>
    <xf numFmtId="0" fontId="0" fillId="35" borderId="1" xfId="0" applyFont="1" applyFill="1" applyBorder="1" applyAlignment="1">
      <alignment horizontal="center"/>
    </xf>
    <xf numFmtId="20" fontId="0" fillId="35" borderId="1" xfId="0" applyNumberFormat="1" applyFont="1" applyFill="1" applyBorder="1" applyAlignment="1"/>
    <xf numFmtId="46" fontId="0" fillId="35" borderId="1" xfId="0" applyNumberFormat="1" applyFont="1" applyFill="1" applyBorder="1" applyAlignment="1">
      <alignment horizontal="right"/>
    </xf>
    <xf numFmtId="0" fontId="0" fillId="35" borderId="0" xfId="0" applyFont="1" applyFill="1" applyAlignment="1"/>
    <xf numFmtId="0" fontId="0" fillId="0" borderId="16" xfId="0" applyFont="1" applyBorder="1" applyAlignment="1">
      <alignment horizontal="center"/>
    </xf>
    <xf numFmtId="0" fontId="0" fillId="0" borderId="71" xfId="0" applyFont="1" applyBorder="1" applyAlignment="1">
      <alignment horizontal="center"/>
    </xf>
    <xf numFmtId="0" fontId="0" fillId="26" borderId="39" xfId="0" applyFont="1" applyFill="1" applyBorder="1" applyAlignment="1"/>
    <xf numFmtId="0" fontId="1" fillId="26" borderId="9" xfId="0" applyFont="1" applyFill="1" applyBorder="1" applyAlignment="1">
      <alignment horizontal="left" readingOrder="1"/>
    </xf>
    <xf numFmtId="0" fontId="19" fillId="26" borderId="27" xfId="0" applyFont="1" applyFill="1" applyBorder="1" applyAlignment="1">
      <alignment readingOrder="1"/>
    </xf>
    <xf numFmtId="0" fontId="3" fillId="26" borderId="9" xfId="0" applyFont="1" applyFill="1" applyBorder="1" applyAlignment="1">
      <alignment vertical="top" readingOrder="1"/>
    </xf>
    <xf numFmtId="0" fontId="2" fillId="26" borderId="9" xfId="0" applyFont="1" applyFill="1" applyBorder="1" applyAlignment="1">
      <alignment horizontal="left" readingOrder="1"/>
    </xf>
    <xf numFmtId="0" fontId="4" fillId="26" borderId="42" xfId="0" applyFont="1" applyFill="1" applyBorder="1" applyAlignment="1">
      <alignment horizontal="left" readingOrder="1"/>
    </xf>
    <xf numFmtId="0" fontId="0" fillId="26" borderId="9" xfId="0" applyFont="1" applyFill="1" applyBorder="1" applyAlignment="1">
      <alignment horizontal="left"/>
    </xf>
    <xf numFmtId="0" fontId="0" fillId="26" borderId="9" xfId="0" applyFont="1" applyFill="1" applyBorder="1" applyAlignment="1"/>
    <xf numFmtId="0" fontId="0" fillId="26" borderId="9" xfId="0" applyFont="1" applyFill="1" applyBorder="1" applyAlignment="1">
      <alignment horizontal="center"/>
    </xf>
    <xf numFmtId="0" fontId="0" fillId="26" borderId="9" xfId="0" applyFont="1" applyFill="1" applyBorder="1" applyAlignment="1">
      <alignment horizontal="right"/>
    </xf>
    <xf numFmtId="0" fontId="0" fillId="26" borderId="51" xfId="0" applyFont="1" applyFill="1" applyBorder="1" applyAlignment="1"/>
    <xf numFmtId="0" fontId="1" fillId="26" borderId="50" xfId="0" applyFont="1" applyFill="1" applyBorder="1" applyAlignment="1">
      <alignment horizontal="left" readingOrder="1"/>
    </xf>
    <xf numFmtId="0" fontId="2" fillId="26" borderId="50" xfId="0" applyFont="1" applyFill="1" applyBorder="1" applyAlignment="1">
      <alignment horizontal="left" readingOrder="1"/>
    </xf>
    <xf numFmtId="0" fontId="3" fillId="26" borderId="50" xfId="0" applyFont="1" applyFill="1" applyBorder="1" applyAlignment="1">
      <alignment readingOrder="1"/>
    </xf>
    <xf numFmtId="0" fontId="4" fillId="26" borderId="50" xfId="0" applyFont="1" applyFill="1" applyBorder="1" applyAlignment="1">
      <alignment horizontal="left" readingOrder="1"/>
    </xf>
    <xf numFmtId="0" fontId="0" fillId="26" borderId="50" xfId="0" applyFont="1" applyFill="1" applyBorder="1" applyAlignment="1">
      <alignment horizontal="left"/>
    </xf>
    <xf numFmtId="0" fontId="0" fillId="26" borderId="50" xfId="0" applyFont="1" applyFill="1" applyBorder="1" applyAlignment="1"/>
    <xf numFmtId="0" fontId="0" fillId="26" borderId="50" xfId="0" applyFont="1" applyFill="1" applyBorder="1" applyAlignment="1">
      <alignment horizontal="center"/>
    </xf>
    <xf numFmtId="0" fontId="0" fillId="26" borderId="50" xfId="0" applyFont="1" applyFill="1" applyBorder="1" applyAlignment="1">
      <alignment horizontal="right"/>
    </xf>
    <xf numFmtId="14" fontId="2" fillId="26" borderId="4" xfId="0" applyNumberFormat="1" applyFont="1" applyFill="1" applyBorder="1" applyAlignment="1">
      <alignment horizontal="left"/>
    </xf>
    <xf numFmtId="20" fontId="0" fillId="26" borderId="1" xfId="0" applyNumberFormat="1" applyFont="1" applyFill="1" applyBorder="1" applyAlignment="1"/>
    <xf numFmtId="46" fontId="0" fillId="26" borderId="1" xfId="0" applyNumberFormat="1" applyFont="1" applyFill="1" applyBorder="1" applyAlignment="1">
      <alignment horizontal="right"/>
    </xf>
    <xf numFmtId="0" fontId="10" fillId="26" borderId="16" xfId="0" applyFont="1" applyFill="1" applyBorder="1" applyAlignment="1">
      <alignment horizontal="left" readingOrder="1"/>
    </xf>
    <xf numFmtId="0" fontId="10" fillId="26" borderId="50" xfId="0" applyFont="1" applyFill="1" applyBorder="1" applyAlignment="1">
      <alignment horizontal="left" readingOrder="1"/>
    </xf>
    <xf numFmtId="0" fontId="10" fillId="26" borderId="9" xfId="0" applyFont="1" applyFill="1" applyBorder="1" applyAlignment="1">
      <alignment horizontal="left" readingOrder="1"/>
    </xf>
    <xf numFmtId="0" fontId="19" fillId="26" borderId="55" xfId="0" applyFont="1" applyFill="1" applyBorder="1" applyAlignment="1">
      <alignment readingOrder="1"/>
    </xf>
    <xf numFmtId="0" fontId="4" fillId="26" borderId="9" xfId="0" applyFont="1" applyFill="1" applyBorder="1" applyAlignment="1">
      <alignment horizontal="left" readingOrder="1"/>
    </xf>
    <xf numFmtId="0" fontId="0" fillId="26" borderId="15" xfId="0" applyFont="1" applyFill="1" applyBorder="1" applyAlignment="1"/>
    <xf numFmtId="0" fontId="30" fillId="0" borderId="1" xfId="0" applyFont="1" applyFill="1" applyBorder="1" applyAlignment="1">
      <alignment horizontal="left" readingOrder="1"/>
    </xf>
    <xf numFmtId="0" fontId="19" fillId="0" borderId="0" xfId="0" applyFont="1" applyFill="1" applyAlignment="1"/>
    <xf numFmtId="0" fontId="22" fillId="0" borderId="1" xfId="0" applyFont="1" applyFill="1" applyBorder="1" applyAlignment="1">
      <alignment horizontal="left" readingOrder="1"/>
    </xf>
    <xf numFmtId="0" fontId="2" fillId="0" borderId="6" xfId="0" applyFont="1" applyFill="1" applyBorder="1" applyAlignment="1">
      <alignment horizontal="left" readingOrder="1"/>
    </xf>
    <xf numFmtId="0" fontId="2" fillId="0" borderId="7" xfId="0" applyFont="1" applyFill="1" applyBorder="1" applyAlignment="1">
      <alignment horizontal="left" readingOrder="1"/>
    </xf>
    <xf numFmtId="0" fontId="2" fillId="0" borderId="8" xfId="0" applyFont="1" applyFill="1" applyBorder="1" applyAlignment="1">
      <alignment horizontal="left" readingOrder="1"/>
    </xf>
    <xf numFmtId="0" fontId="2" fillId="0" borderId="0" xfId="0" applyFont="1" applyFill="1" applyAlignment="1">
      <alignment horizontal="left" readingOrder="1"/>
    </xf>
    <xf numFmtId="0" fontId="19" fillId="36" borderId="0" xfId="0" applyFont="1" applyFill="1" applyAlignment="1"/>
    <xf numFmtId="0" fontId="3" fillId="36" borderId="1" xfId="0" applyFont="1" applyFill="1" applyBorder="1" applyAlignment="1">
      <alignment readingOrder="1"/>
    </xf>
    <xf numFmtId="0" fontId="2" fillId="36" borderId="1" xfId="0" applyFont="1" applyFill="1" applyBorder="1" applyAlignment="1">
      <alignment horizontal="left" readingOrder="1"/>
    </xf>
    <xf numFmtId="0" fontId="4" fillId="36" borderId="16" xfId="0" applyFont="1" applyFill="1" applyBorder="1" applyAlignment="1">
      <alignment horizontal="left" readingOrder="1"/>
    </xf>
    <xf numFmtId="0" fontId="4" fillId="36" borderId="1" xfId="0" applyFont="1" applyFill="1" applyBorder="1" applyAlignment="1">
      <alignment horizontal="left" readingOrder="1"/>
    </xf>
    <xf numFmtId="0" fontId="4" fillId="36" borderId="4" xfId="0" applyFont="1" applyFill="1" applyBorder="1" applyAlignment="1">
      <alignment horizontal="left" readingOrder="1"/>
    </xf>
    <xf numFmtId="0" fontId="2" fillId="36" borderId="1" xfId="0" applyFont="1" applyFill="1" applyBorder="1" applyAlignment="1">
      <alignment horizontal="center" readingOrder="1"/>
    </xf>
    <xf numFmtId="0" fontId="6" fillId="36" borderId="1" xfId="0" applyFont="1" applyFill="1" applyBorder="1" applyAlignment="1">
      <alignment horizontal="left" readingOrder="1"/>
    </xf>
    <xf numFmtId="0" fontId="5" fillId="36" borderId="1" xfId="0" applyFont="1" applyFill="1" applyBorder="1"/>
    <xf numFmtId="0" fontId="2" fillId="36" borderId="17" xfId="0" applyFont="1" applyFill="1" applyBorder="1" applyAlignment="1">
      <alignment horizontal="left" readingOrder="1"/>
    </xf>
    <xf numFmtId="0" fontId="4" fillId="36" borderId="17" xfId="0" applyFont="1" applyFill="1" applyBorder="1" applyAlignment="1">
      <alignment horizontal="left" readingOrder="1"/>
    </xf>
    <xf numFmtId="0" fontId="2" fillId="36" borderId="17" xfId="0" applyFont="1" applyFill="1" applyBorder="1" applyAlignment="1">
      <alignment horizontal="center" readingOrder="1"/>
    </xf>
    <xf numFmtId="0" fontId="6" fillId="36" borderId="17" xfId="0" applyFont="1" applyFill="1" applyBorder="1" applyAlignment="1">
      <alignment horizontal="left" readingOrder="1"/>
    </xf>
    <xf numFmtId="0" fontId="0" fillId="36" borderId="0" xfId="0" applyFont="1" applyFill="1" applyAlignment="1"/>
    <xf numFmtId="0" fontId="3" fillId="36" borderId="16" xfId="0" applyFont="1" applyFill="1" applyBorder="1" applyAlignment="1">
      <alignment readingOrder="1"/>
    </xf>
    <xf numFmtId="0" fontId="0" fillId="36" borderId="1" xfId="0" applyFont="1" applyFill="1" applyBorder="1" applyAlignment="1"/>
    <xf numFmtId="0" fontId="2" fillId="36" borderId="9" xfId="0" applyFont="1" applyFill="1" applyBorder="1" applyAlignment="1">
      <alignment horizontal="left" readingOrder="1"/>
    </xf>
    <xf numFmtId="0" fontId="4" fillId="36" borderId="9" xfId="0" applyFont="1" applyFill="1" applyBorder="1" applyAlignment="1">
      <alignment horizontal="left" readingOrder="1"/>
    </xf>
    <xf numFmtId="0" fontId="2" fillId="36" borderId="9" xfId="0" applyFont="1" applyFill="1" applyBorder="1" applyAlignment="1">
      <alignment horizontal="center" readingOrder="1"/>
    </xf>
    <xf numFmtId="0" fontId="6" fillId="36" borderId="9" xfId="0" applyFont="1" applyFill="1" applyBorder="1" applyAlignment="1">
      <alignment horizontal="left" readingOrder="1"/>
    </xf>
    <xf numFmtId="0" fontId="3" fillId="36" borderId="17" xfId="0" applyFont="1" applyFill="1" applyBorder="1" applyAlignment="1">
      <alignment readingOrder="1"/>
    </xf>
    <xf numFmtId="0" fontId="2" fillId="36" borderId="16" xfId="0" applyFont="1" applyFill="1" applyBorder="1" applyAlignment="1">
      <alignment horizontal="left" readingOrder="1"/>
    </xf>
    <xf numFmtId="0" fontId="19" fillId="36" borderId="23" xfId="0" applyFont="1" applyFill="1" applyBorder="1" applyAlignment="1">
      <alignment readingOrder="1"/>
    </xf>
    <xf numFmtId="0" fontId="6" fillId="26" borderId="50" xfId="0" applyFont="1" applyFill="1" applyBorder="1" applyAlignment="1">
      <alignment horizontal="left" readingOrder="1"/>
    </xf>
    <xf numFmtId="0" fontId="2" fillId="26" borderId="50" xfId="0" applyFont="1" applyFill="1" applyBorder="1" applyAlignment="1">
      <alignment horizontal="center" readingOrder="1"/>
    </xf>
    <xf numFmtId="0" fontId="6" fillId="26" borderId="9" xfId="0" applyFont="1" applyFill="1" applyBorder="1" applyAlignment="1">
      <alignment horizontal="left" readingOrder="1"/>
    </xf>
    <xf numFmtId="0" fontId="31" fillId="0" borderId="1" xfId="1" applyBorder="1" applyAlignment="1">
      <alignment horizontal="left" vertical="top" readingOrder="1"/>
    </xf>
    <xf numFmtId="0" fontId="19" fillId="0" borderId="23" xfId="0" applyFont="1" applyBorder="1" applyAlignment="1">
      <alignment readingOrder="1"/>
    </xf>
    <xf numFmtId="0" fontId="13" fillId="23" borderId="50" xfId="0" applyFont="1" applyFill="1" applyBorder="1" applyAlignment="1">
      <alignment horizontal="left" readingOrder="1"/>
    </xf>
    <xf numFmtId="0" fontId="14" fillId="21" borderId="50" xfId="0" applyFont="1" applyFill="1" applyBorder="1" applyAlignment="1">
      <alignment readingOrder="1"/>
    </xf>
    <xf numFmtId="0" fontId="13" fillId="0" borderId="50" xfId="0" applyFont="1" applyBorder="1" applyAlignment="1">
      <alignment horizontal="left" readingOrder="1"/>
    </xf>
    <xf numFmtId="0" fontId="13" fillId="20" borderId="50" xfId="0" applyFont="1" applyFill="1" applyBorder="1" applyAlignment="1">
      <alignment horizontal="left" readingOrder="1"/>
    </xf>
    <xf numFmtId="0" fontId="21" fillId="0" borderId="52" xfId="0" applyFont="1" applyBorder="1" applyAlignment="1"/>
    <xf numFmtId="0" fontId="21" fillId="0" borderId="50" xfId="0" applyFont="1" applyBorder="1" applyAlignment="1"/>
    <xf numFmtId="0" fontId="21" fillId="0" borderId="50" xfId="0" applyFont="1" applyBorder="1" applyAlignment="1">
      <alignment horizontal="center"/>
    </xf>
    <xf numFmtId="20" fontId="21" fillId="0" borderId="50" xfId="0" applyNumberFormat="1" applyFont="1" applyBorder="1" applyAlignment="1"/>
    <xf numFmtId="46" fontId="21" fillId="0" borderId="50" xfId="0" applyNumberFormat="1" applyFont="1" applyBorder="1" applyAlignment="1">
      <alignment horizontal="right"/>
    </xf>
    <xf numFmtId="0" fontId="13" fillId="4" borderId="50" xfId="0" applyFont="1" applyFill="1" applyBorder="1" applyAlignment="1">
      <alignment horizontal="left" readingOrder="1"/>
    </xf>
    <xf numFmtId="0" fontId="14" fillId="0" borderId="50" xfId="0" applyFont="1" applyBorder="1" applyAlignment="1">
      <alignment readingOrder="1"/>
    </xf>
    <xf numFmtId="0" fontId="14" fillId="0" borderId="50" xfId="0" applyFont="1" applyBorder="1" applyAlignment="1">
      <alignment horizontal="left" readingOrder="1"/>
    </xf>
    <xf numFmtId="0" fontId="0" fillId="0" borderId="39" xfId="0" applyFont="1" applyBorder="1" applyAlignment="1">
      <alignment horizontal="left"/>
    </xf>
    <xf numFmtId="0" fontId="3" fillId="0" borderId="1" xfId="0" applyFont="1" applyFill="1" applyBorder="1" applyAlignment="1">
      <alignment vertical="top" readingOrder="1"/>
    </xf>
    <xf numFmtId="0" fontId="3" fillId="0" borderId="50" xfId="0" applyFont="1" applyFill="1" applyBorder="1" applyAlignment="1">
      <alignment vertical="top" readingOrder="1"/>
    </xf>
    <xf numFmtId="0" fontId="0" fillId="0" borderId="54" xfId="0" applyFont="1" applyFill="1" applyBorder="1" applyAlignment="1"/>
    <xf numFmtId="0" fontId="0" fillId="0" borderId="50" xfId="0" applyFont="1" applyFill="1" applyBorder="1" applyAlignment="1">
      <alignment wrapText="1"/>
    </xf>
    <xf numFmtId="0" fontId="10" fillId="24" borderId="69" xfId="0" applyFont="1" applyFill="1" applyBorder="1" applyAlignment="1">
      <alignment horizontal="left" readingOrder="1"/>
    </xf>
    <xf numFmtId="0" fontId="10" fillId="24" borderId="20" xfId="0" applyFont="1" applyFill="1" applyBorder="1" applyAlignment="1">
      <alignment horizontal="left" readingOrder="1"/>
    </xf>
    <xf numFmtId="20" fontId="0" fillId="34" borderId="1" xfId="0" applyNumberFormat="1" applyFont="1" applyFill="1" applyBorder="1" applyAlignment="1">
      <alignment horizontal="right"/>
    </xf>
    <xf numFmtId="0" fontId="1" fillId="0" borderId="51" xfId="0" applyFont="1" applyFill="1" applyBorder="1" applyAlignment="1">
      <alignment horizontal="left" readingOrder="1"/>
    </xf>
    <xf numFmtId="0" fontId="3" fillId="0" borderId="50" xfId="0" applyFont="1" applyFill="1" applyBorder="1" applyAlignment="1">
      <alignment readingOrder="1"/>
    </xf>
    <xf numFmtId="46" fontId="0" fillId="0" borderId="1" xfId="0" applyNumberFormat="1" applyFont="1" applyFill="1" applyBorder="1" applyAlignment="1">
      <alignment horizontal="right"/>
    </xf>
    <xf numFmtId="0" fontId="2" fillId="0" borderId="72" xfId="0" applyFont="1" applyBorder="1" applyAlignment="1">
      <alignment horizontal="center" readingOrder="1"/>
    </xf>
    <xf numFmtId="0" fontId="6" fillId="0" borderId="72" xfId="0" applyFont="1" applyFill="1" applyBorder="1" applyAlignment="1">
      <alignment horizontal="left" readingOrder="1"/>
    </xf>
    <xf numFmtId="0" fontId="2" fillId="0" borderId="72" xfId="0" applyFont="1" applyBorder="1" applyAlignment="1">
      <alignment horizontal="left" readingOrder="1"/>
    </xf>
    <xf numFmtId="0" fontId="0" fillId="0" borderId="50" xfId="0" applyFont="1" applyBorder="1" applyAlignment="1">
      <alignment wrapText="1"/>
    </xf>
    <xf numFmtId="0" fontId="31" fillId="0" borderId="1" xfId="1" applyBorder="1" applyAlignment="1">
      <alignment vertical="top" readingOrder="1"/>
    </xf>
    <xf numFmtId="0" fontId="0" fillId="0" borderId="15" xfId="0" applyFont="1" applyBorder="1" applyAlignment="1">
      <alignment horizontal="left" vertical="center"/>
    </xf>
    <xf numFmtId="0" fontId="20" fillId="0" borderId="15" xfId="0" applyFont="1" applyBorder="1" applyAlignment="1">
      <alignment horizontal="left"/>
    </xf>
    <xf numFmtId="0" fontId="0" fillId="0" borderId="15" xfId="0" applyFont="1" applyFill="1" applyBorder="1" applyAlignment="1">
      <alignment horizontal="left"/>
    </xf>
    <xf numFmtId="0" fontId="0" fillId="21" borderId="15" xfId="0" applyFont="1" applyFill="1" applyBorder="1" applyAlignment="1">
      <alignment horizontal="left"/>
    </xf>
    <xf numFmtId="0" fontId="0" fillId="0" borderId="61" xfId="0" applyFont="1" applyBorder="1" applyAlignment="1">
      <alignment horizontal="left"/>
    </xf>
    <xf numFmtId="14" fontId="0" fillId="32" borderId="9" xfId="0" applyNumberFormat="1" applyFont="1" applyFill="1" applyBorder="1" applyAlignment="1">
      <alignment horizontal="left"/>
    </xf>
    <xf numFmtId="14" fontId="0" fillId="32" borderId="72" xfId="0" applyNumberFormat="1" applyFont="1" applyFill="1" applyBorder="1" applyAlignment="1">
      <alignment horizontal="left"/>
    </xf>
    <xf numFmtId="0" fontId="2" fillId="26" borderId="9" xfId="0" applyFont="1" applyFill="1" applyBorder="1" applyAlignment="1">
      <alignment horizontal="center" readingOrder="1"/>
    </xf>
    <xf numFmtId="0" fontId="32" fillId="2" borderId="1" xfId="0" applyFont="1" applyFill="1" applyBorder="1" applyAlignment="1">
      <alignment horizontal="center" vertical="center" readingOrder="1"/>
    </xf>
    <xf numFmtId="14" fontId="0" fillId="32" borderId="1" xfId="0" applyNumberFormat="1" applyFont="1" applyFill="1" applyBorder="1" applyAlignment="1">
      <alignment horizontal="left"/>
    </xf>
    <xf numFmtId="14" fontId="0" fillId="32" borderId="50" xfId="0" applyNumberFormat="1" applyFont="1" applyFill="1" applyBorder="1" applyAlignment="1">
      <alignment horizontal="left"/>
    </xf>
    <xf numFmtId="20" fontId="0" fillId="0" borderId="17" xfId="0" applyNumberFormat="1" applyFont="1" applyBorder="1" applyAlignment="1"/>
    <xf numFmtId="46" fontId="0" fillId="0" borderId="17" xfId="0" applyNumberFormat="1" applyFont="1" applyBorder="1" applyAlignment="1">
      <alignment horizontal="right"/>
    </xf>
    <xf numFmtId="14" fontId="0" fillId="32" borderId="17" xfId="0" applyNumberFormat="1" applyFont="1" applyFill="1" applyBorder="1" applyAlignment="1">
      <alignment horizontal="left"/>
    </xf>
    <xf numFmtId="14" fontId="0" fillId="32" borderId="55" xfId="0" applyNumberFormat="1" applyFont="1" applyFill="1" applyBorder="1" applyAlignment="1">
      <alignment horizontal="left"/>
    </xf>
    <xf numFmtId="14" fontId="0" fillId="32" borderId="73" xfId="0" applyNumberFormat="1" applyFont="1" applyFill="1" applyBorder="1" applyAlignment="1">
      <alignment horizontal="left"/>
    </xf>
    <xf numFmtId="0" fontId="0" fillId="0" borderId="9" xfId="0" applyFont="1" applyBorder="1" applyAlignment="1">
      <alignment wrapText="1"/>
    </xf>
    <xf numFmtId="0" fontId="13" fillId="23" borderId="1" xfId="0" applyFont="1" applyFill="1" applyBorder="1" applyAlignment="1">
      <alignment horizontal="left" readingOrder="1"/>
    </xf>
    <xf numFmtId="0" fontId="21" fillId="0" borderId="21" xfId="0" applyFont="1" applyBorder="1" applyAlignment="1"/>
    <xf numFmtId="0" fontId="21" fillId="0" borderId="1" xfId="0" applyFont="1" applyFill="1" applyBorder="1" applyAlignment="1">
      <alignment horizontal="center"/>
    </xf>
    <xf numFmtId="20" fontId="21" fillId="0" borderId="1" xfId="0" applyNumberFormat="1" applyFont="1" applyBorder="1" applyAlignment="1">
      <alignment horizontal="right"/>
    </xf>
    <xf numFmtId="0" fontId="21" fillId="0" borderId="15" xfId="0" applyFont="1" applyBorder="1" applyAlignment="1"/>
    <xf numFmtId="0" fontId="34" fillId="21" borderId="1" xfId="0" applyFont="1" applyFill="1" applyBorder="1" applyAlignment="1">
      <alignment readingOrder="1"/>
    </xf>
    <xf numFmtId="0" fontId="1" fillId="2" borderId="1" xfId="0" applyFont="1" applyFill="1" applyBorder="1" applyAlignment="1">
      <alignment horizontal="center" readingOrder="1"/>
    </xf>
    <xf numFmtId="14" fontId="4" fillId="29" borderId="4" xfId="0" applyNumberFormat="1" applyFont="1" applyFill="1" applyBorder="1" applyAlignment="1">
      <alignment horizontal="center" vertical="top" readingOrder="1"/>
    </xf>
    <xf numFmtId="14" fontId="24" fillId="29" borderId="0" xfId="0" applyNumberFormat="1" applyFont="1" applyFill="1" applyAlignment="1">
      <alignment horizontal="center" vertical="top"/>
    </xf>
    <xf numFmtId="14" fontId="4" fillId="29" borderId="52" xfId="0" applyNumberFormat="1" applyFont="1" applyFill="1" applyBorder="1" applyAlignment="1">
      <alignment horizontal="center" vertical="top" readingOrder="1"/>
    </xf>
    <xf numFmtId="14" fontId="4" fillId="0" borderId="55" xfId="0" applyNumberFormat="1" applyFont="1" applyBorder="1" applyAlignment="1">
      <alignment horizontal="center" vertical="top" readingOrder="1"/>
    </xf>
    <xf numFmtId="0" fontId="4" fillId="26" borderId="4" xfId="0" applyFont="1" applyFill="1" applyBorder="1" applyAlignment="1">
      <alignment horizontal="center" vertical="top" readingOrder="1"/>
    </xf>
    <xf numFmtId="14" fontId="4" fillId="0" borderId="4" xfId="0" applyNumberFormat="1" applyFont="1" applyBorder="1" applyAlignment="1">
      <alignment horizontal="center" vertical="top" readingOrder="1"/>
    </xf>
    <xf numFmtId="14" fontId="4" fillId="0" borderId="52" xfId="0" applyNumberFormat="1" applyFont="1" applyBorder="1" applyAlignment="1">
      <alignment horizontal="center" vertical="top" readingOrder="1"/>
    </xf>
    <xf numFmtId="14" fontId="4" fillId="21" borderId="4" xfId="0" applyNumberFormat="1" applyFont="1" applyFill="1" applyBorder="1" applyAlignment="1">
      <alignment horizontal="center" vertical="top" readingOrder="1"/>
    </xf>
    <xf numFmtId="0" fontId="4" fillId="0" borderId="4" xfId="0" applyFont="1" applyBorder="1" applyAlignment="1">
      <alignment horizontal="center" vertical="top" readingOrder="1"/>
    </xf>
    <xf numFmtId="14" fontId="0" fillId="0" borderId="9" xfId="0" applyNumberFormat="1" applyFont="1" applyBorder="1" applyAlignment="1">
      <alignment horizontal="center" vertical="top"/>
    </xf>
    <xf numFmtId="14" fontId="0" fillId="0" borderId="1" xfId="0" applyNumberFormat="1" applyFont="1" applyBorder="1" applyAlignment="1">
      <alignment horizontal="center" vertical="top"/>
    </xf>
    <xf numFmtId="14" fontId="21" fillId="0" borderId="1" xfId="0" applyNumberFormat="1" applyFont="1" applyBorder="1" applyAlignment="1">
      <alignment horizontal="center" vertical="top"/>
    </xf>
    <xf numFmtId="14" fontId="0" fillId="0" borderId="50" xfId="0" applyNumberFormat="1" applyFont="1" applyFill="1" applyBorder="1" applyAlignment="1">
      <alignment horizontal="center" vertical="top"/>
    </xf>
    <xf numFmtId="0" fontId="0" fillId="0" borderId="1" xfId="0" applyFont="1" applyBorder="1" applyAlignment="1">
      <alignment horizontal="center" vertical="top"/>
    </xf>
    <xf numFmtId="0" fontId="0" fillId="26" borderId="1" xfId="0" applyFont="1" applyFill="1" applyBorder="1" applyAlignment="1">
      <alignment horizontal="center" vertical="top"/>
    </xf>
    <xf numFmtId="14" fontId="0" fillId="0" borderId="57" xfId="0" applyNumberFormat="1" applyFont="1" applyBorder="1" applyAlignment="1">
      <alignment horizontal="center" vertical="top"/>
    </xf>
    <xf numFmtId="14" fontId="0" fillId="0" borderId="1" xfId="0" applyNumberFormat="1" applyFont="1" applyFill="1" applyBorder="1" applyAlignment="1">
      <alignment horizontal="center" vertical="top"/>
    </xf>
    <xf numFmtId="14" fontId="0" fillId="0" borderId="50" xfId="0" applyNumberFormat="1" applyFont="1" applyBorder="1" applyAlignment="1">
      <alignment horizontal="center" vertical="top"/>
    </xf>
    <xf numFmtId="14" fontId="21" fillId="0" borderId="50" xfId="0" applyNumberFormat="1" applyFont="1" applyFill="1" applyBorder="1" applyAlignment="1">
      <alignment horizontal="center" vertical="top"/>
    </xf>
    <xf numFmtId="14" fontId="21" fillId="0" borderId="50" xfId="0" applyNumberFormat="1" applyFont="1" applyBorder="1" applyAlignment="1">
      <alignment horizontal="center" vertical="top"/>
    </xf>
    <xf numFmtId="14" fontId="0" fillId="0" borderId="9" xfId="0" applyNumberFormat="1" applyFont="1" applyFill="1" applyBorder="1" applyAlignment="1">
      <alignment horizontal="center" vertical="top"/>
    </xf>
    <xf numFmtId="0" fontId="0" fillId="35" borderId="1" xfId="0" applyFont="1" applyFill="1" applyBorder="1" applyAlignment="1">
      <alignment horizontal="center" vertical="top"/>
    </xf>
    <xf numFmtId="14" fontId="21" fillId="0" borderId="1" xfId="0" applyNumberFormat="1" applyFont="1" applyFill="1" applyBorder="1" applyAlignment="1">
      <alignment horizontal="center" vertical="top"/>
    </xf>
    <xf numFmtId="0" fontId="0" fillId="0" borderId="1" xfId="0" applyFont="1" applyFill="1" applyBorder="1" applyAlignment="1">
      <alignment horizontal="center" vertical="top"/>
    </xf>
    <xf numFmtId="0" fontId="0" fillId="26" borderId="9" xfId="0" applyFont="1" applyFill="1" applyBorder="1" applyAlignment="1">
      <alignment horizontal="center" vertical="top"/>
    </xf>
    <xf numFmtId="0" fontId="0" fillId="26" borderId="50" xfId="0" applyFont="1" applyFill="1" applyBorder="1" applyAlignment="1">
      <alignment horizontal="center" vertical="top"/>
    </xf>
    <xf numFmtId="0" fontId="0" fillId="0" borderId="15" xfId="0" applyFont="1" applyBorder="1" applyAlignment="1">
      <alignment horizontal="center" vertical="top"/>
    </xf>
    <xf numFmtId="0" fontId="0" fillId="0" borderId="0" xfId="0" applyFont="1" applyAlignment="1">
      <alignment horizontal="center" vertical="top"/>
    </xf>
    <xf numFmtId="0" fontId="10" fillId="24" borderId="1" xfId="0" applyFont="1" applyFill="1" applyBorder="1" applyAlignment="1">
      <alignment horizontal="left" readingOrder="1"/>
    </xf>
    <xf numFmtId="20" fontId="0" fillId="0" borderId="17" xfId="0" applyNumberFormat="1" applyFont="1" applyBorder="1" applyAlignment="1">
      <alignment horizontal="right"/>
    </xf>
    <xf numFmtId="20" fontId="0" fillId="25" borderId="1" xfId="0" applyNumberFormat="1" applyFont="1" applyFill="1" applyBorder="1" applyAlignment="1"/>
    <xf numFmtId="20" fontId="0" fillId="0" borderId="9" xfId="0" applyNumberFormat="1" applyFont="1" applyFill="1" applyBorder="1" applyAlignment="1"/>
    <xf numFmtId="46" fontId="0" fillId="0" borderId="9" xfId="0" applyNumberFormat="1" applyFont="1" applyFill="1" applyBorder="1" applyAlignment="1">
      <alignment horizontal="right"/>
    </xf>
    <xf numFmtId="0" fontId="22" fillId="0" borderId="1" xfId="0" applyFont="1" applyBorder="1" applyAlignment="1">
      <alignment horizontal="center" readingOrder="1"/>
    </xf>
    <xf numFmtId="0" fontId="22" fillId="0" borderId="50" xfId="0" applyFont="1" applyBorder="1" applyAlignment="1">
      <alignment horizontal="center" readingOrder="1"/>
    </xf>
    <xf numFmtId="0" fontId="22" fillId="0" borderId="9" xfId="0" applyFont="1" applyBorder="1" applyAlignment="1">
      <alignment horizontal="center" readingOrder="1"/>
    </xf>
    <xf numFmtId="0" fontId="22" fillId="26" borderId="1" xfId="0" applyFont="1" applyFill="1" applyBorder="1" applyAlignment="1">
      <alignment horizontal="center" readingOrder="1"/>
    </xf>
    <xf numFmtId="0" fontId="22" fillId="21" borderId="1" xfId="0" applyFont="1" applyFill="1" applyBorder="1" applyAlignment="1">
      <alignment horizontal="center" readingOrder="1"/>
    </xf>
    <xf numFmtId="0" fontId="22" fillId="0" borderId="50" xfId="0" applyFont="1" applyFill="1" applyBorder="1" applyAlignment="1">
      <alignment horizontal="center" readingOrder="1"/>
    </xf>
    <xf numFmtId="0" fontId="22" fillId="0" borderId="57" xfId="0" applyFont="1" applyBorder="1" applyAlignment="1">
      <alignment horizontal="center" readingOrder="1"/>
    </xf>
    <xf numFmtId="0" fontId="22" fillId="0" borderId="1" xfId="0" applyFont="1" applyFill="1" applyBorder="1" applyAlignment="1">
      <alignment horizontal="center" readingOrder="1"/>
    </xf>
    <xf numFmtId="0" fontId="22" fillId="35" borderId="1" xfId="0" applyFont="1" applyFill="1" applyBorder="1" applyAlignment="1">
      <alignment horizontal="center" readingOrder="1"/>
    </xf>
    <xf numFmtId="0" fontId="33" fillId="0" borderId="9" xfId="0" applyFont="1" applyBorder="1" applyAlignment="1">
      <alignment horizontal="center"/>
    </xf>
    <xf numFmtId="0" fontId="33" fillId="0" borderId="1" xfId="0" applyFont="1" applyBorder="1" applyAlignment="1">
      <alignment horizontal="center"/>
    </xf>
    <xf numFmtId="0" fontId="33" fillId="0" borderId="1" xfId="0" applyFont="1" applyFill="1" applyBorder="1" applyAlignment="1">
      <alignment horizontal="center"/>
    </xf>
    <xf numFmtId="0" fontId="33" fillId="0" borderId="50" xfId="0" applyFont="1" applyFill="1" applyBorder="1" applyAlignment="1">
      <alignment horizontal="center"/>
    </xf>
    <xf numFmtId="0" fontId="33" fillId="26" borderId="1" xfId="0" applyFont="1" applyFill="1" applyBorder="1" applyAlignment="1">
      <alignment horizontal="center"/>
    </xf>
    <xf numFmtId="0" fontId="33" fillId="0" borderId="50" xfId="0" applyFont="1" applyBorder="1" applyAlignment="1">
      <alignment horizontal="center"/>
    </xf>
    <xf numFmtId="0" fontId="33" fillId="26" borderId="9" xfId="0" applyFont="1" applyFill="1" applyBorder="1" applyAlignment="1">
      <alignment horizontal="center"/>
    </xf>
    <xf numFmtId="0" fontId="33" fillId="0" borderId="17" xfId="0" applyFont="1" applyBorder="1" applyAlignment="1">
      <alignment horizontal="center"/>
    </xf>
    <xf numFmtId="0" fontId="33" fillId="26" borderId="50" xfId="0" applyFont="1" applyFill="1" applyBorder="1" applyAlignment="1">
      <alignment horizontal="center"/>
    </xf>
    <xf numFmtId="0" fontId="33" fillId="0" borderId="9" xfId="0" applyFont="1" applyFill="1" applyBorder="1" applyAlignment="1">
      <alignment horizontal="center"/>
    </xf>
    <xf numFmtId="0" fontId="33" fillId="0" borderId="15" xfId="0" applyFont="1" applyBorder="1" applyAlignment="1">
      <alignment horizontal="center"/>
    </xf>
    <xf numFmtId="0" fontId="33" fillId="0" borderId="0" xfId="0" applyFont="1" applyAlignment="1">
      <alignment horizontal="center"/>
    </xf>
    <xf numFmtId="0" fontId="6" fillId="0" borderId="53" xfId="0" applyFont="1" applyFill="1" applyBorder="1" applyAlignment="1">
      <alignment horizontal="left" readingOrder="1"/>
    </xf>
    <xf numFmtId="46" fontId="21" fillId="25" borderId="50" xfId="0" applyNumberFormat="1" applyFont="1" applyFill="1" applyBorder="1" applyAlignment="1">
      <alignment horizontal="right"/>
    </xf>
    <xf numFmtId="20" fontId="0" fillId="25" borderId="9" xfId="0" applyNumberFormat="1" applyFont="1" applyFill="1" applyBorder="1" applyAlignment="1"/>
    <xf numFmtId="20" fontId="0" fillId="25" borderId="1" xfId="0" applyNumberFormat="1" applyFont="1" applyFill="1" applyBorder="1" applyAlignment="1">
      <alignment horizontal="right"/>
    </xf>
    <xf numFmtId="20" fontId="0" fillId="25" borderId="50" xfId="0" applyNumberFormat="1" applyFont="1" applyFill="1" applyBorder="1" applyAlignment="1">
      <alignment horizontal="right"/>
    </xf>
    <xf numFmtId="46" fontId="0" fillId="25" borderId="9" xfId="0" applyNumberFormat="1" applyFont="1" applyFill="1" applyBorder="1" applyAlignment="1">
      <alignment horizontal="right"/>
    </xf>
    <xf numFmtId="20" fontId="21" fillId="25" borderId="1" xfId="0" applyNumberFormat="1" applyFont="1" applyFill="1" applyBorder="1" applyAlignment="1"/>
    <xf numFmtId="46" fontId="0" fillId="25" borderId="50" xfId="0" applyNumberFormat="1" applyFont="1" applyFill="1" applyBorder="1" applyAlignment="1">
      <alignment horizontal="right"/>
    </xf>
    <xf numFmtId="20" fontId="0" fillId="25" borderId="50" xfId="0" applyNumberFormat="1" applyFont="1" applyFill="1" applyBorder="1" applyAlignment="1"/>
    <xf numFmtId="20" fontId="21" fillId="25" borderId="50" xfId="0" applyNumberFormat="1" applyFont="1" applyFill="1" applyBorder="1" applyAlignment="1"/>
    <xf numFmtId="20" fontId="0" fillId="25" borderId="57" xfId="0" applyNumberFormat="1" applyFont="1" applyFill="1" applyBorder="1" applyAlignment="1"/>
    <xf numFmtId="20" fontId="0" fillId="25" borderId="9" xfId="0" applyNumberFormat="1" applyFont="1" applyFill="1" applyBorder="1" applyAlignment="1">
      <alignment horizontal="right"/>
    </xf>
    <xf numFmtId="46" fontId="2" fillId="25" borderId="1" xfId="0" applyNumberFormat="1" applyFont="1" applyFill="1" applyBorder="1" applyAlignment="1">
      <alignment horizontal="left" readingOrder="1"/>
    </xf>
    <xf numFmtId="46" fontId="2" fillId="25" borderId="50" xfId="0" applyNumberFormat="1" applyFont="1" applyFill="1" applyBorder="1" applyAlignment="1">
      <alignment horizontal="left" readingOrder="1"/>
    </xf>
    <xf numFmtId="46" fontId="2" fillId="25" borderId="9" xfId="0" applyNumberFormat="1" applyFont="1" applyFill="1" applyBorder="1" applyAlignment="1">
      <alignment horizontal="left" readingOrder="1"/>
    </xf>
    <xf numFmtId="164" fontId="2" fillId="25" borderId="50" xfId="0" applyNumberFormat="1" applyFont="1" applyFill="1" applyBorder="1" applyAlignment="1">
      <alignment horizontal="left" wrapText="1" readingOrder="1"/>
    </xf>
    <xf numFmtId="46" fontId="8" fillId="25" borderId="9" xfId="0" applyNumberFormat="1" applyFont="1" applyFill="1" applyBorder="1"/>
    <xf numFmtId="20" fontId="8" fillId="25" borderId="1" xfId="0" applyNumberFormat="1" applyFont="1" applyFill="1" applyBorder="1"/>
    <xf numFmtId="46" fontId="8" fillId="25" borderId="1" xfId="0" applyNumberFormat="1" applyFont="1" applyFill="1" applyBorder="1"/>
    <xf numFmtId="0" fontId="23" fillId="0" borderId="0" xfId="0" applyFont="1" applyFill="1" applyAlignment="1"/>
    <xf numFmtId="0" fontId="3" fillId="0" borderId="1" xfId="0" applyFont="1" applyFill="1" applyBorder="1" applyAlignment="1">
      <alignment horizontal="right" readingOrder="1"/>
    </xf>
    <xf numFmtId="0" fontId="5" fillId="0" borderId="4" xfId="0" applyFont="1" applyFill="1" applyBorder="1"/>
    <xf numFmtId="14" fontId="4" fillId="0" borderId="4" xfId="0" applyNumberFormat="1" applyFont="1" applyFill="1" applyBorder="1" applyAlignment="1">
      <alignment horizontal="center" vertical="top" readingOrder="1"/>
    </xf>
    <xf numFmtId="0" fontId="1" fillId="25" borderId="3" xfId="0" applyFont="1" applyFill="1" applyBorder="1" applyAlignment="1">
      <alignment horizontal="left" readingOrder="1"/>
    </xf>
    <xf numFmtId="0" fontId="5" fillId="0" borderId="4" xfId="0" applyFont="1" applyFill="1" applyBorder="1" applyAlignment="1"/>
    <xf numFmtId="0" fontId="2" fillId="0" borderId="1" xfId="0" applyFont="1" applyFill="1" applyBorder="1" applyAlignment="1">
      <alignment horizontal="left" wrapText="1" readingOrder="1"/>
    </xf>
    <xf numFmtId="46" fontId="21" fillId="25" borderId="1" xfId="0" applyNumberFormat="1" applyFont="1" applyFill="1" applyBorder="1" applyAlignment="1">
      <alignment horizontal="right"/>
    </xf>
    <xf numFmtId="14" fontId="0" fillId="37" borderId="55" xfId="0" applyNumberFormat="1" applyFont="1" applyFill="1" applyBorder="1" applyAlignment="1">
      <alignment horizontal="left"/>
    </xf>
    <xf numFmtId="20" fontId="0" fillId="34" borderId="50" xfId="0" applyNumberFormat="1" applyFont="1" applyFill="1" applyBorder="1" applyAlignment="1"/>
    <xf numFmtId="0" fontId="6" fillId="0" borderId="72" xfId="0" applyFont="1" applyBorder="1" applyAlignment="1">
      <alignment horizontal="left" readingOrder="1"/>
    </xf>
    <xf numFmtId="21" fontId="0" fillId="0" borderId="1" xfId="0" applyNumberFormat="1" applyFont="1" applyBorder="1" applyAlignment="1">
      <alignment horizontal="right"/>
    </xf>
    <xf numFmtId="21" fontId="0" fillId="0" borderId="50" xfId="0" applyNumberFormat="1" applyFont="1" applyBorder="1" applyAlignment="1">
      <alignment horizontal="right"/>
    </xf>
    <xf numFmtId="21" fontId="0" fillId="0" borderId="1" xfId="0" applyNumberFormat="1" applyFont="1" applyBorder="1" applyAlignment="1"/>
    <xf numFmtId="21" fontId="0" fillId="0" borderId="9" xfId="0" applyNumberFormat="1" applyFont="1" applyBorder="1" applyAlignment="1">
      <alignment horizontal="right"/>
    </xf>
    <xf numFmtId="14" fontId="0" fillId="32" borderId="4" xfId="0" applyNumberFormat="1" applyFont="1" applyFill="1" applyBorder="1" applyAlignment="1">
      <alignment horizontal="left"/>
    </xf>
    <xf numFmtId="14" fontId="0" fillId="32" borderId="41" xfId="0" applyNumberFormat="1" applyFont="1" applyFill="1" applyBorder="1" applyAlignment="1">
      <alignment horizontal="left"/>
    </xf>
    <xf numFmtId="14" fontId="0" fillId="32" borderId="52" xfId="0" applyNumberFormat="1" applyFont="1" applyFill="1" applyBorder="1" applyAlignment="1">
      <alignment horizontal="left"/>
    </xf>
    <xf numFmtId="14" fontId="0" fillId="37" borderId="73" xfId="0" applyNumberFormat="1" applyFont="1" applyFill="1" applyBorder="1" applyAlignment="1">
      <alignment horizontal="left"/>
    </xf>
    <xf numFmtId="0" fontId="0" fillId="0" borderId="50" xfId="0" applyNumberFormat="1" applyFont="1" applyBorder="1" applyAlignment="1"/>
    <xf numFmtId="46" fontId="0" fillId="25" borderId="17" xfId="0" applyNumberFormat="1" applyFont="1" applyFill="1" applyBorder="1" applyAlignment="1">
      <alignment horizontal="right"/>
    </xf>
    <xf numFmtId="20" fontId="0" fillId="25" borderId="17" xfId="0" applyNumberFormat="1" applyFont="1" applyFill="1" applyBorder="1" applyAlignment="1"/>
    <xf numFmtId="0" fontId="21" fillId="0" borderId="17" xfId="0" applyFont="1" applyBorder="1" applyAlignment="1">
      <alignment horizontal="center"/>
    </xf>
    <xf numFmtId="0" fontId="21" fillId="0" borderId="9" xfId="0" applyFont="1" applyBorder="1" applyAlignment="1">
      <alignment horizontal="center"/>
    </xf>
    <xf numFmtId="14" fontId="0" fillId="0" borderId="4" xfId="0" applyNumberFormat="1" applyFont="1" applyFill="1" applyBorder="1" applyAlignment="1">
      <alignment horizontal="center" vertical="top"/>
    </xf>
    <xf numFmtId="14" fontId="0" fillId="0" borderId="17" xfId="0" applyNumberFormat="1" applyFont="1" applyFill="1" applyBorder="1" applyAlignment="1">
      <alignment horizontal="center" vertical="top"/>
    </xf>
    <xf numFmtId="14" fontId="0" fillId="0" borderId="52" xfId="0" applyNumberFormat="1" applyFont="1" applyFill="1" applyBorder="1" applyAlignment="1">
      <alignment horizontal="center" vertical="top"/>
    </xf>
    <xf numFmtId="14" fontId="0" fillId="0" borderId="55" xfId="0" applyNumberFormat="1" applyFont="1" applyFill="1" applyBorder="1" applyAlignment="1">
      <alignment horizontal="center" vertical="top"/>
    </xf>
    <xf numFmtId="14" fontId="0" fillId="0" borderId="41" xfId="0" applyNumberFormat="1" applyFont="1" applyFill="1" applyBorder="1" applyAlignment="1">
      <alignment horizontal="center" vertical="top"/>
    </xf>
    <xf numFmtId="0" fontId="20" fillId="26" borderId="1" xfId="0" applyFont="1" applyFill="1" applyBorder="1" applyAlignment="1">
      <alignment horizontal="center" vertical="top"/>
    </xf>
    <xf numFmtId="14" fontId="0" fillId="25" borderId="9" xfId="0" applyNumberFormat="1" applyFont="1" applyFill="1" applyBorder="1" applyAlignment="1">
      <alignment horizontal="center" vertical="top"/>
    </xf>
    <xf numFmtId="14" fontId="0" fillId="25" borderId="1" xfId="0" applyNumberFormat="1" applyFont="1" applyFill="1" applyBorder="1" applyAlignment="1">
      <alignment horizontal="center" vertical="top"/>
    </xf>
    <xf numFmtId="14" fontId="0" fillId="25" borderId="50" xfId="0" applyNumberFormat="1" applyFont="1" applyFill="1" applyBorder="1" applyAlignment="1">
      <alignment horizontal="center" vertical="top"/>
    </xf>
    <xf numFmtId="14" fontId="0" fillId="25" borderId="4" xfId="0" applyNumberFormat="1" applyFont="1" applyFill="1" applyBorder="1" applyAlignment="1">
      <alignment horizontal="center" vertical="top"/>
    </xf>
    <xf numFmtId="14" fontId="0" fillId="25" borderId="55" xfId="0" applyNumberFormat="1" applyFont="1" applyFill="1" applyBorder="1" applyAlignment="1">
      <alignment horizontal="center" vertical="top"/>
    </xf>
    <xf numFmtId="14" fontId="0" fillId="25" borderId="17" xfId="0" applyNumberFormat="1" applyFont="1" applyFill="1" applyBorder="1" applyAlignment="1">
      <alignment horizontal="center" vertical="top"/>
    </xf>
    <xf numFmtId="0" fontId="35" fillId="0" borderId="0" xfId="0" applyFont="1" applyAlignment="1"/>
    <xf numFmtId="0" fontId="33" fillId="0" borderId="0" xfId="0" applyFont="1" applyFill="1" applyAlignment="1">
      <alignment horizontal="center"/>
    </xf>
    <xf numFmtId="14" fontId="0" fillId="25" borderId="52" xfId="0" applyNumberFormat="1" applyFont="1" applyFill="1" applyBorder="1" applyAlignment="1">
      <alignment horizontal="center" vertical="top"/>
    </xf>
    <xf numFmtId="14" fontId="0" fillId="25" borderId="41" xfId="0" applyNumberFormat="1" applyFont="1" applyFill="1" applyBorder="1" applyAlignment="1">
      <alignment horizontal="center" vertical="top"/>
    </xf>
    <xf numFmtId="0" fontId="21" fillId="0" borderId="9" xfId="0" applyFont="1" applyFill="1" applyBorder="1" applyAlignment="1">
      <alignment horizontal="center"/>
    </xf>
    <xf numFmtId="21" fontId="0" fillId="0" borderId="9" xfId="0" applyNumberFormat="1" applyFont="1" applyBorder="1" applyAlignment="1"/>
    <xf numFmtId="0" fontId="0" fillId="0" borderId="1" xfId="0" applyFont="1" applyBorder="1" applyAlignment="1">
      <alignment horizontal="left" wrapText="1"/>
    </xf>
    <xf numFmtId="46" fontId="0" fillId="0" borderId="1" xfId="0" applyNumberFormat="1" applyFont="1" applyBorder="1" applyAlignment="1"/>
    <xf numFmtId="0" fontId="21" fillId="0" borderId="50" xfId="0" applyFont="1" applyFill="1" applyBorder="1" applyAlignment="1">
      <alignment horizontal="center"/>
    </xf>
    <xf numFmtId="20" fontId="0" fillId="25" borderId="17" xfId="0" applyNumberFormat="1" applyFont="1" applyFill="1" applyBorder="1" applyAlignment="1">
      <alignment horizontal="right"/>
    </xf>
    <xf numFmtId="46" fontId="0" fillId="25" borderId="42" xfId="0" applyNumberFormat="1" applyFont="1" applyFill="1" applyBorder="1" applyAlignment="1">
      <alignment horizontal="right"/>
    </xf>
    <xf numFmtId="0" fontId="0" fillId="25" borderId="1" xfId="0" applyFont="1" applyFill="1" applyBorder="1" applyAlignment="1">
      <alignment horizontal="right"/>
    </xf>
    <xf numFmtId="49" fontId="0" fillId="25" borderId="9" xfId="0" applyNumberFormat="1" applyFont="1" applyFill="1" applyBorder="1" applyAlignment="1">
      <alignment horizontal="right"/>
    </xf>
    <xf numFmtId="46" fontId="0" fillId="25" borderId="51" xfId="0" applyNumberFormat="1" applyFont="1" applyFill="1" applyBorder="1" applyAlignment="1">
      <alignment horizontal="right"/>
    </xf>
    <xf numFmtId="0" fontId="36" fillId="0" borderId="1" xfId="0" applyFont="1" applyFill="1" applyBorder="1" applyAlignment="1"/>
    <xf numFmtId="0" fontId="20" fillId="0" borderId="15" xfId="0" applyFont="1" applyFill="1" applyBorder="1" applyAlignment="1">
      <alignment horizontal="center" wrapText="1"/>
    </xf>
    <xf numFmtId="0" fontId="1" fillId="7" borderId="16" xfId="0" applyFont="1" applyFill="1" applyBorder="1" applyAlignment="1">
      <alignment horizontal="left" wrapText="1" readingOrder="1"/>
    </xf>
    <xf numFmtId="0" fontId="15" fillId="0" borderId="21" xfId="0" applyFont="1" applyBorder="1" applyAlignment="1"/>
    <xf numFmtId="0" fontId="15" fillId="0" borderId="4" xfId="0" applyFont="1" applyBorder="1" applyAlignment="1"/>
    <xf numFmtId="0" fontId="1" fillId="17" borderId="33" xfId="0" applyFont="1" applyFill="1" applyBorder="1" applyAlignment="1">
      <alignment horizontal="left" wrapText="1" readingOrder="1"/>
    </xf>
    <xf numFmtId="0" fontId="15" fillId="0" borderId="34" xfId="0" applyFont="1" applyBorder="1" applyAlignment="1"/>
    <xf numFmtId="0" fontId="15" fillId="0" borderId="35" xfId="0" applyFont="1" applyBorder="1" applyAlignment="1"/>
    <xf numFmtId="0" fontId="1" fillId="18" borderId="33" xfId="0" applyFont="1" applyFill="1" applyBorder="1" applyAlignment="1">
      <alignment horizontal="left" wrapText="1" readingOrder="1"/>
    </xf>
    <xf numFmtId="0" fontId="1" fillId="19" borderId="33" xfId="0" applyFont="1" applyFill="1" applyBorder="1" applyAlignment="1">
      <alignment horizontal="left" wrapText="1" readingOrder="1"/>
    </xf>
  </cellXfs>
  <cellStyles count="2">
    <cellStyle name="Hyperlink" xfId="1" builtinId="8"/>
    <cellStyle name="Normal" xfId="0" builtinId="0"/>
  </cellStyles>
  <dxfs count="30">
    <dxf>
      <font>
        <color rgb="FF9C0006"/>
      </font>
      <fill>
        <patternFill patternType="solid">
          <bgColor rgb="FFFC8105"/>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bgColor rgb="FFFFC7CE"/>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bgColor rgb="FFFFC7CE"/>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bgColor rgb="FFFFC7CE"/>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patternType="solid">
          <bgColor rgb="FFFC8105"/>
        </patternFill>
      </fill>
    </dxf>
    <dxf>
      <font>
        <color rgb="FF9C0006"/>
      </font>
      <fill>
        <patternFill patternType="solid">
          <bgColor rgb="FFFC8105"/>
        </patternFill>
      </fill>
    </dxf>
  </dxfs>
  <tableStyles count="0" defaultTableStyle="TableStyleMedium2" defaultPivotStyle="PivotStyleLight16"/>
  <colors>
    <mruColors>
      <color rgb="FFCEEDBB"/>
      <color rgb="FFC7EDAF"/>
      <color rgb="FFF6EBFC"/>
      <color rgb="FFFA8282"/>
      <color rgb="FFF7CBE7"/>
      <color rgb="FFFF8800"/>
      <color rgb="FFBEFA98"/>
      <color rgb="FFE0BBFC"/>
      <color rgb="FFFC8105"/>
      <color rgb="FFFFD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Brenda Laventure" id="{DE5C7F31-1C65-4008-A7B8-FFAD0F037FFC}" userId="" providerI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Q343" dT="2024-07-11T17:13:15.55" personId="{DE5C7F31-1C65-4008-A7B8-FFAD0F037FFC}" id="{BB0C4FDE-F705-4438-93E9-217DE2EB0CEE}">
    <text>There is an error; it is on my list to look into, I have to pull the paper records (which I will do)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hyperlink" Target="https://upn1-carbon-sandbox.mendel.ai/01ha80767mvt3xy09j6byrsamy/patient-abstraction/pt-01h9p699rkag642pvq5ndh1cjc" TargetMode="External"/><Relationship Id="rId2" Type="http://schemas.openxmlformats.org/officeDocument/2006/relationships/hyperlink" Target="https://upn1-carbon-sandbox.mendel.ai/01ha813ysyy2fh7nkt0cpqf5ww/patient-abstraction/pt-01h9p699brhy94yz5mzyq3kfth" TargetMode="External"/><Relationship Id="rId1" Type="http://schemas.openxmlformats.org/officeDocument/2006/relationships/hyperlink" Target="https://upn1-carbon-sandbox.mendel.ai/01ha813ysyy2fh7nkt0cpqf5ww/patient-abstraction/pt-01h9p699rndq71ssyj1s52jsgt" TargetMode="External"/><Relationship Id="rId5" Type="http://schemas.openxmlformats.org/officeDocument/2006/relationships/hyperlink" Target="https://upn1-carbon-sandbox.mendel.ai/01ha80767mvt3xy09j6byrsamy/patient-abstraction/pt-01h9p699p5jsntw0yez3b86w9r" TargetMode="External"/><Relationship Id="rId4" Type="http://schemas.openxmlformats.org/officeDocument/2006/relationships/hyperlink" Target="https://upn1-carbon-sandbox.mendel.ai/01ha80767mvt3xy09j6byrsamy/patient-abstraction/pt-01h9p699cgad978mbwenx90dy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0BBFC"/>
  </sheetPr>
  <dimension ref="A1:U991"/>
  <sheetViews>
    <sheetView tabSelected="1" workbookViewId="0">
      <pane ySplit="1" topLeftCell="B227" activePane="bottomLeft" state="frozen"/>
      <selection pane="bottomLeft" activeCell="Q230" sqref="Q230"/>
    </sheetView>
  </sheetViews>
  <sheetFormatPr defaultColWidth="14.42578125" defaultRowHeight="15" customHeight="1"/>
  <cols>
    <col min="1" max="1" width="15" customWidth="1"/>
    <col min="2" max="2" width="32.140625" customWidth="1"/>
    <col min="3" max="3" width="45.5703125" customWidth="1"/>
    <col min="4" max="4" width="12.7109375" customWidth="1"/>
    <col min="5" max="5" width="10.5703125" style="551" customWidth="1"/>
    <col min="6" max="6" width="17.28515625" style="162" customWidth="1"/>
    <col min="7" max="7" width="13.42578125" style="853" customWidth="1"/>
    <col min="8" max="8" width="12.42578125" hidden="1" customWidth="1"/>
    <col min="9" max="9" width="14.42578125" style="879" customWidth="1"/>
    <col min="10" max="10" width="11.42578125" hidden="1" customWidth="1"/>
    <col min="11" max="11" width="60.85546875" customWidth="1"/>
    <col min="12" max="12" width="6.7109375" customWidth="1"/>
    <col min="13" max="13" width="7" style="378" customWidth="1"/>
    <col min="14" max="14" width="9.42578125" customWidth="1"/>
    <col min="15" max="15" width="12.7109375" customWidth="1"/>
    <col min="16" max="16" width="21.140625" style="376" bestFit="1" customWidth="1"/>
    <col min="17" max="17" width="38.28515625" customWidth="1"/>
    <col min="18" max="26" width="8.7109375" customWidth="1"/>
  </cols>
  <sheetData>
    <row r="1" spans="1:21" s="383" customFormat="1" ht="45" customHeight="1">
      <c r="A1" s="380" t="s">
        <v>0</v>
      </c>
      <c r="B1" s="379" t="s">
        <v>1</v>
      </c>
      <c r="C1" s="379" t="s">
        <v>2</v>
      </c>
      <c r="D1" s="380" t="s">
        <v>3</v>
      </c>
      <c r="E1" s="379" t="s">
        <v>4</v>
      </c>
      <c r="F1" s="381" t="s">
        <v>5</v>
      </c>
      <c r="G1" s="825" t="s">
        <v>6</v>
      </c>
      <c r="H1" s="379" t="s">
        <v>7</v>
      </c>
      <c r="I1" s="810" t="s">
        <v>8</v>
      </c>
      <c r="J1" s="379" t="s">
        <v>9</v>
      </c>
      <c r="K1" s="379" t="s">
        <v>10</v>
      </c>
      <c r="L1" s="380" t="s">
        <v>11</v>
      </c>
      <c r="M1" s="380" t="s">
        <v>12</v>
      </c>
      <c r="N1" s="380" t="s">
        <v>13</v>
      </c>
      <c r="O1" s="380" t="s">
        <v>14</v>
      </c>
      <c r="P1" s="384" t="s">
        <v>15</v>
      </c>
    </row>
    <row r="2" spans="1:21">
      <c r="A2" s="3" t="s">
        <v>16</v>
      </c>
      <c r="B2" s="4" t="s">
        <v>17</v>
      </c>
      <c r="C2" s="5" t="str">
        <f t="shared" ref="C2:C11" si="0">HYPERLINK("https://upn1-carbon-sandbox.mendel.ai/01ha80767mvt3xy09j6byrsamy/patient-abstraction/"&amp;B2)</f>
        <v>https://upn1-carbon-sandbox.mendel.ai/01ha80767mvt3xy09j6byrsamy/patient-abstraction/pt-01h9p699s5dfx9yayh9zfjqg6a</v>
      </c>
      <c r="D2" s="34" t="s">
        <v>18</v>
      </c>
      <c r="E2" s="356" t="s">
        <v>19</v>
      </c>
      <c r="F2" s="566" t="s">
        <v>20</v>
      </c>
      <c r="G2" s="826">
        <v>45252</v>
      </c>
      <c r="H2" s="7" t="s">
        <v>21</v>
      </c>
      <c r="I2" s="859" t="s">
        <v>22</v>
      </c>
      <c r="J2" s="34" t="s">
        <v>21</v>
      </c>
      <c r="K2" s="34"/>
      <c r="L2" s="34">
        <v>3</v>
      </c>
      <c r="M2" s="7">
        <v>45</v>
      </c>
      <c r="N2" s="89">
        <v>3.0555555555555555E-2</v>
      </c>
      <c r="O2" s="892">
        <v>1.7743055555555556</v>
      </c>
      <c r="P2" s="369" t="s">
        <v>23</v>
      </c>
      <c r="R2" s="418"/>
      <c r="U2" s="417"/>
    </row>
    <row r="3" spans="1:21">
      <c r="A3" s="3" t="s">
        <v>16</v>
      </c>
      <c r="B3" s="4" t="s">
        <v>24</v>
      </c>
      <c r="C3" s="5" t="str">
        <f t="shared" si="0"/>
        <v>https://upn1-carbon-sandbox.mendel.ai/01ha80767mvt3xy09j6byrsamy/patient-abstraction/pt-01h9p699sn588n42828gtg2gay</v>
      </c>
      <c r="D3" s="34" t="s">
        <v>18</v>
      </c>
      <c r="E3" s="356" t="s">
        <v>19</v>
      </c>
      <c r="F3" s="566" t="s">
        <v>25</v>
      </c>
      <c r="G3" s="826">
        <v>45267</v>
      </c>
      <c r="H3" s="7" t="s">
        <v>21</v>
      </c>
      <c r="I3" s="859" t="s">
        <v>22</v>
      </c>
      <c r="J3" s="34" t="s">
        <v>21</v>
      </c>
      <c r="K3" s="34"/>
      <c r="L3" s="34">
        <v>4</v>
      </c>
      <c r="M3" s="7">
        <v>130</v>
      </c>
      <c r="N3" s="447">
        <v>4.4444444444444446E-2</v>
      </c>
      <c r="O3" s="154">
        <v>3.7034722222222225</v>
      </c>
      <c r="P3" s="369" t="s">
        <v>26</v>
      </c>
    </row>
    <row r="4" spans="1:21" ht="36">
      <c r="A4" s="3" t="s">
        <v>16</v>
      </c>
      <c r="B4" s="4" t="s">
        <v>27</v>
      </c>
      <c r="C4" s="5" t="str">
        <f t="shared" si="0"/>
        <v>https://upn1-carbon-sandbox.mendel.ai/01ha80767mvt3xy09j6byrsamy/patient-abstraction/pt-01h9p699r7mp7qh5yp6s57sr5e</v>
      </c>
      <c r="D4" s="34" t="s">
        <v>18</v>
      </c>
      <c r="E4" s="356" t="s">
        <v>19</v>
      </c>
      <c r="F4" s="566" t="s">
        <v>28</v>
      </c>
      <c r="G4" s="826">
        <v>45261</v>
      </c>
      <c r="H4" s="7" t="s">
        <v>21</v>
      </c>
      <c r="I4" s="859" t="s">
        <v>22</v>
      </c>
      <c r="J4" s="34" t="s">
        <v>21</v>
      </c>
      <c r="K4" s="42" t="s">
        <v>29</v>
      </c>
      <c r="L4" s="34">
        <v>2</v>
      </c>
      <c r="M4" s="7">
        <v>35</v>
      </c>
      <c r="N4" s="89">
        <v>0.10416666666666667</v>
      </c>
      <c r="O4" s="892">
        <v>1.7576388888888888</v>
      </c>
      <c r="P4" s="369" t="s">
        <v>30</v>
      </c>
    </row>
    <row r="5" spans="1:21">
      <c r="A5" s="3" t="s">
        <v>16</v>
      </c>
      <c r="B5" s="4" t="s">
        <v>31</v>
      </c>
      <c r="C5" s="5" t="str">
        <f t="shared" si="0"/>
        <v>https://upn1-carbon-sandbox.mendel.ai/01ha80767mvt3xy09j6byrsamy/patient-abstraction/pt-01h9p699dkez98cqmcvedjy3sj</v>
      </c>
      <c r="D5" s="34" t="s">
        <v>18</v>
      </c>
      <c r="E5" s="356" t="s">
        <v>19</v>
      </c>
      <c r="F5" s="566" t="s">
        <v>32</v>
      </c>
      <c r="G5" s="826">
        <v>45260</v>
      </c>
      <c r="H5" s="7" t="s">
        <v>21</v>
      </c>
      <c r="I5" s="859" t="s">
        <v>22</v>
      </c>
      <c r="J5" s="34" t="s">
        <v>21</v>
      </c>
      <c r="K5" s="34"/>
      <c r="L5" s="34">
        <v>1</v>
      </c>
      <c r="M5" s="7">
        <v>19</v>
      </c>
      <c r="N5" s="89">
        <v>1.5972222222222224E-2</v>
      </c>
      <c r="O5" s="447">
        <v>0.88263888888888886</v>
      </c>
      <c r="P5" s="369" t="s">
        <v>33</v>
      </c>
    </row>
    <row r="6" spans="1:21">
      <c r="A6" s="3" t="s">
        <v>16</v>
      </c>
      <c r="B6" s="4" t="s">
        <v>34</v>
      </c>
      <c r="C6" s="5" t="str">
        <f t="shared" si="0"/>
        <v>https://upn1-carbon-sandbox.mendel.ai/01ha80767mvt3xy09j6byrsamy/patient-abstraction/pt-01h9p699p13rxcn9nsz2e842ca</v>
      </c>
      <c r="D6" s="34" t="s">
        <v>18</v>
      </c>
      <c r="E6" s="356" t="s">
        <v>19</v>
      </c>
      <c r="F6" s="566" t="s">
        <v>35</v>
      </c>
      <c r="G6" s="826">
        <v>45261</v>
      </c>
      <c r="H6" s="7" t="s">
        <v>21</v>
      </c>
      <c r="I6" s="859" t="s">
        <v>22</v>
      </c>
      <c r="J6" s="34" t="s">
        <v>21</v>
      </c>
      <c r="K6" s="42" t="s">
        <v>36</v>
      </c>
      <c r="L6" s="34">
        <v>1</v>
      </c>
      <c r="M6" s="7">
        <v>40</v>
      </c>
      <c r="N6" s="447">
        <v>2.9861111111111113E-2</v>
      </c>
      <c r="O6" s="448">
        <v>1.5215277777777778</v>
      </c>
      <c r="P6" s="369" t="s">
        <v>37</v>
      </c>
    </row>
    <row r="7" spans="1:21">
      <c r="A7" s="3" t="s">
        <v>16</v>
      </c>
      <c r="B7" s="4" t="s">
        <v>38</v>
      </c>
      <c r="C7" s="5" t="str">
        <f t="shared" si="0"/>
        <v>https://upn1-carbon-sandbox.mendel.ai/01ha80767mvt3xy09j6byrsamy/patient-abstraction/pt-01h9p699dvp725q786akjz84gb</v>
      </c>
      <c r="D7" s="34" t="s">
        <v>18</v>
      </c>
      <c r="E7" s="356" t="s">
        <v>19</v>
      </c>
      <c r="F7" s="566" t="s">
        <v>39</v>
      </c>
      <c r="G7" s="826">
        <v>45264</v>
      </c>
      <c r="H7" s="7" t="s">
        <v>21</v>
      </c>
      <c r="I7" s="859" t="s">
        <v>22</v>
      </c>
      <c r="J7" s="34" t="s">
        <v>21</v>
      </c>
      <c r="K7" s="34"/>
      <c r="L7" s="34">
        <v>10</v>
      </c>
      <c r="M7" s="7">
        <v>78</v>
      </c>
      <c r="N7" s="167">
        <v>73</v>
      </c>
      <c r="O7" s="892">
        <v>3.0173611111111112</v>
      </c>
      <c r="P7" s="369" t="s">
        <v>40</v>
      </c>
    </row>
    <row r="8" spans="1:21">
      <c r="A8" s="3" t="s">
        <v>16</v>
      </c>
      <c r="B8" s="4" t="s">
        <v>41</v>
      </c>
      <c r="C8" s="5" t="str">
        <f t="shared" si="0"/>
        <v>https://upn1-carbon-sandbox.mendel.ai/01ha80767mvt3xy09j6byrsamy/patient-abstraction/pt-01h9p699kkr7nzsaygjc6tyfbb</v>
      </c>
      <c r="D8" s="34" t="s">
        <v>18</v>
      </c>
      <c r="E8" s="356" t="s">
        <v>19</v>
      </c>
      <c r="F8" s="566" t="s">
        <v>42</v>
      </c>
      <c r="G8" s="827">
        <v>45261</v>
      </c>
      <c r="H8" s="7" t="s">
        <v>21</v>
      </c>
      <c r="I8" s="859" t="s">
        <v>22</v>
      </c>
      <c r="J8" s="34" t="s">
        <v>21</v>
      </c>
      <c r="K8" s="42" t="s">
        <v>43</v>
      </c>
      <c r="L8" s="34">
        <v>2</v>
      </c>
      <c r="M8" s="7">
        <v>43</v>
      </c>
      <c r="N8" s="89">
        <v>3.4027777777777775E-2</v>
      </c>
      <c r="O8" s="892">
        <v>1.9548611111111109</v>
      </c>
      <c r="P8" s="369" t="s">
        <v>44</v>
      </c>
    </row>
    <row r="9" spans="1:21">
      <c r="A9" s="3" t="s">
        <v>16</v>
      </c>
      <c r="B9" s="4" t="s">
        <v>45</v>
      </c>
      <c r="C9" s="5" t="str">
        <f t="shared" si="0"/>
        <v>https://upn1-carbon-sandbox.mendel.ai/01ha80767mvt3xy09j6byrsamy/patient-abstraction/pt-01h9p699p4nkmzqy9ek395w22b</v>
      </c>
      <c r="D9" s="34" t="s">
        <v>18</v>
      </c>
      <c r="E9" s="356" t="s">
        <v>19</v>
      </c>
      <c r="F9" s="566" t="s">
        <v>46</v>
      </c>
      <c r="G9" s="826">
        <v>45261</v>
      </c>
      <c r="H9" s="7" t="s">
        <v>21</v>
      </c>
      <c r="I9" s="859" t="s">
        <v>22</v>
      </c>
      <c r="J9" s="34" t="s">
        <v>21</v>
      </c>
      <c r="K9" s="34"/>
      <c r="L9" s="34">
        <v>1</v>
      </c>
      <c r="M9" s="7">
        <v>52</v>
      </c>
      <c r="N9" s="447">
        <v>5.1388888888888894E-2</v>
      </c>
      <c r="O9" s="154">
        <v>3.15</v>
      </c>
      <c r="P9" s="369" t="s">
        <v>47</v>
      </c>
    </row>
    <row r="10" spans="1:21">
      <c r="A10" s="3" t="s">
        <v>16</v>
      </c>
      <c r="B10" s="4" t="s">
        <v>48</v>
      </c>
      <c r="C10" s="5" t="str">
        <f t="shared" si="0"/>
        <v>https://upn1-carbon-sandbox.mendel.ai/01ha80767mvt3xy09j6byrsamy/patient-abstraction/pt-01h9p699pdkxyj8hjnx6wwxvye</v>
      </c>
      <c r="D10" s="34" t="s">
        <v>18</v>
      </c>
      <c r="E10" s="356" t="s">
        <v>19</v>
      </c>
      <c r="F10" s="566" t="s">
        <v>49</v>
      </c>
      <c r="G10" s="826">
        <v>45268</v>
      </c>
      <c r="H10" s="7" t="s">
        <v>21</v>
      </c>
      <c r="I10" s="859" t="s">
        <v>22</v>
      </c>
      <c r="J10" s="34" t="s">
        <v>21</v>
      </c>
      <c r="K10" s="34"/>
      <c r="L10" s="34">
        <v>13</v>
      </c>
      <c r="M10" s="7">
        <v>145</v>
      </c>
      <c r="N10" s="447">
        <v>4.4444444444444446E-2</v>
      </c>
      <c r="O10" s="154">
        <v>2.7673611111111112</v>
      </c>
      <c r="P10" s="369" t="s">
        <v>50</v>
      </c>
    </row>
    <row r="11" spans="1:21">
      <c r="A11" s="667" t="s">
        <v>16</v>
      </c>
      <c r="B11" s="553" t="s">
        <v>51</v>
      </c>
      <c r="C11" s="661" t="str">
        <f t="shared" si="0"/>
        <v>https://upn1-carbon-sandbox.mendel.ai/01ha80767mvt3xy09j6byrsamy/patient-abstraction/pt-01h9p6999pqb2m6rs5tx07n92a</v>
      </c>
      <c r="D11" s="460" t="s">
        <v>18</v>
      </c>
      <c r="E11" s="502" t="s">
        <v>19</v>
      </c>
      <c r="F11" s="570" t="s">
        <v>52</v>
      </c>
      <c r="G11" s="828">
        <v>45261</v>
      </c>
      <c r="H11" s="458" t="s">
        <v>21</v>
      </c>
      <c r="I11" s="860" t="s">
        <v>22</v>
      </c>
      <c r="J11" s="460" t="s">
        <v>21</v>
      </c>
      <c r="K11" s="460"/>
      <c r="L11" s="460">
        <v>1</v>
      </c>
      <c r="M11" s="458">
        <v>49</v>
      </c>
      <c r="N11" s="461">
        <v>2.361111111111111E-2</v>
      </c>
      <c r="O11" s="893">
        <v>1.4020833333333333</v>
      </c>
      <c r="P11" s="496" t="s">
        <v>53</v>
      </c>
    </row>
    <row r="12" spans="1:21">
      <c r="A12" s="623" t="s">
        <v>54</v>
      </c>
      <c r="B12" s="466" t="s">
        <v>55</v>
      </c>
      <c r="C12" s="664" t="str">
        <f t="shared" ref="C12:C22" si="1">HYPERLINK("https://upn1-carbon-sandbox.mendel.ai/01ha813ysyy2fh7nkt0cpqf5ww/patient-abstraction/"&amp;B12)</f>
        <v>https://upn1-carbon-sandbox.mendel.ai/01ha813ysyy2fh7nkt0cpqf5ww/patient-abstraction/pt-01h9p699hjwfdz0e5w840a4m5v</v>
      </c>
      <c r="D12" s="121" t="s">
        <v>18</v>
      </c>
      <c r="E12" s="499" t="s">
        <v>19</v>
      </c>
      <c r="F12" s="665" t="s">
        <v>56</v>
      </c>
      <c r="G12" s="829">
        <v>45282</v>
      </c>
      <c r="H12" s="275" t="s">
        <v>21</v>
      </c>
      <c r="I12" s="861" t="s">
        <v>22</v>
      </c>
      <c r="J12" s="121" t="s">
        <v>21</v>
      </c>
      <c r="K12" s="121"/>
      <c r="L12" s="121">
        <v>11</v>
      </c>
      <c r="M12" s="275">
        <v>240</v>
      </c>
      <c r="N12" s="602">
        <v>4.3055555555555562E-2</v>
      </c>
      <c r="O12" s="894">
        <v>2.5763888888888888</v>
      </c>
      <c r="P12" s="500" t="s">
        <v>57</v>
      </c>
    </row>
    <row r="13" spans="1:21">
      <c r="A13" s="298" t="s">
        <v>54</v>
      </c>
      <c r="B13" s="177" t="s">
        <v>58</v>
      </c>
      <c r="C13" s="178" t="str">
        <f>HYPERLINK("https://upn1-carbon-sandbox.mendel.ai/01ha813ysyy2fh7nkt0cpqf5ww/patient-abstraction/"&amp;B13)</f>
        <v>https://upn1-carbon-sandbox.mendel.ai/01ha813ysyy2fh7nkt0cpqf5ww/patient-abstraction/pt-01h9p699gxs0j4wgzpqmrqy6kt</v>
      </c>
      <c r="D13" s="177" t="s">
        <v>18</v>
      </c>
      <c r="E13" s="182" t="s">
        <v>19</v>
      </c>
      <c r="F13" s="567" t="s">
        <v>59</v>
      </c>
      <c r="G13" s="830"/>
      <c r="H13" s="180"/>
      <c r="I13" s="862" t="s">
        <v>60</v>
      </c>
      <c r="J13" s="177"/>
      <c r="K13" s="177"/>
      <c r="L13" s="177"/>
      <c r="M13" s="180">
        <v>69</v>
      </c>
      <c r="N13" s="177"/>
      <c r="O13" s="177"/>
      <c r="P13" s="370" t="s">
        <v>61</v>
      </c>
    </row>
    <row r="14" spans="1:21">
      <c r="A14" s="9" t="s">
        <v>54</v>
      </c>
      <c r="B14" s="166" t="s">
        <v>62</v>
      </c>
      <c r="C14" s="5" t="str">
        <f>HYPERLINK("https://upn1-carbon-sandbox.mendel.ai/01ha813ysyy2fh7nkt0cpqf5ww/patient-abstraction/"&amp;B14)</f>
        <v>https://upn1-carbon-sandbox.mendel.ai/01ha813ysyy2fh7nkt0cpqf5ww/patient-abstraction/pt-01h9p699sd53j1b7f4h3sbc51t</v>
      </c>
      <c r="D14" s="34" t="s">
        <v>18</v>
      </c>
      <c r="E14" s="356" t="s">
        <v>19</v>
      </c>
      <c r="F14" s="566" t="s">
        <v>59</v>
      </c>
      <c r="G14" s="831">
        <v>45275</v>
      </c>
      <c r="H14" s="7" t="s">
        <v>21</v>
      </c>
      <c r="I14" s="859" t="s">
        <v>22</v>
      </c>
      <c r="J14" s="34" t="s">
        <v>21</v>
      </c>
      <c r="K14" s="34"/>
      <c r="L14" s="34">
        <v>5</v>
      </c>
      <c r="M14" s="7">
        <v>131</v>
      </c>
      <c r="N14" s="892">
        <v>3.2923611111111111</v>
      </c>
      <c r="O14" s="89">
        <v>5.5555555555555552E-2</v>
      </c>
      <c r="P14" s="369" t="s">
        <v>63</v>
      </c>
    </row>
    <row r="15" spans="1:21" ht="36">
      <c r="A15" s="9" t="s">
        <v>54</v>
      </c>
      <c r="B15" s="4" t="s">
        <v>64</v>
      </c>
      <c r="C15" s="5" t="str">
        <f t="shared" si="1"/>
        <v>https://upn1-carbon-sandbox.mendel.ai/01ha813ysyy2fh7nkt0cpqf5ww/patient-abstraction/pt-01h9p699bpvcg94005j198e5hz</v>
      </c>
      <c r="D15" s="34" t="s">
        <v>18</v>
      </c>
      <c r="E15" s="356" t="s">
        <v>19</v>
      </c>
      <c r="F15" s="566" t="s">
        <v>65</v>
      </c>
      <c r="G15" s="831">
        <v>45282</v>
      </c>
      <c r="H15" s="7" t="s">
        <v>21</v>
      </c>
      <c r="I15" s="859" t="s">
        <v>22</v>
      </c>
      <c r="J15" s="34" t="s">
        <v>21</v>
      </c>
      <c r="K15" s="42" t="s">
        <v>66</v>
      </c>
      <c r="L15" s="34">
        <v>18</v>
      </c>
      <c r="M15" s="7">
        <v>236</v>
      </c>
      <c r="N15" s="42" t="s">
        <v>67</v>
      </c>
      <c r="O15" s="447">
        <v>4.2361111111111106E-2</v>
      </c>
      <c r="P15" s="369" t="s">
        <v>68</v>
      </c>
    </row>
    <row r="16" spans="1:21">
      <c r="A16" s="9" t="s">
        <v>54</v>
      </c>
      <c r="B16" s="4" t="s">
        <v>69</v>
      </c>
      <c r="C16" s="5" t="str">
        <f t="shared" si="1"/>
        <v>https://upn1-carbon-sandbox.mendel.ai/01ha813ysyy2fh7nkt0cpqf5ww/patient-abstraction/pt-01h9p699nfsh4rcvs01fxpfp12</v>
      </c>
      <c r="D16" s="34" t="s">
        <v>18</v>
      </c>
      <c r="E16" s="356" t="s">
        <v>19</v>
      </c>
      <c r="F16" s="566" t="s">
        <v>70</v>
      </c>
      <c r="G16" s="826">
        <v>45268</v>
      </c>
      <c r="H16" s="7" t="s">
        <v>21</v>
      </c>
      <c r="I16" s="859" t="s">
        <v>22</v>
      </c>
      <c r="J16" s="34" t="s">
        <v>21</v>
      </c>
      <c r="K16" s="34"/>
      <c r="L16" s="34">
        <v>6</v>
      </c>
      <c r="M16" s="7">
        <v>82</v>
      </c>
      <c r="N16" s="447">
        <v>1.7361111111111112E-2</v>
      </c>
      <c r="O16" s="154">
        <v>1.1208333333333333</v>
      </c>
      <c r="P16" s="369" t="s">
        <v>71</v>
      </c>
    </row>
    <row r="17" spans="1:16">
      <c r="A17" s="9" t="s">
        <v>54</v>
      </c>
      <c r="B17" s="4" t="s">
        <v>72</v>
      </c>
      <c r="C17" s="5" t="str">
        <f t="shared" si="1"/>
        <v>https://upn1-carbon-sandbox.mendel.ai/01ha813ysyy2fh7nkt0cpqf5ww/patient-abstraction/pt-01h9p6999h8fvn3ppcnygks8pz</v>
      </c>
      <c r="D17" s="34" t="s">
        <v>18</v>
      </c>
      <c r="E17" s="356" t="s">
        <v>19</v>
      </c>
      <c r="F17" s="566" t="s">
        <v>73</v>
      </c>
      <c r="G17" s="831">
        <v>45282</v>
      </c>
      <c r="H17" s="7" t="s">
        <v>21</v>
      </c>
      <c r="I17" s="859" t="s">
        <v>22</v>
      </c>
      <c r="J17" s="34" t="s">
        <v>21</v>
      </c>
      <c r="K17" s="34"/>
      <c r="L17" s="34">
        <v>7</v>
      </c>
      <c r="M17" s="7">
        <v>270</v>
      </c>
      <c r="N17" s="89">
        <v>7.6388888888888895E-2</v>
      </c>
      <c r="O17" s="892">
        <v>4.5451388888888884</v>
      </c>
      <c r="P17" s="369" t="s">
        <v>74</v>
      </c>
    </row>
    <row r="18" spans="1:16">
      <c r="A18" s="298" t="s">
        <v>54</v>
      </c>
      <c r="B18" s="177" t="s">
        <v>75</v>
      </c>
      <c r="C18" s="178" t="str">
        <f t="shared" si="1"/>
        <v>https://upn1-carbon-sandbox.mendel.ai/01ha813ysyy2fh7nkt0cpqf5ww/patient-abstraction/pt-01h9p6996za2j756h7sw1y21h6</v>
      </c>
      <c r="D18" s="177" t="s">
        <v>18</v>
      </c>
      <c r="E18" s="182" t="s">
        <v>19</v>
      </c>
      <c r="F18" s="569" t="s">
        <v>76</v>
      </c>
      <c r="G18" s="830"/>
      <c r="H18" s="180"/>
      <c r="I18" s="862" t="s">
        <v>60</v>
      </c>
      <c r="J18" s="177"/>
      <c r="K18" s="177" t="s">
        <v>77</v>
      </c>
      <c r="L18" s="177"/>
      <c r="M18" s="180">
        <v>258</v>
      </c>
      <c r="N18" s="177"/>
      <c r="O18" s="177"/>
      <c r="P18" s="371" t="s">
        <v>78</v>
      </c>
    </row>
    <row r="19" spans="1:16">
      <c r="A19" s="9" t="s">
        <v>54</v>
      </c>
      <c r="B19" s="169" t="s">
        <v>79</v>
      </c>
      <c r="C19" s="5" t="str">
        <f t="shared" si="1"/>
        <v>https://upn1-carbon-sandbox.mendel.ai/01ha813ysyy2fh7nkt0cpqf5ww/patient-abstraction/pt-01h9p699sfmnwj5vezx0a57p9f</v>
      </c>
      <c r="D19" s="34" t="s">
        <v>18</v>
      </c>
      <c r="E19" s="356" t="s">
        <v>19</v>
      </c>
      <c r="F19" s="566" t="s">
        <v>80</v>
      </c>
      <c r="G19" s="831">
        <v>45274</v>
      </c>
      <c r="H19" s="7" t="s">
        <v>21</v>
      </c>
      <c r="I19" s="859" t="s">
        <v>22</v>
      </c>
      <c r="J19" s="34" t="s">
        <v>21</v>
      </c>
      <c r="K19" s="34"/>
      <c r="L19" s="34">
        <v>1</v>
      </c>
      <c r="M19" s="293">
        <v>95</v>
      </c>
      <c r="N19" s="89">
        <v>3.2638888888888891E-2</v>
      </c>
      <c r="O19" s="892">
        <v>1.9423611111111112</v>
      </c>
      <c r="P19" s="372" t="s">
        <v>81</v>
      </c>
    </row>
    <row r="20" spans="1:16">
      <c r="A20" s="9" t="s">
        <v>54</v>
      </c>
      <c r="B20" s="4" t="s">
        <v>82</v>
      </c>
      <c r="C20" s="5" t="str">
        <f t="shared" si="1"/>
        <v>https://upn1-carbon-sandbox.mendel.ai/01ha813ysyy2fh7nkt0cpqf5ww/patient-abstraction/pt-01h9p699qrvy7pdytcnncjnf7n</v>
      </c>
      <c r="D20" s="34" t="s">
        <v>18</v>
      </c>
      <c r="E20" s="356" t="s">
        <v>19</v>
      </c>
      <c r="F20" s="566" t="s">
        <v>83</v>
      </c>
      <c r="G20" s="831">
        <v>45281</v>
      </c>
      <c r="H20" s="7" t="s">
        <v>21</v>
      </c>
      <c r="I20" s="859" t="s">
        <v>22</v>
      </c>
      <c r="J20" s="34" t="s">
        <v>21</v>
      </c>
      <c r="K20" s="34"/>
      <c r="L20" s="34">
        <v>7</v>
      </c>
      <c r="M20" s="188">
        <v>178</v>
      </c>
      <c r="N20" s="89">
        <v>7.7777777777777779E-2</v>
      </c>
      <c r="O20" s="892">
        <v>4.6486111111111112</v>
      </c>
      <c r="P20" s="372" t="s">
        <v>84</v>
      </c>
    </row>
    <row r="21" spans="1:16">
      <c r="A21" s="9" t="s">
        <v>54</v>
      </c>
      <c r="B21" s="4" t="s">
        <v>85</v>
      </c>
      <c r="C21" s="5" t="str">
        <f t="shared" si="1"/>
        <v>https://upn1-carbon-sandbox.mendel.ai/01ha813ysyy2fh7nkt0cpqf5ww/patient-abstraction/pt-01h9p699bs99r7jt57p1rmc7he</v>
      </c>
      <c r="D21" s="34" t="s">
        <v>18</v>
      </c>
      <c r="E21" s="356" t="s">
        <v>19</v>
      </c>
      <c r="F21" s="566" t="s">
        <v>86</v>
      </c>
      <c r="G21" s="831">
        <v>45274</v>
      </c>
      <c r="H21" s="7" t="s">
        <v>21</v>
      </c>
      <c r="I21" s="859" t="s">
        <v>22</v>
      </c>
      <c r="J21" s="34" t="s">
        <v>21</v>
      </c>
      <c r="K21" s="34"/>
      <c r="L21" s="34">
        <v>4</v>
      </c>
      <c r="M21" s="188">
        <v>116</v>
      </c>
      <c r="N21" s="89">
        <v>4.4444444444444446E-2</v>
      </c>
      <c r="O21" s="892">
        <v>2.6444444444444444</v>
      </c>
      <c r="P21" s="372" t="s">
        <v>87</v>
      </c>
    </row>
    <row r="22" spans="1:16" ht="15.75" customHeight="1">
      <c r="A22" s="488" t="s">
        <v>54</v>
      </c>
      <c r="B22" s="553" t="s">
        <v>88</v>
      </c>
      <c r="C22" s="661" t="str">
        <f t="shared" si="1"/>
        <v>https://upn1-carbon-sandbox.mendel.ai/01ha813ysyy2fh7nkt0cpqf5ww/patient-abstraction/pt-01h9p69986yz57ttb01n6w8q5c</v>
      </c>
      <c r="D22" s="460" t="s">
        <v>18</v>
      </c>
      <c r="E22" s="502" t="s">
        <v>19</v>
      </c>
      <c r="F22" s="570" t="s">
        <v>89</v>
      </c>
      <c r="G22" s="832">
        <v>45280</v>
      </c>
      <c r="H22" s="458" t="s">
        <v>21</v>
      </c>
      <c r="I22" s="860" t="s">
        <v>22</v>
      </c>
      <c r="J22" s="460" t="s">
        <v>21</v>
      </c>
      <c r="K22" s="460"/>
      <c r="L22" s="460">
        <v>6</v>
      </c>
      <c r="M22" s="608">
        <v>131</v>
      </c>
      <c r="N22" s="460" t="s">
        <v>90</v>
      </c>
      <c r="O22" s="893">
        <v>4.0284722222222227</v>
      </c>
      <c r="P22" s="662" t="s">
        <v>91</v>
      </c>
    </row>
    <row r="23" spans="1:16" ht="15.75" customHeight="1">
      <c r="A23" s="465" t="s">
        <v>92</v>
      </c>
      <c r="B23" s="466" t="s">
        <v>93</v>
      </c>
      <c r="C23" s="664" t="str">
        <f t="shared" ref="C23:C34" si="2">HYPERLINK("https://upn1-carbon-sandbox.mendel.ai/01ha80767mvt3xy09j6byrsamy/patient-abstraction/"&amp;B23)</f>
        <v>https://upn1-carbon-sandbox.mendel.ai/01ha80767mvt3xy09j6byrsamy/patient-abstraction/pt-01h9p699bfbkzqvtmv46tzt1mj</v>
      </c>
      <c r="D23" s="121" t="s">
        <v>18</v>
      </c>
      <c r="E23" s="499" t="s">
        <v>19</v>
      </c>
      <c r="F23" s="665" t="s">
        <v>94</v>
      </c>
      <c r="G23" s="829">
        <v>45296</v>
      </c>
      <c r="H23" s="275" t="s">
        <v>21</v>
      </c>
      <c r="I23" s="861" t="s">
        <v>22</v>
      </c>
      <c r="J23" s="121" t="s">
        <v>21</v>
      </c>
      <c r="K23" s="121"/>
      <c r="L23" s="121">
        <v>4</v>
      </c>
      <c r="M23" s="617">
        <v>47</v>
      </c>
      <c r="N23" s="602">
        <v>2.4305555555555556E-2</v>
      </c>
      <c r="O23" s="894">
        <v>1.3993055555555556</v>
      </c>
      <c r="P23" s="666" t="s">
        <v>95</v>
      </c>
    </row>
    <row r="24" spans="1:16" ht="15.75" customHeight="1">
      <c r="A24" s="10" t="s">
        <v>92</v>
      </c>
      <c r="B24" s="4" t="s">
        <v>96</v>
      </c>
      <c r="C24" s="5" t="str">
        <f t="shared" si="2"/>
        <v>https://upn1-carbon-sandbox.mendel.ai/01ha80767mvt3xy09j6byrsamy/patient-abstraction/pt-01h9p699kncz8zmxws4xmq52r9</v>
      </c>
      <c r="D24" s="34" t="s">
        <v>18</v>
      </c>
      <c r="E24" s="356" t="s">
        <v>19</v>
      </c>
      <c r="F24" s="566" t="s">
        <v>97</v>
      </c>
      <c r="G24" s="831">
        <v>45296</v>
      </c>
      <c r="H24" s="7" t="s">
        <v>21</v>
      </c>
      <c r="I24" s="859" t="s">
        <v>22</v>
      </c>
      <c r="J24" s="34" t="s">
        <v>21</v>
      </c>
      <c r="K24" s="34"/>
      <c r="L24" s="34">
        <v>2</v>
      </c>
      <c r="M24" s="188">
        <v>47</v>
      </c>
      <c r="N24" s="447">
        <v>1.8055555555555557E-2</v>
      </c>
      <c r="O24" s="154">
        <v>1.1645833333333333</v>
      </c>
      <c r="P24" s="372" t="s">
        <v>98</v>
      </c>
    </row>
    <row r="25" spans="1:16" ht="15.75" customHeight="1">
      <c r="A25" s="10" t="s">
        <v>92</v>
      </c>
      <c r="B25" s="165" t="s">
        <v>99</v>
      </c>
      <c r="C25" s="5" t="str">
        <f t="shared" si="2"/>
        <v>https://upn1-carbon-sandbox.mendel.ai/01ha80767mvt3xy09j6byrsamy/patient-abstraction/pt-01h9p699jdwy7ke5y14x2jq08y</v>
      </c>
      <c r="D25" s="34" t="s">
        <v>18</v>
      </c>
      <c r="E25" s="356" t="s">
        <v>19</v>
      </c>
      <c r="F25" s="566" t="s">
        <v>100</v>
      </c>
      <c r="G25" s="831">
        <v>45300</v>
      </c>
      <c r="H25" s="7" t="s">
        <v>21</v>
      </c>
      <c r="I25" s="859" t="s">
        <v>22</v>
      </c>
      <c r="J25" s="34" t="s">
        <v>21</v>
      </c>
      <c r="K25" s="34"/>
      <c r="L25" s="34">
        <v>5</v>
      </c>
      <c r="M25" s="188">
        <v>112</v>
      </c>
      <c r="N25" s="283">
        <v>2.7777777777777779E-3</v>
      </c>
      <c r="O25" s="447">
        <v>0.16527777777777777</v>
      </c>
      <c r="P25" s="372" t="s">
        <v>101</v>
      </c>
    </row>
    <row r="26" spans="1:16" ht="15.75" customHeight="1">
      <c r="A26" s="298" t="s">
        <v>92</v>
      </c>
      <c r="B26" s="177" t="s">
        <v>102</v>
      </c>
      <c r="C26" s="178" t="str">
        <f t="shared" si="2"/>
        <v>https://upn1-carbon-sandbox.mendel.ai/01ha80767mvt3xy09j6byrsamy/patient-abstraction/pt-01h9p699kpwckhgwp94hrjp626</v>
      </c>
      <c r="D26" s="177" t="s">
        <v>18</v>
      </c>
      <c r="E26" s="182" t="s">
        <v>19</v>
      </c>
      <c r="F26" s="569" t="s">
        <v>103</v>
      </c>
      <c r="G26" s="830"/>
      <c r="H26" s="180"/>
      <c r="I26" s="862" t="s">
        <v>60</v>
      </c>
      <c r="J26" s="177"/>
      <c r="K26" s="177"/>
      <c r="L26" s="177"/>
      <c r="M26" s="180">
        <v>53</v>
      </c>
      <c r="N26" s="177"/>
      <c r="O26" s="177"/>
      <c r="P26" s="373" t="s">
        <v>104</v>
      </c>
    </row>
    <row r="27" spans="1:16" ht="15.75" customHeight="1">
      <c r="A27" s="10" t="s">
        <v>92</v>
      </c>
      <c r="B27" s="196" t="s">
        <v>105</v>
      </c>
      <c r="C27" s="163" t="str">
        <f>HYPERLINK("https://upn1-carbon-sandbox.mendel.ai/01ha80767mvt3xy09j6byrsamy/patient-abstraction/"&amp;B27)</f>
        <v>https://upn1-carbon-sandbox.mendel.ai/01ha80767mvt3xy09j6byrsamy/patient-abstraction/pt-01h9p699ssmzhp2kqxec4cb6n0</v>
      </c>
      <c r="D27" s="155" t="s">
        <v>18</v>
      </c>
      <c r="E27" s="356" t="s">
        <v>19</v>
      </c>
      <c r="F27" s="559" t="s">
        <v>103</v>
      </c>
      <c r="G27" s="833">
        <v>45301</v>
      </c>
      <c r="H27" s="159" t="s">
        <v>21</v>
      </c>
      <c r="I27" s="863" t="s">
        <v>22</v>
      </c>
      <c r="J27" s="155" t="s">
        <v>21</v>
      </c>
      <c r="K27" s="155"/>
      <c r="L27" s="155">
        <v>7</v>
      </c>
      <c r="M27" s="159">
        <v>157</v>
      </c>
      <c r="N27" s="447">
        <v>4.5138888888888888E-2</v>
      </c>
      <c r="O27" s="394">
        <v>2.8631944444444444</v>
      </c>
      <c r="P27" s="374" t="s">
        <v>106</v>
      </c>
    </row>
    <row r="28" spans="1:16">
      <c r="A28" s="10" t="s">
        <v>92</v>
      </c>
      <c r="B28" s="4" t="s">
        <v>107</v>
      </c>
      <c r="C28" s="5" t="str">
        <f t="shared" si="2"/>
        <v>https://upn1-carbon-sandbox.mendel.ai/01ha80767mvt3xy09j6byrsamy/patient-abstraction/pt-01h9p699dc8ykr2hcjm4y7g6b6</v>
      </c>
      <c r="D28" s="34" t="s">
        <v>18</v>
      </c>
      <c r="E28" s="356" t="s">
        <v>19</v>
      </c>
      <c r="F28" s="566" t="s">
        <v>108</v>
      </c>
      <c r="G28" s="831">
        <v>45302</v>
      </c>
      <c r="H28" s="7" t="s">
        <v>21</v>
      </c>
      <c r="I28" s="859" t="s">
        <v>22</v>
      </c>
      <c r="J28" s="34" t="s">
        <v>21</v>
      </c>
      <c r="K28" s="42" t="s">
        <v>109</v>
      </c>
      <c r="L28" s="34">
        <v>14</v>
      </c>
      <c r="M28" s="188">
        <v>176</v>
      </c>
      <c r="N28" s="447">
        <v>4.2361111111111106E-2</v>
      </c>
      <c r="O28" s="154">
        <v>2.7805555555555554</v>
      </c>
      <c r="P28" s="372" t="s">
        <v>110</v>
      </c>
    </row>
    <row r="29" spans="1:16" ht="15.75" customHeight="1">
      <c r="A29" s="10" t="s">
        <v>92</v>
      </c>
      <c r="B29" s="4" t="s">
        <v>111</v>
      </c>
      <c r="C29" s="5" t="str">
        <f t="shared" si="2"/>
        <v>https://upn1-carbon-sandbox.mendel.ai/01ha80767mvt3xy09j6byrsamy/patient-abstraction/pt-01h9p699gyvddyvv1zmhb2ns5k</v>
      </c>
      <c r="D29" s="34" t="s">
        <v>18</v>
      </c>
      <c r="E29" s="356" t="s">
        <v>19</v>
      </c>
      <c r="F29" s="566" t="s">
        <v>112</v>
      </c>
      <c r="G29" s="834" t="s">
        <v>113</v>
      </c>
      <c r="H29" s="7" t="s">
        <v>21</v>
      </c>
      <c r="I29" s="859" t="s">
        <v>22</v>
      </c>
      <c r="J29" s="34" t="s">
        <v>21</v>
      </c>
      <c r="K29" s="34"/>
      <c r="L29" s="34">
        <v>2</v>
      </c>
      <c r="M29" s="188">
        <v>72</v>
      </c>
      <c r="N29" s="283">
        <v>4.5833333333333337E-2</v>
      </c>
      <c r="O29" s="892">
        <v>2.7152777777777781</v>
      </c>
      <c r="P29" s="372" t="s">
        <v>114</v>
      </c>
    </row>
    <row r="30" spans="1:16" ht="15.75" customHeight="1">
      <c r="A30" s="10" t="s">
        <v>92</v>
      </c>
      <c r="B30" s="4" t="s">
        <v>115</v>
      </c>
      <c r="C30" s="5" t="str">
        <f t="shared" si="2"/>
        <v>https://upn1-carbon-sandbox.mendel.ai/01ha80767mvt3xy09j6byrsamy/patient-abstraction/pt-01h9p699qd7dv0588ba4c7at76</v>
      </c>
      <c r="D30" s="34" t="s">
        <v>18</v>
      </c>
      <c r="E30" s="356" t="s">
        <v>19</v>
      </c>
      <c r="F30" s="566" t="s">
        <v>116</v>
      </c>
      <c r="G30" s="831">
        <v>45296</v>
      </c>
      <c r="H30" s="7" t="s">
        <v>21</v>
      </c>
      <c r="I30" s="859" t="s">
        <v>22</v>
      </c>
      <c r="J30" s="34" t="s">
        <v>21</v>
      </c>
      <c r="K30" s="34"/>
      <c r="L30" s="34">
        <v>3</v>
      </c>
      <c r="M30" s="188">
        <v>21</v>
      </c>
      <c r="N30" s="89">
        <v>1.7361111111111112E-2</v>
      </c>
      <c r="O30" s="447">
        <v>0.98819444444444438</v>
      </c>
      <c r="P30" s="372" t="s">
        <v>117</v>
      </c>
    </row>
    <row r="31" spans="1:16" ht="15.75" customHeight="1">
      <c r="A31" s="298" t="s">
        <v>92</v>
      </c>
      <c r="B31" s="177" t="s">
        <v>118</v>
      </c>
      <c r="C31" s="178" t="str">
        <f t="shared" si="2"/>
        <v>https://upn1-carbon-sandbox.mendel.ai/01ha80767mvt3xy09j6byrsamy/patient-abstraction/pt-01h9p699a6phhrw61215y5g0md</v>
      </c>
      <c r="D31" s="177" t="s">
        <v>18</v>
      </c>
      <c r="E31" s="182" t="s">
        <v>19</v>
      </c>
      <c r="F31" s="569" t="s">
        <v>119</v>
      </c>
      <c r="G31" s="830"/>
      <c r="H31" s="180"/>
      <c r="I31" s="862" t="s">
        <v>60</v>
      </c>
      <c r="J31" s="177"/>
      <c r="K31" s="177"/>
      <c r="L31" s="177"/>
      <c r="M31" s="180">
        <v>135</v>
      </c>
      <c r="N31" s="177"/>
      <c r="O31" s="177"/>
      <c r="P31" s="371" t="s">
        <v>120</v>
      </c>
    </row>
    <row r="32" spans="1:16" s="215" customFormat="1" ht="15.75" customHeight="1">
      <c r="A32" s="10" t="s">
        <v>92</v>
      </c>
      <c r="B32" s="196" t="s">
        <v>121</v>
      </c>
      <c r="C32" s="5" t="str">
        <f t="shared" si="2"/>
        <v>https://upn1-carbon-sandbox.mendel.ai/01ha80767mvt3xy09j6byrsamy/patient-abstraction/pt-01h9p699asc8mk4rqzhgarqr7s</v>
      </c>
      <c r="D32" s="155" t="s">
        <v>18</v>
      </c>
      <c r="E32" s="356" t="s">
        <v>19</v>
      </c>
      <c r="F32" s="216" t="s">
        <v>119</v>
      </c>
      <c r="G32" s="833">
        <v>45301</v>
      </c>
      <c r="H32" s="159" t="s">
        <v>21</v>
      </c>
      <c r="I32" s="863" t="s">
        <v>22</v>
      </c>
      <c r="J32" s="155" t="s">
        <v>21</v>
      </c>
      <c r="K32" s="155"/>
      <c r="L32" s="155">
        <v>8</v>
      </c>
      <c r="M32" s="7">
        <v>164</v>
      </c>
      <c r="N32" s="447">
        <v>5.2777777777777778E-2</v>
      </c>
      <c r="O32" s="394">
        <v>3.4888888888888889</v>
      </c>
      <c r="P32" s="369" t="s">
        <v>122</v>
      </c>
    </row>
    <row r="33" spans="1:16" ht="15.75" customHeight="1">
      <c r="A33" s="10" t="s">
        <v>92</v>
      </c>
      <c r="B33" s="4" t="s">
        <v>123</v>
      </c>
      <c r="C33" s="5" t="str">
        <f t="shared" si="2"/>
        <v>https://upn1-carbon-sandbox.mendel.ai/01ha80767mvt3xy09j6byrsamy/patient-abstraction/pt-01h9p699nbhjfaejb87tya0edk</v>
      </c>
      <c r="D33" s="34" t="s">
        <v>18</v>
      </c>
      <c r="E33" s="356" t="s">
        <v>19</v>
      </c>
      <c r="F33" s="566" t="s">
        <v>124</v>
      </c>
      <c r="G33" s="831">
        <v>45301</v>
      </c>
      <c r="H33" s="7" t="s">
        <v>21</v>
      </c>
      <c r="I33" s="859" t="s">
        <v>22</v>
      </c>
      <c r="J33" s="34" t="s">
        <v>21</v>
      </c>
      <c r="K33" s="34"/>
      <c r="L33" s="34">
        <v>12</v>
      </c>
      <c r="M33" s="188">
        <v>111</v>
      </c>
      <c r="N33" s="447">
        <v>5.1388888888888894E-2</v>
      </c>
      <c r="O33" s="154">
        <v>3.6173611111111108</v>
      </c>
      <c r="P33" s="372" t="s">
        <v>125</v>
      </c>
    </row>
    <row r="34" spans="1:16" ht="15.75" customHeight="1">
      <c r="A34" s="596" t="s">
        <v>92</v>
      </c>
      <c r="B34" s="622" t="s">
        <v>126</v>
      </c>
      <c r="C34" s="661" t="str">
        <f t="shared" si="2"/>
        <v>https://upn1-carbon-sandbox.mendel.ai/01ha80767mvt3xy09j6byrsamy/patient-abstraction/pt-01h9p699q0ffffvc0m85emrpfs</v>
      </c>
      <c r="D34" s="460" t="s">
        <v>18</v>
      </c>
      <c r="E34" s="502" t="s">
        <v>19</v>
      </c>
      <c r="F34" s="570" t="s">
        <v>127</v>
      </c>
      <c r="G34" s="832">
        <v>45296</v>
      </c>
      <c r="H34" s="458" t="s">
        <v>21</v>
      </c>
      <c r="I34" s="860" t="s">
        <v>22</v>
      </c>
      <c r="J34" s="460" t="s">
        <v>21</v>
      </c>
      <c r="K34" s="460"/>
      <c r="L34" s="460">
        <v>6</v>
      </c>
      <c r="M34" s="608">
        <v>68</v>
      </c>
      <c r="N34" s="461">
        <v>2.1527777777777781E-2</v>
      </c>
      <c r="O34" s="895" t="s">
        <v>128</v>
      </c>
      <c r="P34" s="662" t="s">
        <v>129</v>
      </c>
    </row>
    <row r="35" spans="1:16" ht="15.75" customHeight="1">
      <c r="A35" s="663" t="s">
        <v>130</v>
      </c>
      <c r="B35" s="466" t="s">
        <v>131</v>
      </c>
      <c r="C35" s="664" t="str">
        <f t="shared" ref="C35:C46" si="3">HYPERLINK("https://upn1-carbon-sandbox.mendel.ai/01ha813ysyy2fh7nkt0cpqf5ww/patient-abstraction/"&amp;B35)</f>
        <v>https://upn1-carbon-sandbox.mendel.ai/01ha813ysyy2fh7nkt0cpqf5ww/patient-abstraction/pt-01h9p6996yfbr2y98swf2b0rr6</v>
      </c>
      <c r="D35" s="121" t="s">
        <v>18</v>
      </c>
      <c r="E35" s="499" t="s">
        <v>19</v>
      </c>
      <c r="F35" s="665" t="s">
        <v>132</v>
      </c>
      <c r="G35" s="829">
        <v>45307</v>
      </c>
      <c r="H35" s="251"/>
      <c r="I35" s="861" t="s">
        <v>22</v>
      </c>
      <c r="J35" s="121" t="s">
        <v>21</v>
      </c>
      <c r="K35" s="121"/>
      <c r="L35" s="121">
        <v>12</v>
      </c>
      <c r="M35" s="275">
        <v>165</v>
      </c>
      <c r="N35" s="602">
        <v>5.1388888888888894E-2</v>
      </c>
      <c r="O35" s="896">
        <v>3.0305555555555554</v>
      </c>
      <c r="P35" s="500" t="s">
        <v>133</v>
      </c>
    </row>
    <row r="36" spans="1:16" ht="15.75" customHeight="1">
      <c r="A36" s="11" t="s">
        <v>130</v>
      </c>
      <c r="B36" s="4" t="s">
        <v>134</v>
      </c>
      <c r="C36" s="5" t="str">
        <f t="shared" si="3"/>
        <v>https://upn1-carbon-sandbox.mendel.ai/01ha813ysyy2fh7nkt0cpqf5ww/patient-abstraction/pt-01h9p699rndq71ssyj1s52jsgt</v>
      </c>
      <c r="D36" s="34" t="s">
        <v>18</v>
      </c>
      <c r="E36" s="356" t="s">
        <v>19</v>
      </c>
      <c r="F36" s="566" t="s">
        <v>135</v>
      </c>
      <c r="G36" s="831">
        <v>45303</v>
      </c>
      <c r="H36" s="8"/>
      <c r="I36" s="859" t="s">
        <v>22</v>
      </c>
      <c r="J36" s="34"/>
      <c r="K36" s="34"/>
      <c r="L36" s="34">
        <v>2</v>
      </c>
      <c r="M36" s="7">
        <v>37</v>
      </c>
      <c r="N36" s="89">
        <v>1.1111111111111112E-2</v>
      </c>
      <c r="O36" s="897">
        <v>0.62916666666666665</v>
      </c>
      <c r="P36" s="369" t="s">
        <v>136</v>
      </c>
    </row>
    <row r="37" spans="1:16" ht="15.75" customHeight="1">
      <c r="A37" s="11" t="s">
        <v>130</v>
      </c>
      <c r="B37" s="4" t="s">
        <v>137</v>
      </c>
      <c r="C37" s="5" t="str">
        <f t="shared" si="3"/>
        <v>https://upn1-carbon-sandbox.mendel.ai/01ha813ysyy2fh7nkt0cpqf5ww/patient-abstraction/pt-01h9p699mcfjey301k4t18217k</v>
      </c>
      <c r="D37" s="34" t="s">
        <v>18</v>
      </c>
      <c r="E37" s="356" t="s">
        <v>19</v>
      </c>
      <c r="F37" s="566" t="s">
        <v>138</v>
      </c>
      <c r="G37" s="831">
        <v>45303</v>
      </c>
      <c r="H37" s="8"/>
      <c r="I37" s="859" t="s">
        <v>22</v>
      </c>
      <c r="J37" s="34" t="s">
        <v>21</v>
      </c>
      <c r="K37" s="34"/>
      <c r="L37" s="34">
        <v>6</v>
      </c>
      <c r="M37" s="7">
        <v>64</v>
      </c>
      <c r="N37" s="89">
        <v>2.6388888888888889E-2</v>
      </c>
      <c r="O37" s="898">
        <v>1.5944444444444443</v>
      </c>
      <c r="P37" s="369" t="s">
        <v>139</v>
      </c>
    </row>
    <row r="38" spans="1:16" ht="15.75" customHeight="1">
      <c r="A38" s="332" t="s">
        <v>130</v>
      </c>
      <c r="B38" s="333" t="s">
        <v>140</v>
      </c>
      <c r="C38" s="178" t="str">
        <f t="shared" si="3"/>
        <v>https://upn1-carbon-sandbox.mendel.ai/01ha813ysyy2fh7nkt0cpqf5ww/patient-abstraction/pt-01h9p699jqg7fqm3t251d27sqh</v>
      </c>
      <c r="D38" s="177" t="s">
        <v>18</v>
      </c>
      <c r="E38" s="182" t="s">
        <v>19</v>
      </c>
      <c r="F38" s="569" t="s">
        <v>141</v>
      </c>
      <c r="G38" s="830"/>
      <c r="H38" s="181"/>
      <c r="I38" s="862" t="s">
        <v>60</v>
      </c>
      <c r="J38" s="177"/>
      <c r="K38" s="177"/>
      <c r="L38" s="177"/>
      <c r="M38" s="180">
        <v>115</v>
      </c>
      <c r="N38" s="177"/>
      <c r="O38" s="334"/>
      <c r="P38" s="371" t="s">
        <v>142</v>
      </c>
    </row>
    <row r="39" spans="1:16" s="291" customFormat="1" ht="15.75" customHeight="1">
      <c r="A39" s="903" t="s">
        <v>130</v>
      </c>
      <c r="B39" s="899" t="s">
        <v>143</v>
      </c>
      <c r="C39" s="900" t="str">
        <f t="shared" si="3"/>
        <v>https://upn1-carbon-sandbox.mendel.ai/01ha813ysyy2fh7nkt0cpqf5ww/patient-abstraction/pt-01h9p6995vc1s75xq5bm6w86fm</v>
      </c>
      <c r="D39" s="186" t="s">
        <v>18</v>
      </c>
      <c r="E39" s="356" t="s">
        <v>19</v>
      </c>
      <c r="F39" s="901" t="s">
        <v>141</v>
      </c>
      <c r="G39" s="902">
        <v>45303</v>
      </c>
      <c r="H39" s="187"/>
      <c r="I39" s="866" t="s">
        <v>22</v>
      </c>
      <c r="J39" s="186" t="s">
        <v>21</v>
      </c>
      <c r="K39" s="186"/>
      <c r="L39" s="186">
        <v>2</v>
      </c>
      <c r="M39" s="188">
        <v>87</v>
      </c>
      <c r="N39" s="283">
        <v>1.5277777777777777E-2</v>
      </c>
      <c r="O39" s="897">
        <v>0.87638888888888899</v>
      </c>
      <c r="P39" s="441" t="s">
        <v>144</v>
      </c>
    </row>
    <row r="40" spans="1:16" ht="15.75" customHeight="1">
      <c r="A40" s="11" t="s">
        <v>130</v>
      </c>
      <c r="B40" s="4" t="s">
        <v>145</v>
      </c>
      <c r="C40" s="5" t="str">
        <f t="shared" si="3"/>
        <v>https://upn1-carbon-sandbox.mendel.ai/01ha813ysyy2fh7nkt0cpqf5ww/patient-abstraction/pt-01h9p699s0fe4m7fa68tyt5j88</v>
      </c>
      <c r="D40" s="34" t="s">
        <v>18</v>
      </c>
      <c r="E40" s="356" t="s">
        <v>19</v>
      </c>
      <c r="F40" s="566" t="s">
        <v>146</v>
      </c>
      <c r="G40" s="831">
        <v>45303</v>
      </c>
      <c r="H40" s="8"/>
      <c r="I40" s="859" t="s">
        <v>22</v>
      </c>
      <c r="J40" s="34" t="s">
        <v>21</v>
      </c>
      <c r="K40" s="34"/>
      <c r="L40" s="34">
        <v>6</v>
      </c>
      <c r="M40" s="7">
        <v>78</v>
      </c>
      <c r="N40" s="447">
        <v>3.9583333333333331E-2</v>
      </c>
      <c r="O40" s="396">
        <v>2.4173611111111111</v>
      </c>
      <c r="P40" s="369" t="s">
        <v>147</v>
      </c>
    </row>
    <row r="41" spans="1:16" ht="15.75" customHeight="1">
      <c r="A41" s="11" t="s">
        <v>130</v>
      </c>
      <c r="B41" s="4" t="s">
        <v>148</v>
      </c>
      <c r="C41" s="5" t="str">
        <f t="shared" si="3"/>
        <v>https://upn1-carbon-sandbox.mendel.ai/01ha813ysyy2fh7nkt0cpqf5ww/patient-abstraction/pt-01h9p699afmjt96dne94v7ygnn</v>
      </c>
      <c r="D41" s="34" t="s">
        <v>18</v>
      </c>
      <c r="E41" s="356" t="s">
        <v>19</v>
      </c>
      <c r="F41" s="566" t="s">
        <v>149</v>
      </c>
      <c r="G41" s="831">
        <v>45303</v>
      </c>
      <c r="H41" s="8"/>
      <c r="I41" s="859" t="s">
        <v>22</v>
      </c>
      <c r="J41" s="34" t="s">
        <v>21</v>
      </c>
      <c r="K41" s="34"/>
      <c r="L41" s="34">
        <v>2</v>
      </c>
      <c r="M41" s="7">
        <v>54</v>
      </c>
      <c r="N41" s="89">
        <v>1.5972222222222224E-2</v>
      </c>
      <c r="O41" s="897">
        <v>0.98055555555555562</v>
      </c>
      <c r="P41" s="369" t="s">
        <v>150</v>
      </c>
    </row>
    <row r="42" spans="1:16" ht="15.75" customHeight="1">
      <c r="A42" s="332" t="s">
        <v>130</v>
      </c>
      <c r="B42" s="177" t="s">
        <v>151</v>
      </c>
      <c r="C42" s="178" t="str">
        <f t="shared" si="3"/>
        <v>https://upn1-carbon-sandbox.mendel.ai/01ha813ysyy2fh7nkt0cpqf5ww/patient-abstraction/pt-01h9p699rt8nf7v6c12p9he2xz</v>
      </c>
      <c r="D42" s="177" t="s">
        <v>18</v>
      </c>
      <c r="E42" s="182" t="s">
        <v>19</v>
      </c>
      <c r="F42" s="569" t="s">
        <v>152</v>
      </c>
      <c r="G42" s="830"/>
      <c r="H42" s="181"/>
      <c r="I42" s="862" t="s">
        <v>60</v>
      </c>
      <c r="J42" s="177"/>
      <c r="K42" s="177"/>
      <c r="L42" s="177"/>
      <c r="M42" s="180">
        <v>299</v>
      </c>
      <c r="N42" s="177"/>
      <c r="O42" s="334"/>
      <c r="P42" s="371" t="s">
        <v>153</v>
      </c>
    </row>
    <row r="43" spans="1:16" s="291" customFormat="1">
      <c r="A43" s="903" t="s">
        <v>130</v>
      </c>
      <c r="B43" s="186" t="s">
        <v>154</v>
      </c>
      <c r="C43" s="787" t="str">
        <f>HYPERLINK("https://upn1-carbon-sandbox.mendel.ai/01ha813ysyy2fh7nkt0cpqf5ww/patient-abstraction/"&amp;B43)</f>
        <v>https://upn1-carbon-sandbox.mendel.ai/01ha813ysyy2fh7nkt0cpqf5ww/patient-abstraction/pt-01h9p699jvgt121n99c4sgw4fk</v>
      </c>
      <c r="D43" s="186" t="s">
        <v>18</v>
      </c>
      <c r="E43" s="356" t="s">
        <v>19</v>
      </c>
      <c r="F43" s="904" t="s">
        <v>152</v>
      </c>
      <c r="G43" s="902">
        <v>45308</v>
      </c>
      <c r="H43" s="187"/>
      <c r="I43" s="866" t="s">
        <v>22</v>
      </c>
      <c r="J43" s="186" t="s">
        <v>21</v>
      </c>
      <c r="K43" s="905" t="s">
        <v>155</v>
      </c>
      <c r="L43" s="186">
        <v>8</v>
      </c>
      <c r="M43" s="188">
        <v>193</v>
      </c>
      <c r="N43" s="283">
        <v>3.8194444444444441E-2</v>
      </c>
      <c r="O43" s="898">
        <v>2.2256944444444442</v>
      </c>
      <c r="P43" s="441" t="s">
        <v>156</v>
      </c>
    </row>
    <row r="44" spans="1:16" ht="15.75" customHeight="1">
      <c r="A44" s="11" t="s">
        <v>130</v>
      </c>
      <c r="B44" s="4" t="s">
        <v>157</v>
      </c>
      <c r="C44" s="5" t="str">
        <f t="shared" si="3"/>
        <v>https://upn1-carbon-sandbox.mendel.ai/01ha813ysyy2fh7nkt0cpqf5ww/patient-abstraction/pt-01h9p699nznf084v9yx7eqhkqt</v>
      </c>
      <c r="D44" s="34" t="s">
        <v>18</v>
      </c>
      <c r="E44" s="356" t="s">
        <v>19</v>
      </c>
      <c r="F44" s="566" t="s">
        <v>158</v>
      </c>
      <c r="G44" s="831">
        <v>45308</v>
      </c>
      <c r="H44" s="8"/>
      <c r="I44" s="859" t="s">
        <v>22</v>
      </c>
      <c r="J44" s="34" t="s">
        <v>21</v>
      </c>
      <c r="K44" s="34"/>
      <c r="L44" s="34">
        <v>5</v>
      </c>
      <c r="M44" s="7">
        <v>205</v>
      </c>
      <c r="N44" s="89">
        <v>3.2638888888888891E-2</v>
      </c>
      <c r="O44" s="898">
        <v>1.9118055555555555</v>
      </c>
      <c r="P44" s="369" t="s">
        <v>159</v>
      </c>
    </row>
    <row r="45" spans="1:16">
      <c r="A45" s="12" t="s">
        <v>130</v>
      </c>
      <c r="B45" s="219" t="s">
        <v>160</v>
      </c>
      <c r="C45" s="5" t="str">
        <f t="shared" si="3"/>
        <v>https://upn1-carbon-sandbox.mendel.ai/01ha813ysyy2fh7nkt0cpqf5ww/patient-abstraction/pt-01h9p699nx02nm3a04jjpnrgrq</v>
      </c>
      <c r="D45" s="34" t="s">
        <v>18</v>
      </c>
      <c r="E45" s="356" t="s">
        <v>19</v>
      </c>
      <c r="F45" s="566" t="s">
        <v>161</v>
      </c>
      <c r="G45" s="831">
        <v>45303</v>
      </c>
      <c r="H45" s="8"/>
      <c r="I45" s="859" t="s">
        <v>22</v>
      </c>
      <c r="J45" s="34" t="s">
        <v>21</v>
      </c>
      <c r="K45" s="42" t="s">
        <v>162</v>
      </c>
      <c r="L45" s="34">
        <v>4</v>
      </c>
      <c r="M45" s="7">
        <v>132</v>
      </c>
      <c r="N45" s="89">
        <v>1.9444444444444445E-2</v>
      </c>
      <c r="O45" s="898">
        <v>1.1145833333333333</v>
      </c>
      <c r="P45" s="369" t="s">
        <v>163</v>
      </c>
    </row>
    <row r="46" spans="1:16">
      <c r="A46" s="452" t="s">
        <v>130</v>
      </c>
      <c r="B46" s="491" t="s">
        <v>164</v>
      </c>
      <c r="C46" s="492" t="str">
        <f t="shared" si="3"/>
        <v>https://upn1-carbon-sandbox.mendel.ai/01ha813ysyy2fh7nkt0cpqf5ww/patient-abstraction/pt-01h9p699t1jq4mk5nvmt60zntt</v>
      </c>
      <c r="D46" s="460" t="s">
        <v>18</v>
      </c>
      <c r="E46" s="502" t="s">
        <v>19</v>
      </c>
      <c r="F46" s="570" t="s">
        <v>165</v>
      </c>
      <c r="G46" s="832">
        <v>45307</v>
      </c>
      <c r="H46" s="459"/>
      <c r="I46" s="860" t="s">
        <v>22</v>
      </c>
      <c r="J46" s="460" t="s">
        <v>21</v>
      </c>
      <c r="K46" s="493" t="s">
        <v>166</v>
      </c>
      <c r="L46" s="460">
        <v>11</v>
      </c>
      <c r="M46" s="458">
        <v>134</v>
      </c>
      <c r="N46" s="494">
        <v>2.4305555555555556E-2</v>
      </c>
      <c r="O46" s="495">
        <v>1.6048611111111111</v>
      </c>
      <c r="P46" s="496" t="s">
        <v>167</v>
      </c>
    </row>
    <row r="47" spans="1:16" ht="15.75" customHeight="1">
      <c r="A47" s="497" t="s">
        <v>16</v>
      </c>
      <c r="B47" s="466" t="s">
        <v>168</v>
      </c>
      <c r="C47" s="498" t="str">
        <f>HYPERLINK("https://upn1-carbon-sandbox.mendel.ai/01ha80767mvt3xy09j6byrsamy/patient-abstraction/"&amp;B47)</f>
        <v>https://upn1-carbon-sandbox.mendel.ai/01ha80767mvt3xy09j6byrsamy/patient-abstraction/pt-01h9p699e6rr5ppe4s4nfbga7r</v>
      </c>
      <c r="D47" s="121" t="s">
        <v>18</v>
      </c>
      <c r="E47" s="499" t="s">
        <v>19</v>
      </c>
      <c r="F47" s="571" t="s">
        <v>169</v>
      </c>
      <c r="G47" s="835">
        <v>45310</v>
      </c>
      <c r="H47" s="472"/>
      <c r="I47" s="861" t="s">
        <v>22</v>
      </c>
      <c r="J47" s="472"/>
      <c r="K47" s="472"/>
      <c r="L47" s="472">
        <v>4</v>
      </c>
      <c r="M47" s="473">
        <v>61</v>
      </c>
      <c r="N47" s="474">
        <v>2.7777777777777776E-2</v>
      </c>
      <c r="O47" s="885">
        <v>1.6798611111111112</v>
      </c>
      <c r="P47" s="500" t="s">
        <v>170</v>
      </c>
    </row>
    <row r="48" spans="1:16" ht="15.75" customHeight="1">
      <c r="A48" s="357" t="s">
        <v>16</v>
      </c>
      <c r="B48" s="4" t="s">
        <v>171</v>
      </c>
      <c r="C48" s="153" t="str">
        <f>HYPERLINK("https://upn1-carbon-sandbox.mendel.ai/01ha80767mvt3xy09j6byrsamy/patient-abstraction/"&amp;B48)</f>
        <v>https://upn1-carbon-sandbox.mendel.ai/01ha80767mvt3xy09j6byrsamy/patient-abstraction/pt-01h9p699sq26kgzvwmt8p0ecxd</v>
      </c>
      <c r="D48" s="34" t="s">
        <v>18</v>
      </c>
      <c r="E48" s="356" t="s">
        <v>19</v>
      </c>
      <c r="F48" s="560" t="s">
        <v>172</v>
      </c>
      <c r="G48" s="836">
        <v>45314</v>
      </c>
      <c r="H48" s="161"/>
      <c r="I48" s="859" t="s">
        <v>22</v>
      </c>
      <c r="J48" s="161"/>
      <c r="K48" s="161"/>
      <c r="L48" s="161">
        <v>3</v>
      </c>
      <c r="M48" s="385">
        <v>65</v>
      </c>
      <c r="N48" s="389">
        <v>2.2222222222222223E-2</v>
      </c>
      <c r="O48" s="538">
        <v>1.3166666666666667</v>
      </c>
      <c r="P48" s="369" t="s">
        <v>173</v>
      </c>
    </row>
    <row r="49" spans="1:16" ht="15.75" customHeight="1">
      <c r="A49" s="357" t="s">
        <v>16</v>
      </c>
      <c r="B49" s="4" t="s">
        <v>174</v>
      </c>
      <c r="C49" s="153" t="str">
        <f>HYPERLINK("https://upn1-carbon-sandbox.mendel.ai/01ha80767mvt3xy09j6byrsamy/patient-abstraction/"&amp;B49)</f>
        <v>https://upn1-carbon-sandbox.mendel.ai/01ha80767mvt3xy09j6byrsamy/patient-abstraction/pt-01h9p699feeagnq6qsqtj0dz74</v>
      </c>
      <c r="D49" s="34" t="s">
        <v>18</v>
      </c>
      <c r="E49" s="356" t="s">
        <v>19</v>
      </c>
      <c r="F49" s="560" t="s">
        <v>175</v>
      </c>
      <c r="G49" s="836">
        <v>45315</v>
      </c>
      <c r="H49" s="161"/>
      <c r="I49" s="859" t="s">
        <v>22</v>
      </c>
      <c r="J49" s="161"/>
      <c r="K49" s="161"/>
      <c r="L49" s="161">
        <v>3</v>
      </c>
      <c r="M49" s="385">
        <v>117</v>
      </c>
      <c r="N49" s="389">
        <v>2.2222222222222223E-2</v>
      </c>
      <c r="O49" s="538">
        <v>1.3333333333333333</v>
      </c>
      <c r="P49" s="369" t="s">
        <v>176</v>
      </c>
    </row>
    <row r="50" spans="1:16" ht="15.75" customHeight="1">
      <c r="A50" s="357" t="s">
        <v>16</v>
      </c>
      <c r="B50" s="4" t="s">
        <v>177</v>
      </c>
      <c r="C50" s="153" t="str">
        <f>HYPERLINK("https://upn1-carbon-sandbox.mendel.ai/01ha80767mvt3xy09j6byrsamy/patient-abstraction/"&amp;B50)</f>
        <v>https://upn1-carbon-sandbox.mendel.ai/01ha80767mvt3xy09j6byrsamy/patient-abstraction/pt-01h9p6999yk1ba52gyyrjyhvfp</v>
      </c>
      <c r="D50" s="34" t="s">
        <v>18</v>
      </c>
      <c r="E50" s="356" t="s">
        <v>19</v>
      </c>
      <c r="F50" s="560" t="s">
        <v>178</v>
      </c>
      <c r="G50" s="836">
        <v>45310</v>
      </c>
      <c r="H50" s="161"/>
      <c r="I50" s="859" t="s">
        <v>22</v>
      </c>
      <c r="J50" s="161"/>
      <c r="K50" s="161"/>
      <c r="L50" s="161">
        <v>1</v>
      </c>
      <c r="M50" s="385">
        <v>39</v>
      </c>
      <c r="N50" s="389">
        <v>2.2222222222222223E-2</v>
      </c>
      <c r="O50" s="538">
        <v>1.3236111111111111</v>
      </c>
      <c r="P50" s="369" t="s">
        <v>179</v>
      </c>
    </row>
    <row r="51" spans="1:16" ht="27">
      <c r="A51" s="357" t="s">
        <v>16</v>
      </c>
      <c r="B51" s="4" t="s">
        <v>180</v>
      </c>
      <c r="C51" s="153" t="str">
        <f>HYPERLINK("https://upn1-carbon-sandbox.mendel.ai/01ha80767mvt3xy09j6byrsamy/patient-abstraction/"&amp;B51)</f>
        <v>https://upn1-carbon-sandbox.mendel.ai/01ha80767mvt3xy09j6byrsamy/patient-abstraction/pt-01h9p6998r1jh3rqpjw1p0ty3b</v>
      </c>
      <c r="D51" s="34" t="s">
        <v>18</v>
      </c>
      <c r="E51" s="356" t="s">
        <v>19</v>
      </c>
      <c r="F51" s="560" t="s">
        <v>181</v>
      </c>
      <c r="G51" s="836">
        <v>45314</v>
      </c>
      <c r="H51" s="161"/>
      <c r="I51" s="859" t="s">
        <v>22</v>
      </c>
      <c r="J51" s="161"/>
      <c r="K51" s="415" t="s">
        <v>182</v>
      </c>
      <c r="L51" s="161">
        <v>6</v>
      </c>
      <c r="M51" s="385">
        <v>75</v>
      </c>
      <c r="N51" s="856">
        <v>2.1527777777777781E-2</v>
      </c>
      <c r="O51" s="390">
        <v>1.8472222222222223</v>
      </c>
      <c r="P51" s="369" t="s">
        <v>183</v>
      </c>
    </row>
    <row r="52" spans="1:16" ht="15.75" customHeight="1">
      <c r="A52" s="357" t="s">
        <v>16</v>
      </c>
      <c r="B52" s="4" t="s">
        <v>184</v>
      </c>
      <c r="C52" s="153" t="str">
        <f>HYPERLINK("https://upn1-carbon-sandbox.mendel.ai/01ha80767mvt3xy09j6byrsamy/patient-abstraction/"&amp;B52)</f>
        <v>https://upn1-carbon-sandbox.mendel.ai/01ha80767mvt3xy09j6byrsamy/patient-abstraction/pt-01h9p6997v2fzthkqr1k4g7c65</v>
      </c>
      <c r="D52" s="34" t="s">
        <v>18</v>
      </c>
      <c r="E52" s="356" t="s">
        <v>19</v>
      </c>
      <c r="F52" s="560" t="s">
        <v>185</v>
      </c>
      <c r="G52" s="836">
        <v>45310</v>
      </c>
      <c r="H52" s="161"/>
      <c r="I52" s="859" t="s">
        <v>22</v>
      </c>
      <c r="J52" s="161"/>
      <c r="K52" s="161"/>
      <c r="L52" s="161">
        <v>3</v>
      </c>
      <c r="M52" s="385">
        <v>36</v>
      </c>
      <c r="N52" s="389">
        <v>1.3194444444444444E-2</v>
      </c>
      <c r="O52" s="883">
        <v>0.74652777777777779</v>
      </c>
      <c r="P52" s="369" t="s">
        <v>186</v>
      </c>
    </row>
    <row r="53" spans="1:16" ht="15.75" customHeight="1">
      <c r="A53" s="357" t="s">
        <v>16</v>
      </c>
      <c r="B53" s="4" t="s">
        <v>187</v>
      </c>
      <c r="C53" s="153" t="str">
        <f>HYPERLINK("https://upn1-carbon-sandbox.mendel.ai/01ha80767mvt3xy09j6byrsamy/patient-abstraction/"&amp;B53)</f>
        <v>https://upn1-carbon-sandbox.mendel.ai/01ha80767mvt3xy09j6byrsamy/patient-abstraction/pt-01h9p699eht4add7zn3g0kyz17</v>
      </c>
      <c r="D53" s="34" t="s">
        <v>18</v>
      </c>
      <c r="E53" s="356" t="s">
        <v>19</v>
      </c>
      <c r="F53" s="560" t="s">
        <v>188</v>
      </c>
      <c r="G53" s="836">
        <v>45314</v>
      </c>
      <c r="H53" s="161"/>
      <c r="I53" s="859" t="s">
        <v>22</v>
      </c>
      <c r="J53" s="161"/>
      <c r="K53" s="161"/>
      <c r="L53" s="161">
        <v>16</v>
      </c>
      <c r="M53" s="385">
        <v>91</v>
      </c>
      <c r="N53" s="389">
        <v>3.888888888888889E-2</v>
      </c>
      <c r="O53" s="538">
        <v>2.2145833333333331</v>
      </c>
      <c r="P53" s="369" t="s">
        <v>189</v>
      </c>
    </row>
    <row r="54" spans="1:16" ht="15.75" customHeight="1">
      <c r="A54" s="357" t="s">
        <v>16</v>
      </c>
      <c r="B54" s="4" t="s">
        <v>190</v>
      </c>
      <c r="C54" s="153" t="str">
        <f>HYPERLINK("https://upn1-carbon-sandbox.mendel.ai/01ha80767mvt3xy09j6byrsamy/patient-abstraction/"&amp;B54)</f>
        <v>https://upn1-carbon-sandbox.mendel.ai/01ha80767mvt3xy09j6byrsamy/patient-abstraction/pt-01h9p699eknnz2jx4f01qnxzzp</v>
      </c>
      <c r="D54" s="34" t="s">
        <v>18</v>
      </c>
      <c r="E54" s="356" t="s">
        <v>19</v>
      </c>
      <c r="F54" s="560" t="s">
        <v>191</v>
      </c>
      <c r="G54" s="836">
        <v>45310</v>
      </c>
      <c r="H54" s="161"/>
      <c r="I54" s="859" t="s">
        <v>22</v>
      </c>
      <c r="J54" s="161"/>
      <c r="K54" s="161"/>
      <c r="L54" s="161">
        <v>4</v>
      </c>
      <c r="M54" s="385">
        <v>59</v>
      </c>
      <c r="N54" s="389">
        <v>1.8055555555555557E-2</v>
      </c>
      <c r="O54" s="538">
        <v>1.0722222222222222</v>
      </c>
      <c r="P54" s="369" t="s">
        <v>192</v>
      </c>
    </row>
    <row r="55" spans="1:16" s="413" customFormat="1" ht="30.75">
      <c r="A55" s="404" t="s">
        <v>16</v>
      </c>
      <c r="B55" s="405" t="s">
        <v>193</v>
      </c>
      <c r="C55" s="414" t="str">
        <f>HYPERLINK("https://upn1-carbon-sandbox.mendel.ai/01ha80767mvt3xy09j6byrsamy/patient-abstraction/"&amp;B55)</f>
        <v>https://upn1-carbon-sandbox.mendel.ai/01ha80767mvt3xy09j6byrsamy/patient-abstraction/pt-01h9p699p9y5g0kp0f1yrm7gen</v>
      </c>
      <c r="D55" s="406" t="s">
        <v>18</v>
      </c>
      <c r="E55" s="407" t="s">
        <v>19</v>
      </c>
      <c r="F55" s="572" t="s">
        <v>194</v>
      </c>
      <c r="G55" s="837">
        <v>45313</v>
      </c>
      <c r="H55" s="408"/>
      <c r="I55" s="859" t="s">
        <v>22</v>
      </c>
      <c r="J55" s="408"/>
      <c r="K55" s="409" t="s">
        <v>195</v>
      </c>
      <c r="L55" s="408">
        <v>2</v>
      </c>
      <c r="M55" s="410">
        <v>50</v>
      </c>
      <c r="N55" s="411">
        <v>2.6388888888888889E-2</v>
      </c>
      <c r="O55" s="906">
        <v>1.5604166666666668</v>
      </c>
      <c r="P55" s="412" t="s">
        <v>196</v>
      </c>
    </row>
    <row r="56" spans="1:16" s="291" customFormat="1" ht="15.75" customHeight="1">
      <c r="A56" s="648" t="s">
        <v>16</v>
      </c>
      <c r="B56" s="609" t="s">
        <v>197</v>
      </c>
      <c r="C56" s="660" t="str">
        <f>HYPERLINK("https://upn1-carbon-sandbox.mendel.ai/01ha80767mvt3xy09j6byrsamy/patient-abstraction/"&amp;B56)</f>
        <v>https://upn1-carbon-sandbox.mendel.ai/01ha80767mvt3xy09j6byrsamy/patient-abstraction/pt-01h9p699kr6mxq0cff7ghwwy1h</v>
      </c>
      <c r="D56" s="609" t="s">
        <v>18</v>
      </c>
      <c r="E56" s="502" t="s">
        <v>19</v>
      </c>
      <c r="F56" s="655" t="s">
        <v>198</v>
      </c>
      <c r="G56" s="838">
        <v>45309</v>
      </c>
      <c r="H56" s="476"/>
      <c r="I56" s="860" t="s">
        <v>22</v>
      </c>
      <c r="J56" s="476"/>
      <c r="K56" s="476"/>
      <c r="L56" s="476">
        <v>1</v>
      </c>
      <c r="M56" s="656">
        <v>21</v>
      </c>
      <c r="N56" s="657">
        <v>4.8611111111111112E-3</v>
      </c>
      <c r="O56" s="884">
        <v>0.27499999999999997</v>
      </c>
      <c r="P56" s="659" t="s">
        <v>199</v>
      </c>
    </row>
    <row r="57" spans="1:16" ht="15.75" customHeight="1">
      <c r="A57" s="653" t="s">
        <v>54</v>
      </c>
      <c r="B57" s="466" t="s">
        <v>200</v>
      </c>
      <c r="C57" s="318" t="str">
        <f>HYPERLINK("https://upn1-carbon-sandbox.mendel.ai/01ha813ysyy2fh7nkt0cpqf5ww/patient-abstraction/"&amp;B57)</f>
        <v>https://upn1-carbon-sandbox.mendel.ai/01ha813ysyy2fh7nkt0cpqf5ww/patient-abstraction/pt-01h9p699n3bvg975q951qfn2zc</v>
      </c>
      <c r="D57" s="121" t="s">
        <v>18</v>
      </c>
      <c r="E57" s="499" t="s">
        <v>19</v>
      </c>
      <c r="F57" s="571" t="s">
        <v>201</v>
      </c>
      <c r="G57" s="835">
        <v>45317</v>
      </c>
      <c r="H57" s="472" t="s">
        <v>21</v>
      </c>
      <c r="I57" s="861" t="s">
        <v>22</v>
      </c>
      <c r="J57" s="472" t="s">
        <v>21</v>
      </c>
      <c r="K57" s="472"/>
      <c r="L57" s="472">
        <v>11</v>
      </c>
      <c r="M57" s="473">
        <v>86</v>
      </c>
      <c r="N57" s="474">
        <v>2.2916666666666669E-2</v>
      </c>
      <c r="O57" s="885">
        <v>1.3923611111111109</v>
      </c>
      <c r="P57" s="500" t="s">
        <v>202</v>
      </c>
    </row>
    <row r="58" spans="1:16" ht="15.75" customHeight="1">
      <c r="A58" s="229" t="s">
        <v>54</v>
      </c>
      <c r="B58" s="196" t="s">
        <v>203</v>
      </c>
      <c r="C58" s="306" t="str">
        <f>HYPERLINK("https://upn1-carbon-sandbox.mendel.ai/01ha813ysyy2fh7nkt0cpqf5ww/patient-abstraction/"&amp;B58)</f>
        <v>https://upn1-carbon-sandbox.mendel.ai/01ha813ysyy2fh7nkt0cpqf5ww/patient-abstraction/pt-01h9p699e8pgq6mkkm5mej8wxa</v>
      </c>
      <c r="D58" s="34" t="s">
        <v>18</v>
      </c>
      <c r="E58" s="356" t="s">
        <v>19</v>
      </c>
      <c r="F58" s="560" t="s">
        <v>204</v>
      </c>
      <c r="G58" s="836">
        <v>45319</v>
      </c>
      <c r="H58" s="161"/>
      <c r="I58" s="859" t="s">
        <v>22</v>
      </c>
      <c r="J58" s="161"/>
      <c r="K58" s="161"/>
      <c r="L58" s="161">
        <v>3</v>
      </c>
      <c r="M58" s="385">
        <v>129</v>
      </c>
      <c r="N58" s="856">
        <v>4.8611111111111112E-2</v>
      </c>
      <c r="O58" s="390">
        <v>3.0500000000000003</v>
      </c>
      <c r="P58" s="369" t="s">
        <v>205</v>
      </c>
    </row>
    <row r="59" spans="1:16" ht="15.75" customHeight="1">
      <c r="A59" s="229" t="s">
        <v>54</v>
      </c>
      <c r="B59" s="4" t="s">
        <v>206</v>
      </c>
      <c r="C59" s="306" t="str">
        <f>HYPERLINK("https://upn1-carbon-sandbox.mendel.ai/01ha813ysyy2fh7nkt0cpqf5ww/patient-abstraction/"&amp;B59)</f>
        <v>https://upn1-carbon-sandbox.mendel.ai/01ha813ysyy2fh7nkt0cpqf5ww/patient-abstraction/pt-01h9p699qmt8vkmma55y5a7v8t</v>
      </c>
      <c r="D59" s="34" t="s">
        <v>18</v>
      </c>
      <c r="E59" s="356" t="s">
        <v>19</v>
      </c>
      <c r="F59" s="560" t="s">
        <v>207</v>
      </c>
      <c r="G59" s="836">
        <v>45319</v>
      </c>
      <c r="H59" s="161"/>
      <c r="I59" s="859" t="s">
        <v>22</v>
      </c>
      <c r="J59" s="161"/>
      <c r="K59" s="161"/>
      <c r="L59" s="161">
        <v>8</v>
      </c>
      <c r="M59" s="385">
        <v>162</v>
      </c>
      <c r="N59" s="389">
        <v>4.1666666666666664E-2</v>
      </c>
      <c r="O59" s="538">
        <v>2.4743055555555555</v>
      </c>
      <c r="P59" s="369" t="s">
        <v>208</v>
      </c>
    </row>
    <row r="60" spans="1:16" ht="15.75" customHeight="1">
      <c r="A60" s="229" t="s">
        <v>54</v>
      </c>
      <c r="B60" s="4" t="s">
        <v>209</v>
      </c>
      <c r="C60" s="306" t="str">
        <f>HYPERLINK("https://upn1-carbon-sandbox.mendel.ai/01ha813ysyy2fh7nkt0cpqf5ww/patient-abstraction/"&amp;B60)</f>
        <v>https://upn1-carbon-sandbox.mendel.ai/01ha813ysyy2fh7nkt0cpqf5ww/patient-abstraction/pt-01h9p699d04sd7tga2ymsa3jdy</v>
      </c>
      <c r="D60" s="34" t="s">
        <v>18</v>
      </c>
      <c r="E60" s="356" t="s">
        <v>19</v>
      </c>
      <c r="F60" s="560" t="s">
        <v>210</v>
      </c>
      <c r="G60" s="836">
        <v>45319</v>
      </c>
      <c r="H60" s="161"/>
      <c r="I60" s="859" t="s">
        <v>22</v>
      </c>
      <c r="J60" s="161"/>
      <c r="K60" s="161"/>
      <c r="L60" s="161">
        <v>6</v>
      </c>
      <c r="M60" s="385">
        <v>124</v>
      </c>
      <c r="N60" s="389">
        <v>3.4027777777777775E-2</v>
      </c>
      <c r="O60" s="538">
        <v>1.95</v>
      </c>
      <c r="P60" s="369" t="s">
        <v>211</v>
      </c>
    </row>
    <row r="61" spans="1:16" ht="15.75" customHeight="1">
      <c r="A61" s="229" t="s">
        <v>54</v>
      </c>
      <c r="B61" s="4" t="s">
        <v>212</v>
      </c>
      <c r="C61" s="306" t="str">
        <f>HYPERLINK("https://upn1-carbon-sandbox.mendel.ai/01ha813ysyy2fh7nkt0cpqf5ww/patient-abstraction/"&amp;B61)</f>
        <v>https://upn1-carbon-sandbox.mendel.ai/01ha813ysyy2fh7nkt0cpqf5ww/patient-abstraction/pt-01h9p699df44vk0fz18hv2xr1k</v>
      </c>
      <c r="D61" s="34" t="s">
        <v>18</v>
      </c>
      <c r="E61" s="356" t="s">
        <v>19</v>
      </c>
      <c r="F61" s="560" t="s">
        <v>213</v>
      </c>
      <c r="G61" s="836">
        <v>45317</v>
      </c>
      <c r="H61" s="161" t="s">
        <v>21</v>
      </c>
      <c r="I61" s="859" t="s">
        <v>22</v>
      </c>
      <c r="J61" s="161" t="s">
        <v>21</v>
      </c>
      <c r="K61" s="161"/>
      <c r="L61" s="161">
        <v>2</v>
      </c>
      <c r="M61" s="385">
        <v>102</v>
      </c>
      <c r="N61" s="389">
        <v>4.027777777777778E-2</v>
      </c>
      <c r="O61" s="538">
        <v>2.2659722222222221</v>
      </c>
      <c r="P61" s="369" t="s">
        <v>214</v>
      </c>
    </row>
    <row r="62" spans="1:16">
      <c r="A62" s="229" t="s">
        <v>54</v>
      </c>
      <c r="B62" s="196" t="s">
        <v>215</v>
      </c>
      <c r="C62" s="317" t="str">
        <f>HYPERLINK("https://upn1-carbon-sandbox.mendel.ai/01ha813ysyy2fh7nkt0cpqf5ww/patient-abstraction/"&amp;B62)</f>
        <v>https://upn1-carbon-sandbox.mendel.ai/01ha813ysyy2fh7nkt0cpqf5ww/patient-abstraction/pt-01h9p699cwq0yp43vb61c7hs5s</v>
      </c>
      <c r="D62" s="34" t="s">
        <v>18</v>
      </c>
      <c r="E62" s="356" t="s">
        <v>19</v>
      </c>
      <c r="F62" s="560" t="s">
        <v>216</v>
      </c>
      <c r="G62" s="836">
        <v>45316</v>
      </c>
      <c r="H62" s="161" t="s">
        <v>21</v>
      </c>
      <c r="I62" s="859" t="s">
        <v>22</v>
      </c>
      <c r="J62" s="161" t="s">
        <v>21</v>
      </c>
      <c r="K62" s="442" t="s">
        <v>217</v>
      </c>
      <c r="L62" s="161">
        <v>2</v>
      </c>
      <c r="M62" s="385">
        <v>42</v>
      </c>
      <c r="N62" s="856">
        <v>1.5972222222222224E-2</v>
      </c>
      <c r="O62" s="390">
        <v>1.075</v>
      </c>
      <c r="P62" s="369" t="s">
        <v>218</v>
      </c>
    </row>
    <row r="63" spans="1:16">
      <c r="A63" s="229" t="s">
        <v>54</v>
      </c>
      <c r="B63" s="196" t="s">
        <v>219</v>
      </c>
      <c r="C63" s="317" t="str">
        <f>HYPERLINK("https://upn1-carbon-sandbox.mendel.ai/01ha813ysyy2fh7nkt0cpqf5ww/patient-abstraction/"&amp;B63)</f>
        <v>https://upn1-carbon-sandbox.mendel.ai/01ha813ysyy2fh7nkt0cpqf5ww/patient-abstraction/pt-01h9p699p3n7vrmh5dvdsnmp83</v>
      </c>
      <c r="D63" s="34" t="s">
        <v>18</v>
      </c>
      <c r="E63" s="356" t="s">
        <v>19</v>
      </c>
      <c r="F63" s="560" t="s">
        <v>220</v>
      </c>
      <c r="G63" s="836">
        <v>45319</v>
      </c>
      <c r="H63" s="161"/>
      <c r="I63" s="859" t="s">
        <v>22</v>
      </c>
      <c r="J63" s="161"/>
      <c r="K63" s="161"/>
      <c r="L63" s="161">
        <v>5</v>
      </c>
      <c r="M63" s="385">
        <v>194</v>
      </c>
      <c r="N63" s="389">
        <v>4.2361111111111106E-2</v>
      </c>
      <c r="O63" s="538">
        <v>2.5291666666666668</v>
      </c>
      <c r="P63" s="369" t="s">
        <v>221</v>
      </c>
    </row>
    <row r="64" spans="1:16" ht="15.75" customHeight="1">
      <c r="A64" s="229" t="s">
        <v>54</v>
      </c>
      <c r="B64" s="4" t="s">
        <v>222</v>
      </c>
      <c r="C64" s="306" t="str">
        <f>HYPERLINK("https://upn1-carbon-sandbox.mendel.ai/01ha813ysyy2fh7nkt0cpqf5ww/patient-abstraction/"&amp;B64)</f>
        <v>https://upn1-carbon-sandbox.mendel.ai/01ha813ysyy2fh7nkt0cpqf5ww/patient-abstraction/pt-01h9p699jx5r4ndhqwfsjsw7qs</v>
      </c>
      <c r="D64" s="34" t="s">
        <v>18</v>
      </c>
      <c r="E64" s="356" t="s">
        <v>19</v>
      </c>
      <c r="F64" s="560" t="s">
        <v>220</v>
      </c>
      <c r="G64" s="836">
        <v>45316</v>
      </c>
      <c r="H64" s="161" t="s">
        <v>21</v>
      </c>
      <c r="I64" s="859" t="s">
        <v>22</v>
      </c>
      <c r="J64" s="161" t="s">
        <v>21</v>
      </c>
      <c r="K64" s="161"/>
      <c r="L64" s="161">
        <v>1</v>
      </c>
      <c r="M64" s="385">
        <v>40</v>
      </c>
      <c r="N64" s="389">
        <v>1.2499999999999999E-2</v>
      </c>
      <c r="O64" s="883">
        <v>0.76388888888888884</v>
      </c>
      <c r="P64" s="369" t="s">
        <v>223</v>
      </c>
    </row>
    <row r="65" spans="1:16" ht="15.75" customHeight="1">
      <c r="A65" s="229" t="s">
        <v>54</v>
      </c>
      <c r="B65" s="4" t="s">
        <v>224</v>
      </c>
      <c r="C65" s="306" t="str">
        <f>HYPERLINK("https://upn1-carbon-sandbox.mendel.ai/01ha813ysyy2fh7nkt0cpqf5ww/patient-abstraction/"&amp;B65)</f>
        <v>https://upn1-carbon-sandbox.mendel.ai/01ha813ysyy2fh7nkt0cpqf5ww/patient-abstraction/pt-01h9p699k9hakrbs48t13w6msb</v>
      </c>
      <c r="D65" s="34" t="s">
        <v>18</v>
      </c>
      <c r="E65" s="356" t="s">
        <v>19</v>
      </c>
      <c r="F65" s="560" t="s">
        <v>225</v>
      </c>
      <c r="G65" s="836">
        <v>45319</v>
      </c>
      <c r="H65" s="161"/>
      <c r="I65" s="859" t="s">
        <v>22</v>
      </c>
      <c r="J65" s="161"/>
      <c r="K65" s="161"/>
      <c r="L65" s="161">
        <v>4</v>
      </c>
      <c r="M65" s="385">
        <v>228</v>
      </c>
      <c r="N65" s="389">
        <v>4.0972222222222222E-2</v>
      </c>
      <c r="O65" s="538">
        <v>2.4847222222222221</v>
      </c>
      <c r="P65" s="369" t="s">
        <v>226</v>
      </c>
    </row>
    <row r="66" spans="1:16" s="291" customFormat="1" ht="15.75" customHeight="1">
      <c r="A66" s="794" t="s">
        <v>54</v>
      </c>
      <c r="B66" s="609" t="s">
        <v>227</v>
      </c>
      <c r="C66" s="795" t="str">
        <f>HYPERLINK("https://upn1-carbon-sandbox.mendel.ai/01ha813ysyy2fh7nkt0cpqf5ww/patient-abstraction/"&amp;B66)</f>
        <v>https://upn1-carbon-sandbox.mendel.ai/01ha813ysyy2fh7nkt0cpqf5ww/patient-abstraction/pt-01h9p699dpk43594axjsrbmxsx</v>
      </c>
      <c r="D66" s="609" t="s">
        <v>18</v>
      </c>
      <c r="E66" s="502" t="s">
        <v>19</v>
      </c>
      <c r="F66" s="655" t="s">
        <v>228</v>
      </c>
      <c r="G66" s="838">
        <v>45316</v>
      </c>
      <c r="H66" s="476" t="s">
        <v>21</v>
      </c>
      <c r="I66" s="864" t="s">
        <v>22</v>
      </c>
      <c r="J66" s="476" t="s">
        <v>21</v>
      </c>
      <c r="K66" s="476"/>
      <c r="L66" s="476">
        <v>3</v>
      </c>
      <c r="M66" s="656">
        <v>77</v>
      </c>
      <c r="N66" s="657">
        <v>2.2916666666666669E-2</v>
      </c>
      <c r="O66" s="887">
        <v>1.3222222222222222</v>
      </c>
      <c r="P66" s="659" t="s">
        <v>229</v>
      </c>
    </row>
    <row r="67" spans="1:16" ht="15.75" customHeight="1">
      <c r="A67" s="652" t="s">
        <v>92</v>
      </c>
      <c r="B67" s="466" t="s">
        <v>230</v>
      </c>
      <c r="C67" s="485" t="str">
        <f>HYPERLINK("https://upn1-carbon-sandbox.mendel.ai/01ha80767mvt3xy09j6byrsamy/patient-abstraction/"&amp;B67)</f>
        <v>https://upn1-carbon-sandbox.mendel.ai/01ha80767mvt3xy09j6byrsamy/patient-abstraction/pt-01h9p699695s55mp2nyn94k6nk</v>
      </c>
      <c r="D67" s="121" t="s">
        <v>18</v>
      </c>
      <c r="E67" s="499" t="s">
        <v>19</v>
      </c>
      <c r="F67" s="571" t="s">
        <v>231</v>
      </c>
      <c r="G67" s="835">
        <v>45319</v>
      </c>
      <c r="H67" s="472"/>
      <c r="I67" s="861" t="s">
        <v>22</v>
      </c>
      <c r="J67" s="472"/>
      <c r="K67" s="472"/>
      <c r="L67" s="472">
        <v>1</v>
      </c>
      <c r="M67" s="473">
        <v>29</v>
      </c>
      <c r="N67" s="474">
        <v>6.9444444444444441E-3</v>
      </c>
      <c r="O67" s="891">
        <v>0.41805555555555557</v>
      </c>
      <c r="P67" s="500" t="s">
        <v>232</v>
      </c>
    </row>
    <row r="68" spans="1:16" ht="15.75" customHeight="1">
      <c r="A68" s="358" t="s">
        <v>92</v>
      </c>
      <c r="B68" s="4" t="s">
        <v>233</v>
      </c>
      <c r="C68" s="311" t="str">
        <f>HYPERLINK("https://upn1-carbon-sandbox.mendel.ai/01ha80767mvt3xy09j6byrsamy/patient-abstraction/"&amp;B68)</f>
        <v>https://upn1-carbon-sandbox.mendel.ai/01ha80767mvt3xy09j6byrsamy/patient-abstraction/pt-01h9p699rkag642pvq5ndh1cjc</v>
      </c>
      <c r="D68" s="34" t="s">
        <v>18</v>
      </c>
      <c r="E68" s="356" t="s">
        <v>19</v>
      </c>
      <c r="F68" s="560" t="s">
        <v>234</v>
      </c>
      <c r="G68" s="836">
        <v>45319</v>
      </c>
      <c r="H68" s="161"/>
      <c r="I68" s="859" t="s">
        <v>22</v>
      </c>
      <c r="J68" s="161"/>
      <c r="K68" s="161"/>
      <c r="L68" s="161">
        <v>3</v>
      </c>
      <c r="M68" s="385">
        <v>24</v>
      </c>
      <c r="N68" s="389">
        <v>6.9444444444444441E-3</v>
      </c>
      <c r="O68" s="883">
        <v>0.41597222222222219</v>
      </c>
      <c r="P68" s="369" t="s">
        <v>235</v>
      </c>
    </row>
    <row r="69" spans="1:16" ht="15.75" customHeight="1">
      <c r="A69" s="358" t="s">
        <v>92</v>
      </c>
      <c r="B69" s="4" t="s">
        <v>236</v>
      </c>
      <c r="C69" s="311" t="str">
        <f>HYPERLINK("https://upn1-carbon-sandbox.mendel.ai/01ha80767mvt3xy09j6byrsamy/patient-abstraction/"&amp;B69)</f>
        <v>https://upn1-carbon-sandbox.mendel.ai/01ha80767mvt3xy09j6byrsamy/patient-abstraction/pt-01h9p699g0hydn66fdnxehhn72</v>
      </c>
      <c r="D69" s="34" t="s">
        <v>18</v>
      </c>
      <c r="E69" s="356" t="s">
        <v>19</v>
      </c>
      <c r="F69" s="560" t="s">
        <v>237</v>
      </c>
      <c r="G69" s="836">
        <v>45320</v>
      </c>
      <c r="H69" s="161"/>
      <c r="I69" s="859" t="s">
        <v>22</v>
      </c>
      <c r="J69" s="161"/>
      <c r="K69" s="161"/>
      <c r="L69" s="161">
        <v>10</v>
      </c>
      <c r="M69" s="385">
        <v>65</v>
      </c>
      <c r="N69" s="856">
        <v>4.0972222222222222E-2</v>
      </c>
      <c r="O69" s="390">
        <v>2.5625</v>
      </c>
      <c r="P69" s="369" t="s">
        <v>238</v>
      </c>
    </row>
    <row r="70" spans="1:16" ht="15.75" customHeight="1">
      <c r="A70" s="358" t="s">
        <v>92</v>
      </c>
      <c r="B70" s="4" t="s">
        <v>239</v>
      </c>
      <c r="C70" s="311" t="str">
        <f>HYPERLINK("https://upn1-carbon-sandbox.mendel.ai/01ha80767mvt3xy09j6byrsamy/patient-abstraction/"&amp;B70)</f>
        <v>https://upn1-carbon-sandbox.mendel.ai/01ha80767mvt3xy09j6byrsamy/patient-abstraction/pt-01h9p699fsn38c5cvy7hjmkf1t</v>
      </c>
      <c r="D70" s="34" t="s">
        <v>18</v>
      </c>
      <c r="E70" s="356" t="s">
        <v>19</v>
      </c>
      <c r="F70" s="560" t="s">
        <v>240</v>
      </c>
      <c r="G70" s="836">
        <v>45319</v>
      </c>
      <c r="H70" s="161"/>
      <c r="I70" s="859" t="s">
        <v>22</v>
      </c>
      <c r="J70" s="161"/>
      <c r="K70" s="161"/>
      <c r="L70" s="161">
        <v>2</v>
      </c>
      <c r="M70" s="385">
        <v>26</v>
      </c>
      <c r="N70" s="389">
        <v>1.1805555555555555E-2</v>
      </c>
      <c r="O70" s="883">
        <v>0.66805555555555562</v>
      </c>
      <c r="P70" s="369" t="s">
        <v>241</v>
      </c>
    </row>
    <row r="71" spans="1:16" ht="15.75" customHeight="1">
      <c r="A71" s="358" t="s">
        <v>92</v>
      </c>
      <c r="B71" s="4" t="s">
        <v>242</v>
      </c>
      <c r="C71" s="311" t="str">
        <f>HYPERLINK("https://upn1-carbon-sandbox.mendel.ai/01ha80767mvt3xy09j6byrsamy/patient-abstraction/"&amp;B71)</f>
        <v>https://upn1-carbon-sandbox.mendel.ai/01ha80767mvt3xy09j6byrsamy/patient-abstraction/pt-01h9p699rry6f3jzmdg1qy0sck</v>
      </c>
      <c r="D71" s="34" t="s">
        <v>18</v>
      </c>
      <c r="E71" s="356" t="s">
        <v>19</v>
      </c>
      <c r="F71" s="560" t="s">
        <v>243</v>
      </c>
      <c r="G71" s="836">
        <v>45320</v>
      </c>
      <c r="H71" s="161"/>
      <c r="I71" s="859" t="s">
        <v>22</v>
      </c>
      <c r="J71" s="161"/>
      <c r="K71" s="161"/>
      <c r="L71" s="161">
        <v>12</v>
      </c>
      <c r="M71" s="385">
        <v>160</v>
      </c>
      <c r="N71" s="389">
        <v>5.347222222222222E-2</v>
      </c>
      <c r="O71" s="538">
        <v>3.2368055555555557</v>
      </c>
      <c r="P71" s="369" t="s">
        <v>244</v>
      </c>
    </row>
    <row r="72" spans="1:16" ht="15.75" customHeight="1">
      <c r="A72" s="358" t="s">
        <v>92</v>
      </c>
      <c r="B72" s="4" t="s">
        <v>245</v>
      </c>
      <c r="C72" s="311" t="str">
        <f>HYPERLINK("https://upn1-carbon-sandbox.mendel.ai/01ha80767mvt3xy09j6byrsamy/patient-abstraction/"&amp;B72)</f>
        <v>https://upn1-carbon-sandbox.mendel.ai/01ha80767mvt3xy09j6byrsamy/patient-abstraction/pt-01h9p699kh47vg28vzvft3jged</v>
      </c>
      <c r="D72" s="34" t="s">
        <v>18</v>
      </c>
      <c r="E72" s="356" t="s">
        <v>19</v>
      </c>
      <c r="F72" s="560" t="s">
        <v>246</v>
      </c>
      <c r="G72" s="836">
        <v>45320</v>
      </c>
      <c r="H72" s="161"/>
      <c r="I72" s="859" t="s">
        <v>22</v>
      </c>
      <c r="J72" s="161"/>
      <c r="K72" s="161"/>
      <c r="L72" s="161">
        <v>4</v>
      </c>
      <c r="M72" s="385">
        <v>84</v>
      </c>
      <c r="N72" s="856">
        <v>1.6666666666666666E-2</v>
      </c>
      <c r="O72" s="390">
        <v>1.0263888888888888</v>
      </c>
      <c r="P72" s="369" t="s">
        <v>247</v>
      </c>
    </row>
    <row r="73" spans="1:16" ht="15.75" customHeight="1">
      <c r="A73" s="358" t="s">
        <v>92</v>
      </c>
      <c r="B73" s="4" t="s">
        <v>248</v>
      </c>
      <c r="C73" s="311" t="str">
        <f>HYPERLINK("https://upn1-carbon-sandbox.mendel.ai/01ha80767mvt3xy09j6byrsamy/patient-abstraction/"&amp;B73)</f>
        <v>https://upn1-carbon-sandbox.mendel.ai/01ha80767mvt3xy09j6byrsamy/patient-abstraction/pt-01h9p6995xbs7trkcgd962bt89</v>
      </c>
      <c r="D73" s="34" t="s">
        <v>18</v>
      </c>
      <c r="E73" s="356" t="s">
        <v>19</v>
      </c>
      <c r="F73" s="560" t="s">
        <v>249</v>
      </c>
      <c r="G73" s="836">
        <v>45319</v>
      </c>
      <c r="H73" s="161"/>
      <c r="I73" s="859" t="s">
        <v>22</v>
      </c>
      <c r="J73" s="161"/>
      <c r="K73" s="161"/>
      <c r="L73" s="161">
        <v>1</v>
      </c>
      <c r="M73" s="385">
        <v>10</v>
      </c>
      <c r="N73" s="856">
        <v>2.7777777777777779E-3</v>
      </c>
      <c r="O73" s="392">
        <v>0.17986111111111111</v>
      </c>
      <c r="P73" s="369" t="s">
        <v>250</v>
      </c>
    </row>
    <row r="74" spans="1:16" ht="15.75" customHeight="1">
      <c r="A74" s="358" t="s">
        <v>92</v>
      </c>
      <c r="B74" s="4" t="s">
        <v>251</v>
      </c>
      <c r="C74" s="311" t="str">
        <f>HYPERLINK("https://upn1-carbon-sandbox.mendel.ai/01ha80767mvt3xy09j6byrsamy/patient-abstraction/"&amp;B74)</f>
        <v>https://upn1-carbon-sandbox.mendel.ai/01ha80767mvt3xy09j6byrsamy/patient-abstraction/pt-01h9p699hdpj4cdhv9zrz96n2x</v>
      </c>
      <c r="D74" s="34" t="s">
        <v>18</v>
      </c>
      <c r="E74" s="356" t="s">
        <v>19</v>
      </c>
      <c r="F74" s="560" t="s">
        <v>252</v>
      </c>
      <c r="G74" s="839" t="s">
        <v>253</v>
      </c>
      <c r="H74" s="161"/>
      <c r="I74" s="859" t="s">
        <v>22</v>
      </c>
      <c r="J74" s="161"/>
      <c r="K74" s="161"/>
      <c r="L74" s="161">
        <v>4</v>
      </c>
      <c r="M74" s="385">
        <v>34</v>
      </c>
      <c r="N74" s="856">
        <v>8.3333333333333332E-3</v>
      </c>
      <c r="O74" s="392">
        <v>0.51388888888888895</v>
      </c>
      <c r="P74" s="369" t="s">
        <v>254</v>
      </c>
    </row>
    <row r="75" spans="1:16" ht="15.75" customHeight="1">
      <c r="A75" s="358" t="s">
        <v>92</v>
      </c>
      <c r="B75" s="4" t="s">
        <v>255</v>
      </c>
      <c r="C75" s="311" t="str">
        <f>HYPERLINK("https://upn1-carbon-sandbox.mendel.ai/01ha80767mvt3xy09j6byrsamy/patient-abstraction/"&amp;B75)</f>
        <v>https://upn1-carbon-sandbox.mendel.ai/01ha80767mvt3xy09j6byrsamy/patient-abstraction/pt-01h9p699pvy2grjhqz9swbe3n7</v>
      </c>
      <c r="D75" s="34" t="s">
        <v>18</v>
      </c>
      <c r="E75" s="356" t="s">
        <v>19</v>
      </c>
      <c r="F75" s="560" t="s">
        <v>256</v>
      </c>
      <c r="G75" s="836">
        <v>45320</v>
      </c>
      <c r="H75" s="161"/>
      <c r="I75" s="859" t="s">
        <v>22</v>
      </c>
      <c r="J75" s="161"/>
      <c r="K75" s="161"/>
      <c r="L75" s="161">
        <v>4</v>
      </c>
      <c r="M75" s="385">
        <v>91</v>
      </c>
      <c r="N75" s="389">
        <v>2.7083333333333334E-2</v>
      </c>
      <c r="O75" s="538">
        <v>1.60625</v>
      </c>
      <c r="P75" s="369" t="s">
        <v>257</v>
      </c>
    </row>
    <row r="76" spans="1:16" ht="15.75" customHeight="1">
      <c r="A76" s="439" t="s">
        <v>92</v>
      </c>
      <c r="B76" s="177" t="s">
        <v>258</v>
      </c>
      <c r="C76" s="346" t="str">
        <f>HYPERLINK("https://upn1-carbon-sandbox.mendel.ai/01ha80767mvt3xy09j6byrsamy/patient-abstraction/"&amp;B76)</f>
        <v>https://upn1-carbon-sandbox.mendel.ai/01ha80767mvt3xy09j6byrsamy/patient-abstraction/pt-01h9p6997pbk19ngqn8wwhd3mc</v>
      </c>
      <c r="D76" s="177" t="s">
        <v>18</v>
      </c>
      <c r="E76" s="182" t="s">
        <v>19</v>
      </c>
      <c r="F76" s="574" t="s">
        <v>259</v>
      </c>
      <c r="G76" s="840"/>
      <c r="H76" s="297"/>
      <c r="I76" s="862" t="s">
        <v>60</v>
      </c>
      <c r="J76" s="297"/>
      <c r="K76" s="297"/>
      <c r="L76" s="297"/>
      <c r="M76" s="436">
        <v>95</v>
      </c>
      <c r="N76" s="297"/>
      <c r="O76" s="437"/>
      <c r="P76" s="371" t="s">
        <v>260</v>
      </c>
    </row>
    <row r="77" spans="1:16" ht="15.75" customHeight="1">
      <c r="A77" s="651" t="s">
        <v>92</v>
      </c>
      <c r="B77" s="622" t="s">
        <v>261</v>
      </c>
      <c r="C77" s="593" t="str">
        <f>HYPERLINK("https://upn1-carbon-sandbox.mendel.ai/01ha80767mvt3xy09j6byrsamy/patient-abstraction/"&amp;B77)</f>
        <v>https://upn1-carbon-sandbox.mendel.ai/01ha80767mvt3xy09j6byrsamy/patient-abstraction/pt-01h9p699p250b2ypsmncjmge5z</v>
      </c>
      <c r="D77" s="609" t="s">
        <v>18</v>
      </c>
      <c r="E77" s="502" t="s">
        <v>19</v>
      </c>
      <c r="F77" s="655" t="s">
        <v>259</v>
      </c>
      <c r="G77" s="838">
        <v>45320</v>
      </c>
      <c r="H77" s="476"/>
      <c r="I77" s="864" t="s">
        <v>22</v>
      </c>
      <c r="J77" s="476"/>
      <c r="K77" s="476"/>
      <c r="L77" s="476">
        <v>12</v>
      </c>
      <c r="M77" s="656">
        <v>115</v>
      </c>
      <c r="N77" s="888">
        <v>3.0555555555555555E-2</v>
      </c>
      <c r="O77" s="658">
        <v>1.8743055555555557</v>
      </c>
      <c r="P77" s="659" t="s">
        <v>262</v>
      </c>
    </row>
    <row r="78" spans="1:16" ht="15.75" customHeight="1">
      <c r="A78" s="530" t="s">
        <v>130</v>
      </c>
      <c r="B78" s="466" t="s">
        <v>263</v>
      </c>
      <c r="C78" s="531" t="str">
        <f t="shared" ref="C78:C87" si="4">HYPERLINK("https://upn1-carbon-sandbox.mendel.ai/01ha813ysyy2fh7nkt0cpqf5ww/patient-abstraction/"&amp;B78)</f>
        <v>https://upn1-carbon-sandbox.mendel.ai/01ha813ysyy2fh7nkt0cpqf5ww/patient-abstraction/pt-01h9p6998dhp817h3nennrtggt</v>
      </c>
      <c r="D78" s="121" t="s">
        <v>18</v>
      </c>
      <c r="E78" s="499" t="s">
        <v>19</v>
      </c>
      <c r="F78" s="571" t="s">
        <v>264</v>
      </c>
      <c r="G78" s="835">
        <v>45319</v>
      </c>
      <c r="H78" s="472"/>
      <c r="I78" s="861" t="s">
        <v>22</v>
      </c>
      <c r="J78" s="472"/>
      <c r="K78" s="472"/>
      <c r="L78" s="472">
        <v>2</v>
      </c>
      <c r="M78" s="473">
        <v>45</v>
      </c>
      <c r="N78" s="474">
        <v>1.3194444444444444E-2</v>
      </c>
      <c r="O78" s="891">
        <v>0.77083333333333337</v>
      </c>
      <c r="P78" s="500" t="s">
        <v>265</v>
      </c>
    </row>
    <row r="79" spans="1:16" ht="15.75" customHeight="1">
      <c r="A79" s="359" t="s">
        <v>130</v>
      </c>
      <c r="B79" s="4" t="s">
        <v>266</v>
      </c>
      <c r="C79" s="307" t="str">
        <f t="shared" si="4"/>
        <v>https://upn1-carbon-sandbox.mendel.ai/01ha813ysyy2fh7nkt0cpqf5ww/patient-abstraction/pt-01h9p699brhy94yz5mzyq3kfth</v>
      </c>
      <c r="D79" s="34" t="s">
        <v>18</v>
      </c>
      <c r="E79" s="356" t="s">
        <v>19</v>
      </c>
      <c r="F79" s="560" t="s">
        <v>267</v>
      </c>
      <c r="G79" s="836">
        <v>45319</v>
      </c>
      <c r="H79" s="161"/>
      <c r="I79" s="859" t="s">
        <v>22</v>
      </c>
      <c r="J79" s="161"/>
      <c r="K79" s="161"/>
      <c r="L79" s="161">
        <v>1</v>
      </c>
      <c r="M79" s="385">
        <v>27</v>
      </c>
      <c r="N79" s="856">
        <v>5.5555555555555558E-3</v>
      </c>
      <c r="O79" s="392">
        <v>0.36319444444444443</v>
      </c>
      <c r="P79" s="369" t="s">
        <v>268</v>
      </c>
    </row>
    <row r="80" spans="1:16" ht="15.75" customHeight="1">
      <c r="A80" s="359" t="s">
        <v>130</v>
      </c>
      <c r="B80" s="196" t="s">
        <v>269</v>
      </c>
      <c r="C80" s="307" t="str">
        <f>HYPERLINK("https://upn1-carbon-sandbox.mendel.ai/01ha813ysyy2fh7nkt0cpqf5ww/patient-abstraction/"&amp;B80)</f>
        <v>https://upn1-carbon-sandbox.mendel.ai/01ha813ysyy2fh7nkt0cpqf5ww/patient-abstraction/pt-01h9p699b5p1b2239h2bp9x8fe</v>
      </c>
      <c r="D80" s="34" t="s">
        <v>18</v>
      </c>
      <c r="E80" s="356" t="s">
        <v>19</v>
      </c>
      <c r="F80" s="560" t="s">
        <v>270</v>
      </c>
      <c r="G80" s="836">
        <v>45319</v>
      </c>
      <c r="H80" s="161"/>
      <c r="I80" s="859" t="s">
        <v>22</v>
      </c>
      <c r="J80" s="161"/>
      <c r="K80" s="161"/>
      <c r="L80" s="161">
        <v>6</v>
      </c>
      <c r="M80" s="385">
        <v>83</v>
      </c>
      <c r="N80" s="389">
        <v>2.0833333333333332E-2</v>
      </c>
      <c r="O80" s="538">
        <v>1.1909722222222221</v>
      </c>
      <c r="P80" s="369" t="s">
        <v>271</v>
      </c>
    </row>
    <row r="81" spans="1:17" s="518" customFormat="1" ht="15.75" customHeight="1">
      <c r="A81" s="525" t="s">
        <v>130</v>
      </c>
      <c r="B81" s="526" t="s">
        <v>272</v>
      </c>
      <c r="C81" s="527" t="str">
        <f t="shared" si="4"/>
        <v>https://upn1-carbon-sandbox.mendel.ai/01ha813ysyy2fh7nkt0cpqf5ww/patient-abstraction/pt-01h9p699he82mxz9fwr71ryzfr</v>
      </c>
      <c r="D81" s="513" t="s">
        <v>18</v>
      </c>
      <c r="E81" s="528" t="s">
        <v>19</v>
      </c>
      <c r="F81" s="575" t="s">
        <v>273</v>
      </c>
      <c r="G81" s="841">
        <v>45319</v>
      </c>
      <c r="H81" s="514"/>
      <c r="I81" s="865" t="s">
        <v>22</v>
      </c>
      <c r="J81" s="514"/>
      <c r="K81" s="514"/>
      <c r="L81" s="514">
        <v>4</v>
      </c>
      <c r="M81" s="515">
        <v>75</v>
      </c>
      <c r="N81" s="890">
        <v>1.5972222222222224E-2</v>
      </c>
      <c r="O81" s="517">
        <v>1.0027777777777778</v>
      </c>
      <c r="P81" s="529" t="s">
        <v>274</v>
      </c>
      <c r="Q81" s="518" t="s">
        <v>275</v>
      </c>
    </row>
    <row r="82" spans="1:17" s="162" customFormat="1" ht="15.75" customHeight="1">
      <c r="A82" s="530" t="s">
        <v>130</v>
      </c>
      <c r="B82" s="466" t="s">
        <v>276</v>
      </c>
      <c r="C82" s="531" t="str">
        <f t="shared" si="4"/>
        <v>https://upn1-carbon-sandbox.mendel.ai/01ha813ysyy2fh7nkt0cpqf5ww/patient-abstraction/pt-01h9p699ez14pesmer0wanzcjb</v>
      </c>
      <c r="D82" s="121" t="s">
        <v>18</v>
      </c>
      <c r="E82" s="499" t="s">
        <v>19</v>
      </c>
      <c r="F82" s="571" t="s">
        <v>277</v>
      </c>
      <c r="G82" s="835">
        <v>45320</v>
      </c>
      <c r="H82" s="472"/>
      <c r="I82" s="861" t="s">
        <v>22</v>
      </c>
      <c r="J82" s="472"/>
      <c r="K82" s="472"/>
      <c r="L82" s="472">
        <v>7</v>
      </c>
      <c r="M82" s="473">
        <v>118</v>
      </c>
      <c r="N82" s="882">
        <v>1.5972222222222224E-2</v>
      </c>
      <c r="O82" s="532">
        <v>0.99583333333333324</v>
      </c>
      <c r="P82" s="500" t="s">
        <v>278</v>
      </c>
    </row>
    <row r="83" spans="1:17" ht="15.75" customHeight="1">
      <c r="A83" s="359" t="s">
        <v>130</v>
      </c>
      <c r="B83" s="4" t="s">
        <v>279</v>
      </c>
      <c r="C83" s="307" t="str">
        <f t="shared" si="4"/>
        <v>https://upn1-carbon-sandbox.mendel.ai/01ha813ysyy2fh7nkt0cpqf5ww/patient-abstraction/pt-01h9p6997cjsmkq4cpdrgxew1h</v>
      </c>
      <c r="D83" s="34" t="s">
        <v>18</v>
      </c>
      <c r="E83" s="356" t="s">
        <v>19</v>
      </c>
      <c r="F83" s="560" t="s">
        <v>280</v>
      </c>
      <c r="G83" s="836">
        <v>45320</v>
      </c>
      <c r="H83" s="161"/>
      <c r="I83" s="859" t="s">
        <v>22</v>
      </c>
      <c r="J83" s="161"/>
      <c r="K83" s="161"/>
      <c r="L83" s="161">
        <v>12</v>
      </c>
      <c r="M83" s="385">
        <v>152</v>
      </c>
      <c r="N83" s="389">
        <v>4.2361111111111106E-2</v>
      </c>
      <c r="O83" s="538">
        <v>2.4618055555555558</v>
      </c>
      <c r="P83" s="369" t="s">
        <v>281</v>
      </c>
    </row>
    <row r="84" spans="1:17" ht="15.75" customHeight="1">
      <c r="A84" s="359" t="s">
        <v>130</v>
      </c>
      <c r="B84" s="196" t="s">
        <v>282</v>
      </c>
      <c r="C84" s="307" t="str">
        <f>HYPERLINK("https://upn1-carbon-sandbox.mendel.ai/01ha813ysyy2fh7nkt0cpqf5ww/patient-abstraction/"&amp;B84)</f>
        <v>https://upn1-carbon-sandbox.mendel.ai/01ha813ysyy2fh7nkt0cpqf5ww/patient-abstraction/pt-01h9p699c1fqj76xqd31qbf3cw</v>
      </c>
      <c r="D84" s="34" t="s">
        <v>18</v>
      </c>
      <c r="E84" s="356" t="s">
        <v>19</v>
      </c>
      <c r="F84" s="560" t="s">
        <v>283</v>
      </c>
      <c r="G84" s="836">
        <v>45320</v>
      </c>
      <c r="H84" s="161"/>
      <c r="I84" s="859" t="s">
        <v>22</v>
      </c>
      <c r="J84" s="161"/>
      <c r="K84" s="161"/>
      <c r="L84" s="161">
        <v>9</v>
      </c>
      <c r="M84" s="385">
        <v>86</v>
      </c>
      <c r="N84" s="856">
        <v>4.4444444444444446E-2</v>
      </c>
      <c r="O84" s="390">
        <v>2.8423611111111113</v>
      </c>
      <c r="P84" s="369" t="s">
        <v>284</v>
      </c>
    </row>
    <row r="85" spans="1:17" s="291" customFormat="1" ht="15.75" customHeight="1">
      <c r="A85" s="446" t="s">
        <v>130</v>
      </c>
      <c r="B85" s="186" t="s">
        <v>285</v>
      </c>
      <c r="C85" s="444" t="s">
        <v>286</v>
      </c>
      <c r="D85" s="186" t="s">
        <v>18</v>
      </c>
      <c r="E85" s="356" t="s">
        <v>19</v>
      </c>
      <c r="F85" s="573" t="s">
        <v>287</v>
      </c>
      <c r="G85" s="842">
        <v>45319</v>
      </c>
      <c r="H85" s="349"/>
      <c r="I85" s="866" t="s">
        <v>22</v>
      </c>
      <c r="J85" s="349"/>
      <c r="K85" s="349"/>
      <c r="L85" s="349">
        <v>6</v>
      </c>
      <c r="M85" s="440">
        <v>28</v>
      </c>
      <c r="N85" s="856">
        <v>4.8611111111111112E-3</v>
      </c>
      <c r="O85" s="445">
        <v>0.29375000000000001</v>
      </c>
      <c r="P85" s="441" t="s">
        <v>288</v>
      </c>
    </row>
    <row r="86" spans="1:17">
      <c r="A86" s="360" t="s">
        <v>130</v>
      </c>
      <c r="B86" s="196" t="s">
        <v>289</v>
      </c>
      <c r="C86" s="307" t="str">
        <f>HYPERLINK("https://upn1-carbon-sandbox.mendel.ai/01ha813ysyy2fh7nkt0cpqf5ww/patient-abstraction/"&amp;B86)</f>
        <v>https://upn1-carbon-sandbox.mendel.ai/01ha813ysyy2fh7nkt0cpqf5ww/patient-abstraction/pt-01h9p699gpybg2r18pgtqh1z0g</v>
      </c>
      <c r="D86" s="34" t="s">
        <v>18</v>
      </c>
      <c r="E86" s="356" t="s">
        <v>19</v>
      </c>
      <c r="F86" s="560" t="s">
        <v>290</v>
      </c>
      <c r="G86" s="836">
        <v>45331</v>
      </c>
      <c r="H86" s="161"/>
      <c r="I86" s="859" t="s">
        <v>22</v>
      </c>
      <c r="J86" s="161"/>
      <c r="K86" s="941" t="s">
        <v>291</v>
      </c>
      <c r="L86" s="161">
        <v>10</v>
      </c>
      <c r="M86" s="385">
        <v>193</v>
      </c>
      <c r="N86" s="389">
        <v>6.3888888888888884E-2</v>
      </c>
      <c r="O86" s="538">
        <v>3.5923611111111113</v>
      </c>
      <c r="P86" s="369" t="s">
        <v>292</v>
      </c>
    </row>
    <row r="87" spans="1:17" ht="15.75" customHeight="1">
      <c r="A87" s="452" t="s">
        <v>130</v>
      </c>
      <c r="B87" s="489" t="s">
        <v>293</v>
      </c>
      <c r="C87" s="501" t="str">
        <f>HYPERLINK("https://upn1-carbon-sandbox.mendel.ai/01ha813ysyy2fh7nkt0cpqf5ww/patient-abstraction/"&amp;B87)</f>
        <v>https://upn1-carbon-sandbox.mendel.ai/01ha813ysyy2fh7nkt0cpqf5ww/patient-abstraction/pt-01h9p69975x1c5t6esrrkjt1hz</v>
      </c>
      <c r="D87" s="460" t="s">
        <v>18</v>
      </c>
      <c r="E87" s="502" t="s">
        <v>19</v>
      </c>
      <c r="F87" s="576" t="s">
        <v>294</v>
      </c>
      <c r="G87" s="843">
        <v>45331</v>
      </c>
      <c r="H87" s="463"/>
      <c r="I87" s="860" t="s">
        <v>22</v>
      </c>
      <c r="J87" s="463"/>
      <c r="K87" s="463"/>
      <c r="L87" s="463">
        <v>5</v>
      </c>
      <c r="M87" s="481">
        <v>182</v>
      </c>
      <c r="N87" s="482">
        <v>3.6111111111111115E-2</v>
      </c>
      <c r="O87" s="887">
        <v>2.1270833333333332</v>
      </c>
      <c r="P87" s="496" t="s">
        <v>295</v>
      </c>
    </row>
    <row r="88" spans="1:17" ht="15.75" customHeight="1">
      <c r="A88" s="497" t="s">
        <v>16</v>
      </c>
      <c r="B88" s="466" t="s">
        <v>296</v>
      </c>
      <c r="C88" s="498" t="str">
        <f>HYPERLINK("https://upn1-carbon-sandbox.mendel.ai/01ha80767mvt3xy09j6byrsamy/patient-abstraction/"&amp;B88)</f>
        <v>https://upn1-carbon-sandbox.mendel.ai/01ha80767mvt3xy09j6byrsamy/patient-abstraction/pt-01h9p699q2etex2bkt291ak7x6</v>
      </c>
      <c r="D88" s="121" t="s">
        <v>18</v>
      </c>
      <c r="E88" s="499" t="s">
        <v>19</v>
      </c>
      <c r="F88" s="571" t="s">
        <v>297</v>
      </c>
      <c r="G88" s="835">
        <v>45338</v>
      </c>
      <c r="H88" s="472"/>
      <c r="I88" s="861" t="s">
        <v>22</v>
      </c>
      <c r="J88" s="472"/>
      <c r="K88" s="472"/>
      <c r="L88" s="472">
        <v>3</v>
      </c>
      <c r="M88" s="473">
        <v>117</v>
      </c>
      <c r="N88" s="474">
        <v>3.8194444444444441E-2</v>
      </c>
      <c r="O88" s="885">
        <v>2.2437499999999999</v>
      </c>
      <c r="P88" s="472" t="s">
        <v>298</v>
      </c>
    </row>
    <row r="89" spans="1:17" ht="15.75" customHeight="1">
      <c r="A89" s="357" t="s">
        <v>16</v>
      </c>
      <c r="B89" s="4" t="s">
        <v>299</v>
      </c>
      <c r="C89" s="153" t="str">
        <f>HYPERLINK("https://upn1-carbon-sandbox.mendel.ai/01ha80767mvt3xy09j6byrsamy/patient-abstraction/"&amp;B89)</f>
        <v>https://upn1-carbon-sandbox.mendel.ai/01ha80767mvt3xy09j6byrsamy/patient-abstraction/pt-01h9p699b3vs3xv1mqtefeg28y</v>
      </c>
      <c r="D89" s="34" t="s">
        <v>18</v>
      </c>
      <c r="E89" s="356" t="s">
        <v>19</v>
      </c>
      <c r="F89" s="560" t="s">
        <v>300</v>
      </c>
      <c r="G89" s="836">
        <v>45338</v>
      </c>
      <c r="H89" s="161"/>
      <c r="I89" s="859" t="s">
        <v>22</v>
      </c>
      <c r="J89" s="161"/>
      <c r="K89" s="161"/>
      <c r="L89" s="161">
        <v>2</v>
      </c>
      <c r="M89" s="385">
        <v>45</v>
      </c>
      <c r="N89" s="389">
        <v>9.7222222222222224E-3</v>
      </c>
      <c r="O89" s="538">
        <v>0.53541666666666665</v>
      </c>
      <c r="P89" s="161" t="s">
        <v>301</v>
      </c>
    </row>
    <row r="90" spans="1:17" ht="15.75" customHeight="1">
      <c r="A90" s="357" t="s">
        <v>16</v>
      </c>
      <c r="B90" s="4" t="s">
        <v>302</v>
      </c>
      <c r="C90" s="153" t="str">
        <f>HYPERLINK("https://upn1-carbon-sandbox.mendel.ai/01ha80767mvt3xy09j6byrsamy/patient-abstraction/"&amp;B90)</f>
        <v>https://upn1-carbon-sandbox.mendel.ai/01ha80767mvt3xy09j6byrsamy/patient-abstraction/pt-01h9p699dra3ega247qdfjtqzx</v>
      </c>
      <c r="D90" s="34" t="s">
        <v>18</v>
      </c>
      <c r="E90" s="356" t="s">
        <v>19</v>
      </c>
      <c r="F90" s="560" t="s">
        <v>303</v>
      </c>
      <c r="G90" s="836">
        <v>45338</v>
      </c>
      <c r="H90" s="161"/>
      <c r="I90" s="859" t="s">
        <v>22</v>
      </c>
      <c r="J90" s="161"/>
      <c r="K90" s="161"/>
      <c r="L90" s="161">
        <v>15</v>
      </c>
      <c r="M90" s="385">
        <v>203</v>
      </c>
      <c r="N90" s="389">
        <v>4.7222222222222221E-2</v>
      </c>
      <c r="O90" s="538">
        <v>2.7486111111111113</v>
      </c>
      <c r="P90" s="161" t="s">
        <v>304</v>
      </c>
    </row>
    <row r="91" spans="1:17" ht="15.75" customHeight="1">
      <c r="A91" s="357" t="s">
        <v>16</v>
      </c>
      <c r="B91" s="170" t="s">
        <v>305</v>
      </c>
      <c r="C91" s="153" t="str">
        <f>HYPERLINK("https://upn1-carbon-sandbox.mendel.ai/01ha80767mvt3xy09j6byrsamy/patient-abstraction/"&amp;B91)</f>
        <v>https://upn1-carbon-sandbox.mendel.ai/01ha80767mvt3xy09j6byrsamy/patient-abstraction/pt-01h9p699jmvxncncbg4js7arnh</v>
      </c>
      <c r="D91" s="34" t="s">
        <v>18</v>
      </c>
      <c r="E91" s="356" t="s">
        <v>19</v>
      </c>
      <c r="F91" s="560" t="s">
        <v>306</v>
      </c>
      <c r="G91" s="836">
        <v>45338</v>
      </c>
      <c r="H91" s="161"/>
      <c r="I91" s="859" t="s">
        <v>22</v>
      </c>
      <c r="J91" s="161"/>
      <c r="K91" s="161"/>
      <c r="L91" s="161">
        <v>1</v>
      </c>
      <c r="M91" s="385">
        <v>31</v>
      </c>
      <c r="N91" s="443">
        <v>1.3888888888888888E-2</v>
      </c>
      <c r="O91" s="538">
        <v>0.85486111111111107</v>
      </c>
      <c r="P91" s="161" t="s">
        <v>307</v>
      </c>
    </row>
    <row r="92" spans="1:17" ht="15.75" customHeight="1">
      <c r="A92" s="357" t="s">
        <v>16</v>
      </c>
      <c r="B92" s="4" t="s">
        <v>308</v>
      </c>
      <c r="C92" s="153" t="str">
        <f>HYPERLINK("https://upn1-carbon-sandbox.mendel.ai/01ha80767mvt3xy09j6byrsamy/patient-abstraction/"&amp;B92)</f>
        <v>https://upn1-carbon-sandbox.mendel.ai/01ha80767mvt3xy09j6byrsamy/patient-abstraction/pt-01h9p699e28znes0cn7xkp9keb</v>
      </c>
      <c r="D92" s="34" t="s">
        <v>18</v>
      </c>
      <c r="E92" s="356" t="s">
        <v>19</v>
      </c>
      <c r="F92" s="560" t="s">
        <v>309</v>
      </c>
      <c r="G92" s="836">
        <v>45338</v>
      </c>
      <c r="H92" s="161"/>
      <c r="I92" s="859" t="s">
        <v>22</v>
      </c>
      <c r="J92" s="161"/>
      <c r="K92" s="161"/>
      <c r="L92" s="161">
        <v>10</v>
      </c>
      <c r="M92" s="385">
        <v>53</v>
      </c>
      <c r="N92" s="389">
        <v>2.1527777777777781E-2</v>
      </c>
      <c r="O92" s="538">
        <v>1.2715277777777778</v>
      </c>
      <c r="P92" s="161" t="s">
        <v>310</v>
      </c>
    </row>
    <row r="93" spans="1:17">
      <c r="A93" s="357" t="s">
        <v>16</v>
      </c>
      <c r="B93" s="4" t="s">
        <v>311</v>
      </c>
      <c r="C93" s="153" t="str">
        <f>HYPERLINK("https://upn1-carbon-sandbox.mendel.ai/01ha80767mvt3xy09j6byrsamy/patient-abstraction/"&amp;B93)</f>
        <v>https://upn1-carbon-sandbox.mendel.ai/01ha80767mvt3xy09j6byrsamy/patient-abstraction/pt-01h9p699pt1rv7ytb08ebssfgr</v>
      </c>
      <c r="D93" s="34" t="s">
        <v>18</v>
      </c>
      <c r="E93" s="356" t="s">
        <v>19</v>
      </c>
      <c r="F93" s="560" t="s">
        <v>312</v>
      </c>
      <c r="G93" s="836">
        <v>45337</v>
      </c>
      <c r="H93" s="161"/>
      <c r="I93" s="859" t="s">
        <v>22</v>
      </c>
      <c r="J93" s="161"/>
      <c r="K93" s="442" t="s">
        <v>313</v>
      </c>
      <c r="L93" s="161">
        <v>2</v>
      </c>
      <c r="M93" s="385">
        <v>27</v>
      </c>
      <c r="N93" s="389">
        <v>1.8055555555555557E-2</v>
      </c>
      <c r="O93" s="538">
        <v>0.99444444444444446</v>
      </c>
      <c r="P93" s="161" t="s">
        <v>314</v>
      </c>
    </row>
    <row r="94" spans="1:17" ht="15.75" customHeight="1">
      <c r="A94" s="357" t="s">
        <v>16</v>
      </c>
      <c r="B94" s="4" t="s">
        <v>315</v>
      </c>
      <c r="C94" s="153" t="str">
        <f>HYPERLINK("https://upn1-carbon-sandbox.mendel.ai/01ha80767mvt3xy09j6byrsamy/patient-abstraction/"&amp;B94)</f>
        <v>https://upn1-carbon-sandbox.mendel.ai/01ha80767mvt3xy09j6byrsamy/patient-abstraction/pt-01h9p699s6tynhmspw843s96mp</v>
      </c>
      <c r="D94" s="34" t="s">
        <v>18</v>
      </c>
      <c r="E94" s="356" t="s">
        <v>19</v>
      </c>
      <c r="F94" s="560" t="s">
        <v>316</v>
      </c>
      <c r="G94" s="836">
        <v>45337</v>
      </c>
      <c r="H94" s="161"/>
      <c r="I94" s="859" t="s">
        <v>22</v>
      </c>
      <c r="J94" s="161"/>
      <c r="K94" s="161" t="s">
        <v>317</v>
      </c>
      <c r="L94" s="161">
        <v>4</v>
      </c>
      <c r="M94" s="385">
        <v>23</v>
      </c>
      <c r="N94" s="389">
        <v>3.6805555555555557E-2</v>
      </c>
      <c r="O94" s="538">
        <v>2.0430555555555556</v>
      </c>
      <c r="P94" s="161" t="s">
        <v>318</v>
      </c>
    </row>
    <row r="95" spans="1:17" ht="15.75" customHeight="1">
      <c r="A95" s="357" t="s">
        <v>16</v>
      </c>
      <c r="B95" s="4" t="s">
        <v>319</v>
      </c>
      <c r="C95" s="153" t="str">
        <f>HYPERLINK("https://upn1-carbon-sandbox.mendel.ai/01ha80767mvt3xy09j6byrsamy/patient-abstraction/"&amp;B95)</f>
        <v>https://upn1-carbon-sandbox.mendel.ai/01ha80767mvt3xy09j6byrsamy/patient-abstraction/pt-01h9p699s9rw4vv8dd9rf9zs0j</v>
      </c>
      <c r="D95" s="34" t="s">
        <v>18</v>
      </c>
      <c r="E95" s="356" t="s">
        <v>19</v>
      </c>
      <c r="F95" s="560" t="s">
        <v>320</v>
      </c>
      <c r="G95" s="836">
        <v>45338</v>
      </c>
      <c r="H95" s="161"/>
      <c r="I95" s="859" t="s">
        <v>22</v>
      </c>
      <c r="J95" s="161"/>
      <c r="K95" s="161"/>
      <c r="L95" s="161">
        <v>3</v>
      </c>
      <c r="M95" s="385">
        <v>47</v>
      </c>
      <c r="N95" s="389">
        <v>1.8055555555555557E-2</v>
      </c>
      <c r="O95" s="538">
        <v>1.0534722222222224</v>
      </c>
      <c r="P95" s="161" t="s">
        <v>321</v>
      </c>
    </row>
    <row r="96" spans="1:17" ht="15.75" customHeight="1">
      <c r="A96" s="404" t="s">
        <v>16</v>
      </c>
      <c r="B96" s="4" t="s">
        <v>322</v>
      </c>
      <c r="C96" s="153" t="str">
        <f>HYPERLINK("https://upn1-carbon-sandbox.mendel.ai/01ha80767mvt3xy09j6byrsamy/patient-abstraction/"&amp;B96)</f>
        <v>https://upn1-carbon-sandbox.mendel.ai/01ha80767mvt3xy09j6byrsamy/patient-abstraction/pt-01h9p699pm1mpvqp2bst3xnfby</v>
      </c>
      <c r="D96" s="34" t="s">
        <v>18</v>
      </c>
      <c r="E96" s="356" t="s">
        <v>19</v>
      </c>
      <c r="F96" s="560" t="s">
        <v>323</v>
      </c>
      <c r="G96" s="836">
        <v>45338</v>
      </c>
      <c r="H96" s="161"/>
      <c r="I96" s="859" t="s">
        <v>22</v>
      </c>
      <c r="J96" s="161"/>
      <c r="K96" s="161"/>
      <c r="L96" s="161">
        <v>6</v>
      </c>
      <c r="M96" s="385">
        <v>85</v>
      </c>
      <c r="N96" s="443">
        <v>1.3888888888888888E-2</v>
      </c>
      <c r="O96" s="538">
        <v>0.84375</v>
      </c>
      <c r="P96" s="161" t="s">
        <v>324</v>
      </c>
    </row>
    <row r="97" spans="1:16" s="413" customFormat="1" ht="15.75" customHeight="1">
      <c r="A97" s="648" t="s">
        <v>16</v>
      </c>
      <c r="B97" s="783" t="s">
        <v>325</v>
      </c>
      <c r="C97" s="785" t="str">
        <f>HYPERLINK("https://upn1-carbon-sandbox.mendel.ai/01ha80767mvt3xy09j6byrsamy/patient-abstraction/"&amp;B97)</f>
        <v>https://upn1-carbon-sandbox.mendel.ai/01ha80767mvt3xy09j6byrsamy/patient-abstraction/pt-01h9p699g9n1b137s0nahbk8pr</v>
      </c>
      <c r="D97" s="776" t="s">
        <v>18</v>
      </c>
      <c r="E97" s="777" t="s">
        <v>19</v>
      </c>
      <c r="F97" s="778" t="s">
        <v>326</v>
      </c>
      <c r="G97" s="844">
        <v>45378</v>
      </c>
      <c r="H97" s="779"/>
      <c r="I97" s="860" t="s">
        <v>22</v>
      </c>
      <c r="J97" s="779"/>
      <c r="K97" s="779"/>
      <c r="L97" s="779">
        <v>8</v>
      </c>
      <c r="M97" s="780">
        <v>163</v>
      </c>
      <c r="N97" s="889">
        <v>5.8333333333333327E-2</v>
      </c>
      <c r="O97" s="782">
        <v>3.6319444444444446</v>
      </c>
      <c r="P97" s="779" t="s">
        <v>327</v>
      </c>
    </row>
    <row r="98" spans="1:16" ht="15.75" customHeight="1">
      <c r="A98" s="653" t="s">
        <v>54</v>
      </c>
      <c r="B98" s="466" t="s">
        <v>328</v>
      </c>
      <c r="C98" s="318" t="str">
        <f>HYPERLINK("https://upn1-carbon-sandbox.mendel.ai/01ha813ysyy2fh7nkt0cpqf5ww/patient-abstraction/"&amp;B98)</f>
        <v>https://upn1-carbon-sandbox.mendel.ai/01ha813ysyy2fh7nkt0cpqf5ww/patient-abstraction/pt-01h9p69980g3t17qbvf5vkk1wg</v>
      </c>
      <c r="D98" s="121" t="s">
        <v>18</v>
      </c>
      <c r="E98" s="499" t="s">
        <v>19</v>
      </c>
      <c r="F98" s="571" t="s">
        <v>329</v>
      </c>
      <c r="G98" s="835">
        <v>45343</v>
      </c>
      <c r="H98" s="472"/>
      <c r="I98" s="861" t="s">
        <v>22</v>
      </c>
      <c r="J98" s="472"/>
      <c r="K98" s="472"/>
      <c r="L98" s="472">
        <v>2</v>
      </c>
      <c r="M98" s="473">
        <v>81</v>
      </c>
      <c r="N98" s="654" t="s">
        <v>330</v>
      </c>
      <c r="O98" s="885">
        <v>5.2777777777777778E-2</v>
      </c>
      <c r="P98" s="472" t="s">
        <v>331</v>
      </c>
    </row>
    <row r="99" spans="1:16" ht="15.75" customHeight="1">
      <c r="A99" s="229" t="s">
        <v>54</v>
      </c>
      <c r="B99" s="4" t="s">
        <v>332</v>
      </c>
      <c r="C99" s="306" t="str">
        <f>HYPERLINK("https://upn1-carbon-sandbox.mendel.ai/01ha813ysyy2fh7nkt0cpqf5ww/patient-abstraction/"&amp;B99)</f>
        <v>https://upn1-carbon-sandbox.mendel.ai/01ha813ysyy2fh7nkt0cpqf5ww/patient-abstraction/pt-01h9p699hsg7ynwtrrwd9450w8</v>
      </c>
      <c r="D99" s="34" t="s">
        <v>18</v>
      </c>
      <c r="E99" s="356" t="s">
        <v>19</v>
      </c>
      <c r="F99" s="560" t="s">
        <v>333</v>
      </c>
      <c r="G99" s="836">
        <v>45345</v>
      </c>
      <c r="H99" s="161"/>
      <c r="I99" s="859" t="s">
        <v>22</v>
      </c>
      <c r="J99" s="161"/>
      <c r="K99" s="161"/>
      <c r="L99" s="161">
        <v>5</v>
      </c>
      <c r="M99" s="385">
        <v>128</v>
      </c>
      <c r="N99" s="389">
        <v>2.8472222222222222E-2</v>
      </c>
      <c r="O99" s="538">
        <v>1.6694444444444445</v>
      </c>
      <c r="P99" s="161" t="s">
        <v>334</v>
      </c>
    </row>
    <row r="100" spans="1:16" ht="15.75" customHeight="1">
      <c r="A100" s="229" t="s">
        <v>54</v>
      </c>
      <c r="B100" s="196" t="s">
        <v>335</v>
      </c>
      <c r="C100" s="317" t="str">
        <f>HYPERLINK("https://upn1-carbon-sandbox.mendel.ai/01ha813ysyy2fh7nkt0cpqf5ww/patient-abstraction/"&amp;B100)</f>
        <v>https://upn1-carbon-sandbox.mendel.ai/01ha813ysyy2fh7nkt0cpqf5ww/patient-abstraction/pt-01h9p699bzekpr7ee1cxygpc8z</v>
      </c>
      <c r="D100" s="34" t="s">
        <v>18</v>
      </c>
      <c r="E100" s="356" t="s">
        <v>19</v>
      </c>
      <c r="F100" s="560" t="s">
        <v>336</v>
      </c>
      <c r="G100" s="842">
        <v>45380</v>
      </c>
      <c r="H100" s="161"/>
      <c r="I100" s="859" t="s">
        <v>22</v>
      </c>
      <c r="J100" s="161"/>
      <c r="K100" s="161"/>
      <c r="L100" s="161">
        <v>10</v>
      </c>
      <c r="M100" s="385">
        <v>169</v>
      </c>
      <c r="N100" s="389">
        <v>6.1805555555555558E-2</v>
      </c>
      <c r="O100" s="538">
        <v>3.6895833333333332</v>
      </c>
      <c r="P100" s="161" t="s">
        <v>337</v>
      </c>
    </row>
    <row r="101" spans="1:16" ht="15.75" customHeight="1">
      <c r="A101" s="439" t="s">
        <v>54</v>
      </c>
      <c r="B101" s="177" t="s">
        <v>338</v>
      </c>
      <c r="C101" s="675" t="str">
        <f>HYPERLINK("https://upn1-carbon-sandbox.mendel.ai/01ha813ysyy2fh7nkt0cpqf5ww/patient-abstraction/"&amp;B101)</f>
        <v>https://upn1-carbon-sandbox.mendel.ai/01ha813ysyy2fh7nkt0cpqf5ww/patient-abstraction/pt-01h9p6998qsm4dnvp8yhqybwxj</v>
      </c>
      <c r="D101" s="177" t="s">
        <v>18</v>
      </c>
      <c r="E101" s="182" t="s">
        <v>19</v>
      </c>
      <c r="F101" s="574" t="s">
        <v>339</v>
      </c>
      <c r="G101" s="840"/>
      <c r="H101" s="297"/>
      <c r="I101" s="862" t="s">
        <v>60</v>
      </c>
      <c r="J101" s="297"/>
      <c r="K101" s="297" t="s">
        <v>340</v>
      </c>
      <c r="L101" s="297"/>
      <c r="M101" s="436">
        <v>331</v>
      </c>
      <c r="N101" s="731"/>
      <c r="O101" s="732"/>
      <c r="P101" s="297" t="s">
        <v>341</v>
      </c>
    </row>
    <row r="102" spans="1:16" ht="15.75" customHeight="1">
      <c r="A102" s="229" t="s">
        <v>54</v>
      </c>
      <c r="B102" s="276" t="s">
        <v>342</v>
      </c>
      <c r="C102" s="318" t="str">
        <f>HYPERLINK("https://upn1-carbon-sandbox.mendel.ai/01ha813ysyy2fh7nkt0cpqf5ww/patient-abstraction/"&amp;B102)</f>
        <v>https://upn1-carbon-sandbox.mendel.ai/01ha813ysyy2fh7nkt0cpqf5ww/patient-abstraction/pt-01h9p699c44v9rydspcp32xncj</v>
      </c>
      <c r="D102" s="34" t="s">
        <v>18</v>
      </c>
      <c r="E102" s="356" t="s">
        <v>19</v>
      </c>
      <c r="F102" s="560" t="s">
        <v>343</v>
      </c>
      <c r="G102" s="836">
        <v>45342</v>
      </c>
      <c r="H102" s="161"/>
      <c r="I102" s="859" t="s">
        <v>22</v>
      </c>
      <c r="J102" s="161"/>
      <c r="K102" s="161"/>
      <c r="L102" s="161">
        <v>8</v>
      </c>
      <c r="M102" s="385">
        <v>79</v>
      </c>
      <c r="N102" s="389">
        <v>2.5694444444444447E-2</v>
      </c>
      <c r="O102" s="538">
        <v>1.5222222222222221</v>
      </c>
      <c r="P102" s="161" t="s">
        <v>344</v>
      </c>
    </row>
    <row r="103" spans="1:16" ht="15.75" customHeight="1">
      <c r="A103" s="229" t="s">
        <v>54</v>
      </c>
      <c r="B103" s="4" t="s">
        <v>345</v>
      </c>
      <c r="C103" s="306" t="str">
        <f>HYPERLINK("https://upn1-carbon-sandbox.mendel.ai/01ha813ysyy2fh7nkt0cpqf5ww/patient-abstraction/"&amp;B103)</f>
        <v>https://upn1-carbon-sandbox.mendel.ai/01ha813ysyy2fh7nkt0cpqf5ww/patient-abstraction/pt-01h9p6996arx2z1b3ppenp6a4f</v>
      </c>
      <c r="D103" s="34" t="s">
        <v>18</v>
      </c>
      <c r="E103" s="356" t="s">
        <v>19</v>
      </c>
      <c r="F103" s="560" t="s">
        <v>346</v>
      </c>
      <c r="G103" s="836">
        <v>45350</v>
      </c>
      <c r="H103" s="161"/>
      <c r="I103" s="859" t="s">
        <v>22</v>
      </c>
      <c r="J103" s="161"/>
      <c r="K103" s="161"/>
      <c r="L103" s="161">
        <v>3</v>
      </c>
      <c r="M103" s="385">
        <v>78</v>
      </c>
      <c r="N103" s="856">
        <v>1.8749999999999999E-2</v>
      </c>
      <c r="O103" s="390">
        <v>1.1479166666666667</v>
      </c>
      <c r="P103" s="161" t="s">
        <v>347</v>
      </c>
    </row>
    <row r="104" spans="1:16" ht="15.75" customHeight="1">
      <c r="A104" s="229" t="s">
        <v>54</v>
      </c>
      <c r="B104" s="196" t="s">
        <v>348</v>
      </c>
      <c r="C104" s="306" t="str">
        <f>HYPERLINK("https://upn1-carbon-sandbox.mendel.ai/01ha813ysyy2fh7nkt0cpqf5ww/patient-abstraction/"&amp;B104)</f>
        <v>https://upn1-carbon-sandbox.mendel.ai/01ha813ysyy2fh7nkt0cpqf5ww/patient-abstraction/pt-01h9p699ajn8yfd3y8xzq3t6vr</v>
      </c>
      <c r="D104" s="34" t="s">
        <v>18</v>
      </c>
      <c r="E104" s="356" t="s">
        <v>19</v>
      </c>
      <c r="F104" s="560" t="s">
        <v>349</v>
      </c>
      <c r="G104" s="836">
        <v>45345</v>
      </c>
      <c r="H104" s="161"/>
      <c r="I104" s="859" t="s">
        <v>22</v>
      </c>
      <c r="J104" s="161"/>
      <c r="K104" s="161"/>
      <c r="L104" s="161">
        <v>3</v>
      </c>
      <c r="M104" s="385">
        <v>133</v>
      </c>
      <c r="N104" s="389">
        <v>5.5555555555555552E-2</v>
      </c>
      <c r="O104" s="538">
        <v>3.3222222222222224</v>
      </c>
      <c r="P104" s="161" t="s">
        <v>350</v>
      </c>
    </row>
    <row r="105" spans="1:16" ht="15.75" customHeight="1">
      <c r="A105" s="229" t="s">
        <v>54</v>
      </c>
      <c r="B105" s="4" t="s">
        <v>351</v>
      </c>
      <c r="C105" s="306" t="str">
        <f>HYPERLINK("https://upn1-carbon-sandbox.mendel.ai/01ha813ysyy2fh7nkt0cpqf5ww/patient-abstraction/"&amp;B105)</f>
        <v>https://upn1-carbon-sandbox.mendel.ai/01ha813ysyy2fh7nkt0cpqf5ww/patient-abstraction/pt-01h9p6998jjjdwtaf8947cj1h7</v>
      </c>
      <c r="D105" s="34" t="s">
        <v>18</v>
      </c>
      <c r="E105" s="356" t="s">
        <v>19</v>
      </c>
      <c r="F105" s="560" t="s">
        <v>352</v>
      </c>
      <c r="G105" s="842">
        <v>45380</v>
      </c>
      <c r="H105" s="161"/>
      <c r="I105" s="859" t="s">
        <v>22</v>
      </c>
      <c r="J105" s="161"/>
      <c r="K105" s="161"/>
      <c r="L105" s="161">
        <v>6</v>
      </c>
      <c r="M105" s="385">
        <v>203</v>
      </c>
      <c r="N105" s="389">
        <v>5.2083333333333336E-2</v>
      </c>
      <c r="O105" s="538">
        <v>2.9881944444444444</v>
      </c>
      <c r="P105" s="161" t="s">
        <v>353</v>
      </c>
    </row>
    <row r="106" spans="1:16" ht="15.75" customHeight="1">
      <c r="A106" s="229" t="s">
        <v>54</v>
      </c>
      <c r="B106" s="4" t="s">
        <v>354</v>
      </c>
      <c r="C106" s="306" t="str">
        <f>HYPERLINK("https://upn1-carbon-sandbox.mendel.ai/01ha813ysyy2fh7nkt0cpqf5ww/patient-abstraction/"&amp;B106)</f>
        <v>https://upn1-carbon-sandbox.mendel.ai/01ha813ysyy2fh7nkt0cpqf5ww/patient-abstraction/pt-01h9p699prbw3c1ejy2ayw0dtw</v>
      </c>
      <c r="D106" s="34" t="s">
        <v>18</v>
      </c>
      <c r="E106" s="356" t="s">
        <v>19</v>
      </c>
      <c r="F106" s="560" t="s">
        <v>355</v>
      </c>
      <c r="G106" s="836">
        <v>45343</v>
      </c>
      <c r="H106" s="161"/>
      <c r="I106" s="859" t="s">
        <v>22</v>
      </c>
      <c r="J106" s="161"/>
      <c r="K106" s="161"/>
      <c r="L106" s="161">
        <v>4</v>
      </c>
      <c r="M106" s="385">
        <v>101</v>
      </c>
      <c r="N106" s="389">
        <v>4.4444444444444446E-2</v>
      </c>
      <c r="O106" s="538">
        <v>2.6222222222222222</v>
      </c>
      <c r="P106" s="161" t="s">
        <v>356</v>
      </c>
    </row>
    <row r="107" spans="1:16" s="413" customFormat="1" ht="15.75" customHeight="1">
      <c r="A107" s="545" t="s">
        <v>54</v>
      </c>
      <c r="B107" s="783" t="s">
        <v>357</v>
      </c>
      <c r="C107" s="784" t="str">
        <f>HYPERLINK("https://upn1-carbon-sandbox.mendel.ai/01ha813ysyy2fh7nkt0cpqf5ww/patient-abstraction/"&amp;B107)</f>
        <v>https://upn1-carbon-sandbox.mendel.ai/01ha813ysyy2fh7nkt0cpqf5ww/patient-abstraction/pt-01h9p699hfxcvh92k9kx1h177n</v>
      </c>
      <c r="D107" s="776" t="s">
        <v>18</v>
      </c>
      <c r="E107" s="777" t="s">
        <v>19</v>
      </c>
      <c r="F107" s="778" t="s">
        <v>358</v>
      </c>
      <c r="G107" s="845">
        <v>45342</v>
      </c>
      <c r="H107" s="779"/>
      <c r="I107" s="860" t="s">
        <v>22</v>
      </c>
      <c r="J107" s="779"/>
      <c r="K107" s="779"/>
      <c r="L107" s="779">
        <v>1</v>
      </c>
      <c r="M107" s="780">
        <v>19</v>
      </c>
      <c r="N107" s="889">
        <v>7.6388888888888886E-3</v>
      </c>
      <c r="O107" s="782">
        <v>0.4826388888888889</v>
      </c>
      <c r="P107" s="779" t="s">
        <v>359</v>
      </c>
    </row>
    <row r="108" spans="1:16" ht="15.75" customHeight="1">
      <c r="A108" s="652" t="s">
        <v>92</v>
      </c>
      <c r="B108" s="466" t="s">
        <v>360</v>
      </c>
      <c r="C108" s="485" t="str">
        <f>HYPERLINK("https://upn1-carbon-sandbox.mendel.ai/01ha80767mvt3xy09j6byrsamy/patient-abstraction/"&amp;B108)</f>
        <v>https://upn1-carbon-sandbox.mendel.ai/01ha80767mvt3xy09j6byrsamy/patient-abstraction/pt-01h9p699nszbmh238aad58w17d</v>
      </c>
      <c r="D108" s="121" t="s">
        <v>18</v>
      </c>
      <c r="E108" s="499" t="s">
        <v>19</v>
      </c>
      <c r="F108" s="571" t="s">
        <v>361</v>
      </c>
      <c r="G108" s="846">
        <v>45385</v>
      </c>
      <c r="H108" s="472"/>
      <c r="I108" s="861" t="s">
        <v>22</v>
      </c>
      <c r="J108" s="472"/>
      <c r="K108" s="472"/>
      <c r="L108" s="472">
        <v>16</v>
      </c>
      <c r="M108" s="473">
        <v>209</v>
      </c>
      <c r="N108" s="474">
        <v>6.805555555555555E-2</v>
      </c>
      <c r="O108" s="885">
        <v>3.7791666666666668</v>
      </c>
      <c r="P108" s="472" t="s">
        <v>362</v>
      </c>
    </row>
    <row r="109" spans="1:16" ht="15.75" customHeight="1">
      <c r="A109" s="358" t="s">
        <v>92</v>
      </c>
      <c r="B109" s="4" t="s">
        <v>363</v>
      </c>
      <c r="C109" s="311" t="str">
        <f>HYPERLINK("https://upn1-carbon-sandbox.mendel.ai/01ha80767mvt3xy09j6byrsamy/patient-abstraction/"&amp;B109)</f>
        <v>https://upn1-carbon-sandbox.mendel.ai/01ha80767mvt3xy09j6byrsamy/patient-abstraction/pt-01h9p699qxajatcqbeksvab3j7</v>
      </c>
      <c r="D109" s="34" t="s">
        <v>18</v>
      </c>
      <c r="E109" s="356" t="s">
        <v>19</v>
      </c>
      <c r="F109" s="560" t="s">
        <v>364</v>
      </c>
      <c r="G109" s="836">
        <v>45345</v>
      </c>
      <c r="H109" s="161"/>
      <c r="I109" s="859" t="s">
        <v>22</v>
      </c>
      <c r="J109" s="161"/>
      <c r="K109" s="161"/>
      <c r="L109" s="161">
        <v>3</v>
      </c>
      <c r="M109" s="385">
        <v>58</v>
      </c>
      <c r="N109" s="856">
        <v>9.0277777777777787E-3</v>
      </c>
      <c r="O109" s="390">
        <v>0.57986111111111105</v>
      </c>
      <c r="P109" s="161" t="s">
        <v>365</v>
      </c>
    </row>
    <row r="110" spans="1:16" ht="15.75" customHeight="1">
      <c r="A110" s="358" t="s">
        <v>92</v>
      </c>
      <c r="B110" s="4" t="s">
        <v>366</v>
      </c>
      <c r="C110" s="311" t="str">
        <f>HYPERLINK("https://upn1-carbon-sandbox.mendel.ai/01ha80767mvt3xy09j6byrsamy/patient-abstraction/"&amp;B110)</f>
        <v>https://upn1-carbon-sandbox.mendel.ai/01ha80767mvt3xy09j6byrsamy/patient-abstraction/pt-01h9p699qq0av9h4excsmg72vb</v>
      </c>
      <c r="D110" s="34" t="s">
        <v>18</v>
      </c>
      <c r="E110" s="356" t="s">
        <v>19</v>
      </c>
      <c r="F110" s="560" t="s">
        <v>367</v>
      </c>
      <c r="G110" s="836">
        <v>45345</v>
      </c>
      <c r="H110" s="161"/>
      <c r="I110" s="859" t="s">
        <v>22</v>
      </c>
      <c r="J110" s="161"/>
      <c r="K110" s="161"/>
      <c r="L110" s="161">
        <v>3</v>
      </c>
      <c r="M110" s="385">
        <v>59</v>
      </c>
      <c r="N110" s="389">
        <v>1.3888888888888888E-2</v>
      </c>
      <c r="O110" s="538">
        <v>0.8305555555555556</v>
      </c>
      <c r="P110" s="161" t="s">
        <v>368</v>
      </c>
    </row>
    <row r="111" spans="1:16" ht="15.75" customHeight="1">
      <c r="A111" s="358" t="s">
        <v>92</v>
      </c>
      <c r="B111" s="4" t="s">
        <v>369</v>
      </c>
      <c r="C111" s="311" t="str">
        <f>HYPERLINK("https://upn1-carbon-sandbox.mendel.ai/01ha80767mvt3xy09j6byrsamy/patient-abstraction/"&amp;B111)</f>
        <v>https://upn1-carbon-sandbox.mendel.ai/01ha80767mvt3xy09j6byrsamy/patient-abstraction/pt-01h9p6997byrmtc3fexgnynpjd</v>
      </c>
      <c r="D111" s="34" t="s">
        <v>18</v>
      </c>
      <c r="E111" s="356" t="s">
        <v>19</v>
      </c>
      <c r="F111" s="560" t="s">
        <v>370</v>
      </c>
      <c r="G111" s="836">
        <v>45351</v>
      </c>
      <c r="H111" s="161"/>
      <c r="I111" s="859" t="s">
        <v>22</v>
      </c>
      <c r="J111" s="161"/>
      <c r="K111" s="161"/>
      <c r="L111" s="161">
        <v>12</v>
      </c>
      <c r="M111" s="385">
        <v>112</v>
      </c>
      <c r="N111" s="856">
        <v>2.2916666666666669E-2</v>
      </c>
      <c r="O111" s="390">
        <v>1.5277777777777777</v>
      </c>
      <c r="P111" s="161" t="s">
        <v>371</v>
      </c>
    </row>
    <row r="112" spans="1:16" ht="15.75" customHeight="1">
      <c r="A112" s="358" t="s">
        <v>92</v>
      </c>
      <c r="B112" s="4" t="s">
        <v>372</v>
      </c>
      <c r="C112" s="311" t="str">
        <f>HYPERLINK("https://upn1-carbon-sandbox.mendel.ai/01ha80767mvt3xy09j6byrsamy/patient-abstraction/"&amp;B112)</f>
        <v>https://upn1-carbon-sandbox.mendel.ai/01ha80767mvt3xy09j6byrsamy/patient-abstraction/pt-01h9p699qg3wt52ds3pt7t7atk</v>
      </c>
      <c r="D112" s="34" t="s">
        <v>18</v>
      </c>
      <c r="E112" s="356" t="s">
        <v>19</v>
      </c>
      <c r="F112" s="560" t="s">
        <v>373</v>
      </c>
      <c r="G112" s="836">
        <v>45345</v>
      </c>
      <c r="H112" s="161"/>
      <c r="I112" s="859" t="s">
        <v>22</v>
      </c>
      <c r="J112" s="161"/>
      <c r="K112" s="161"/>
      <c r="L112" s="161">
        <v>2</v>
      </c>
      <c r="M112" s="385">
        <v>45</v>
      </c>
      <c r="N112" s="389">
        <v>4.8611111111111112E-2</v>
      </c>
      <c r="O112" s="538">
        <v>2.8034722222222221</v>
      </c>
      <c r="P112" s="161" t="s">
        <v>374</v>
      </c>
    </row>
    <row r="113" spans="1:17" s="708" customFormat="1" ht="15.75" customHeight="1">
      <c r="A113" s="698" t="s">
        <v>92</v>
      </c>
      <c r="B113" s="699" t="s">
        <v>375</v>
      </c>
      <c r="C113" s="700" t="str">
        <f>HYPERLINK("https://upn1-carbon-sandbox.mendel.ai/01ha80767mvt3xy09j6byrsamy/patient-abstraction/"&amp;B113)</f>
        <v>https://upn1-carbon-sandbox.mendel.ai/01ha80767mvt3xy09j6byrsamy/patient-abstraction/pt-01h9p6998ny2qzeevaevd3pgwf</v>
      </c>
      <c r="D113" s="701" t="s">
        <v>18</v>
      </c>
      <c r="E113" s="702" t="s">
        <v>19</v>
      </c>
      <c r="F113" s="703" t="s">
        <v>376</v>
      </c>
      <c r="G113" s="847"/>
      <c r="H113" s="704"/>
      <c r="I113" s="867" t="s">
        <v>60</v>
      </c>
      <c r="J113" s="704"/>
      <c r="K113" s="704"/>
      <c r="L113" s="704"/>
      <c r="M113" s="705">
        <v>21</v>
      </c>
      <c r="N113" s="706"/>
      <c r="O113" s="707"/>
      <c r="P113" s="704" t="s">
        <v>377</v>
      </c>
    </row>
    <row r="114" spans="1:17" ht="15.75" customHeight="1">
      <c r="A114" s="358" t="s">
        <v>92</v>
      </c>
      <c r="B114" s="4" t="s">
        <v>378</v>
      </c>
      <c r="C114" s="311" t="str">
        <f>HYPERLINK("https://upn1-carbon-sandbox.mendel.ai/01ha80767mvt3xy09j6byrsamy/patient-abstraction/"&amp;B114)</f>
        <v>https://upn1-carbon-sandbox.mendel.ai/01ha80767mvt3xy09j6byrsamy/patient-abstraction/pt-01h9p699fhb2md6rjnqevpvjhx</v>
      </c>
      <c r="D114" s="34" t="s">
        <v>18</v>
      </c>
      <c r="E114" s="356" t="s">
        <v>19</v>
      </c>
      <c r="F114" s="560" t="s">
        <v>379</v>
      </c>
      <c r="G114" s="836">
        <v>45345</v>
      </c>
      <c r="H114" s="161"/>
      <c r="I114" s="859" t="s">
        <v>22</v>
      </c>
      <c r="J114" s="161"/>
      <c r="K114" s="161"/>
      <c r="L114" s="161">
        <v>4</v>
      </c>
      <c r="M114" s="385">
        <v>131</v>
      </c>
      <c r="N114" s="389">
        <v>1.1111111111111112E-2</v>
      </c>
      <c r="O114" s="538">
        <v>0.6020833333333333</v>
      </c>
      <c r="P114" s="161" t="s">
        <v>380</v>
      </c>
    </row>
    <row r="115" spans="1:17" ht="15.75" customHeight="1">
      <c r="A115" s="358" t="s">
        <v>92</v>
      </c>
      <c r="B115" s="4" t="s">
        <v>381</v>
      </c>
      <c r="C115" s="311" t="str">
        <f>HYPERLINK("https://upn1-carbon-sandbox.mendel.ai/01ha80767mvt3xy09j6byrsamy/patient-abstraction/"&amp;B115)</f>
        <v>https://upn1-carbon-sandbox.mendel.ai/01ha80767mvt3xy09j6byrsamy/patient-abstraction/pt-01h9p699djcn39rg28gyr85s4y</v>
      </c>
      <c r="D115" s="34" t="s">
        <v>18</v>
      </c>
      <c r="E115" s="356" t="s">
        <v>19</v>
      </c>
      <c r="F115" s="560" t="s">
        <v>382</v>
      </c>
      <c r="G115" s="836">
        <v>45345</v>
      </c>
      <c r="H115" s="161"/>
      <c r="I115" s="859" t="s">
        <v>22</v>
      </c>
      <c r="J115" s="161"/>
      <c r="K115" s="161"/>
      <c r="L115" s="161">
        <v>5</v>
      </c>
      <c r="M115" s="385">
        <v>110</v>
      </c>
      <c r="N115" s="856">
        <v>2.1527777777777781E-2</v>
      </c>
      <c r="O115" s="390">
        <v>1.3090277777777779</v>
      </c>
      <c r="P115" s="161" t="s">
        <v>383</v>
      </c>
    </row>
    <row r="116" spans="1:17" ht="15.75" customHeight="1">
      <c r="A116" s="358" t="s">
        <v>92</v>
      </c>
      <c r="B116" s="4" t="s">
        <v>384</v>
      </c>
      <c r="C116" s="311" t="str">
        <f>HYPERLINK("https://upn1-carbon-sandbox.mendel.ai/01ha80767mvt3xy09j6byrsamy/patient-abstraction/"&amp;B116)</f>
        <v>https://upn1-carbon-sandbox.mendel.ai/01ha80767mvt3xy09j6byrsamy/patient-abstraction/pt-01h9p69992myqgcg4kx2hj9mxs</v>
      </c>
      <c r="D116" s="34" t="s">
        <v>18</v>
      </c>
      <c r="E116" s="356" t="s">
        <v>19</v>
      </c>
      <c r="F116" s="560" t="s">
        <v>385</v>
      </c>
      <c r="G116" s="836">
        <v>45351</v>
      </c>
      <c r="H116" s="161"/>
      <c r="I116" s="859" t="s">
        <v>22</v>
      </c>
      <c r="J116" s="161"/>
      <c r="K116" s="161"/>
      <c r="L116" s="161">
        <v>7</v>
      </c>
      <c r="M116" s="385">
        <v>129</v>
      </c>
      <c r="N116" s="856">
        <v>3.0555555555555555E-2</v>
      </c>
      <c r="O116" s="390">
        <v>1.8715277777777777</v>
      </c>
      <c r="P116" s="161" t="s">
        <v>386</v>
      </c>
    </row>
    <row r="117" spans="1:17" ht="15.75" customHeight="1">
      <c r="A117" s="651" t="s">
        <v>92</v>
      </c>
      <c r="B117" s="553" t="s">
        <v>387</v>
      </c>
      <c r="C117" s="637" t="str">
        <f>HYPERLINK("https://upn1-carbon-sandbox.mendel.ai/01ha80767mvt3xy09j6byrsamy/patient-abstraction/"&amp;B117)</f>
        <v>https://upn1-carbon-sandbox.mendel.ai/01ha80767mvt3xy09j6byrsamy/patient-abstraction/pt-01h9p6997fp2grv66agm2r5v69</v>
      </c>
      <c r="D117" s="460" t="s">
        <v>18</v>
      </c>
      <c r="E117" s="502" t="s">
        <v>19</v>
      </c>
      <c r="F117" s="576" t="s">
        <v>388</v>
      </c>
      <c r="G117" s="843">
        <v>45345</v>
      </c>
      <c r="H117" s="463"/>
      <c r="I117" s="860" t="s">
        <v>22</v>
      </c>
      <c r="J117" s="463"/>
      <c r="K117" s="463"/>
      <c r="L117" s="463">
        <v>7</v>
      </c>
      <c r="M117" s="481">
        <v>35</v>
      </c>
      <c r="N117" s="888">
        <v>1.9444444444444445E-2</v>
      </c>
      <c r="O117" s="483">
        <v>1.1902777777777778</v>
      </c>
      <c r="P117" s="463" t="s">
        <v>389</v>
      </c>
    </row>
    <row r="118" spans="1:17" ht="15.75" customHeight="1">
      <c r="A118" s="530" t="s">
        <v>130</v>
      </c>
      <c r="B118" s="466" t="s">
        <v>390</v>
      </c>
      <c r="C118" s="531" t="str">
        <f t="shared" ref="C118:C127" si="5">HYPERLINK("https://upn1-carbon-sandbox.mendel.ai/01ha813ysyy2fh7nkt0cpqf5ww/patient-abstraction/"&amp;B118)</f>
        <v>https://upn1-carbon-sandbox.mendel.ai/01ha813ysyy2fh7nkt0cpqf5ww/patient-abstraction/pt-01h9p699k4x1qrczfg8a2kcbyy</v>
      </c>
      <c r="D118" s="121" t="s">
        <v>18</v>
      </c>
      <c r="E118" s="499" t="s">
        <v>19</v>
      </c>
      <c r="F118" s="571" t="s">
        <v>391</v>
      </c>
      <c r="G118" s="835">
        <v>45352</v>
      </c>
      <c r="H118" s="472"/>
      <c r="I118" s="861" t="s">
        <v>22</v>
      </c>
      <c r="J118" s="472"/>
      <c r="K118" s="472"/>
      <c r="L118" s="472">
        <v>1</v>
      </c>
      <c r="M118" s="473">
        <v>38</v>
      </c>
      <c r="N118" s="882">
        <v>2.013888888888889E-2</v>
      </c>
      <c r="O118" s="475">
        <v>1.2305555555555556</v>
      </c>
      <c r="P118" s="472" t="s">
        <v>392</v>
      </c>
    </row>
    <row r="119" spans="1:17">
      <c r="A119" s="359" t="s">
        <v>130</v>
      </c>
      <c r="B119" s="4" t="s">
        <v>393</v>
      </c>
      <c r="C119" s="307" t="str">
        <f t="shared" si="5"/>
        <v>https://upn1-carbon-sandbox.mendel.ai/01ha813ysyy2fh7nkt0cpqf5ww/patient-abstraction/pt-01h9p699pcadrv72rck9g6rb1r</v>
      </c>
      <c r="D119" s="34" t="s">
        <v>18</v>
      </c>
      <c r="E119" s="356" t="s">
        <v>19</v>
      </c>
      <c r="F119" s="560" t="s">
        <v>394</v>
      </c>
      <c r="G119" s="842">
        <v>45385</v>
      </c>
      <c r="H119" s="161"/>
      <c r="I119" s="859" t="s">
        <v>22</v>
      </c>
      <c r="J119" s="161"/>
      <c r="K119" s="442" t="s">
        <v>395</v>
      </c>
      <c r="L119" s="161">
        <v>10</v>
      </c>
      <c r="M119" s="385">
        <v>289</v>
      </c>
      <c r="N119" s="389">
        <v>0.12361111111111112</v>
      </c>
      <c r="O119" s="538">
        <v>6.4416666666666664</v>
      </c>
      <c r="P119" s="161" t="s">
        <v>396</v>
      </c>
    </row>
    <row r="120" spans="1:17" ht="15.75" customHeight="1">
      <c r="A120" s="359" t="s">
        <v>130</v>
      </c>
      <c r="B120" s="4" t="s">
        <v>397</v>
      </c>
      <c r="C120" s="307" t="str">
        <f t="shared" si="5"/>
        <v>https://upn1-carbon-sandbox.mendel.ai/01ha813ysyy2fh7nkt0cpqf5ww/patient-abstraction/pt-01h9p699nrvv91fpwyacq0y225</v>
      </c>
      <c r="D120" s="34" t="s">
        <v>18</v>
      </c>
      <c r="E120" s="356" t="s">
        <v>19</v>
      </c>
      <c r="F120" s="560" t="s">
        <v>398</v>
      </c>
      <c r="G120" s="842">
        <v>45385</v>
      </c>
      <c r="H120" s="161"/>
      <c r="I120" s="859" t="s">
        <v>22</v>
      </c>
      <c r="J120" s="161"/>
      <c r="K120" s="161"/>
      <c r="L120" s="161">
        <v>10</v>
      </c>
      <c r="M120" s="385">
        <v>141</v>
      </c>
      <c r="N120" s="856">
        <v>2.6388888888888889E-2</v>
      </c>
      <c r="O120" s="390">
        <v>1.5868055555555556</v>
      </c>
      <c r="P120" s="161" t="s">
        <v>399</v>
      </c>
    </row>
    <row r="121" spans="1:17" ht="15.75" customHeight="1">
      <c r="A121" s="359" t="s">
        <v>130</v>
      </c>
      <c r="B121" s="4" t="s">
        <v>400</v>
      </c>
      <c r="C121" s="307" t="str">
        <f t="shared" si="5"/>
        <v>https://upn1-carbon-sandbox.mendel.ai/01ha813ysyy2fh7nkt0cpqf5ww/patient-abstraction/pt-01h9p699besgkh5z5b4nmkwnt0</v>
      </c>
      <c r="D121" s="34" t="s">
        <v>18</v>
      </c>
      <c r="E121" s="356" t="s">
        <v>19</v>
      </c>
      <c r="F121" s="560" t="s">
        <v>401</v>
      </c>
      <c r="G121" s="836">
        <v>45352</v>
      </c>
      <c r="H121" s="161"/>
      <c r="I121" s="859" t="s">
        <v>22</v>
      </c>
      <c r="J121" s="161"/>
      <c r="K121" s="161"/>
      <c r="L121" s="161">
        <v>4</v>
      </c>
      <c r="M121" s="385">
        <v>49</v>
      </c>
      <c r="N121" s="389">
        <v>1.5277777777777777E-2</v>
      </c>
      <c r="O121" s="538">
        <v>0.86319444444444438</v>
      </c>
      <c r="P121" s="161" t="s">
        <v>402</v>
      </c>
    </row>
    <row r="122" spans="1:17" ht="15.75" customHeight="1">
      <c r="A122" s="359" t="s">
        <v>130</v>
      </c>
      <c r="B122" s="196" t="s">
        <v>403</v>
      </c>
      <c r="C122" s="307" t="str">
        <f>HYPERLINK("https://upn1-carbon-sandbox.mendel.ai/01ha813ysyy2fh7nkt0cpqf5ww/patient-abstraction/"&amp;B122)</f>
        <v>https://upn1-carbon-sandbox.mendel.ai/01ha813ysyy2fh7nkt0cpqf5ww/patient-abstraction/pt-01h9p699kmd4gz7s8zkrr6xamm</v>
      </c>
      <c r="D122" s="34" t="s">
        <v>18</v>
      </c>
      <c r="E122" s="356" t="s">
        <v>19</v>
      </c>
      <c r="F122" s="560" t="s">
        <v>404</v>
      </c>
      <c r="G122" s="836">
        <v>45352</v>
      </c>
      <c r="H122" s="161"/>
      <c r="I122" s="859" t="s">
        <v>22</v>
      </c>
      <c r="J122" s="161"/>
      <c r="K122" s="161"/>
      <c r="L122" s="161">
        <v>1</v>
      </c>
      <c r="M122" s="385">
        <v>17</v>
      </c>
      <c r="N122" s="389">
        <v>4.8611111111111112E-3</v>
      </c>
      <c r="O122" s="538">
        <v>0.28402777777777777</v>
      </c>
      <c r="P122" s="161" t="s">
        <v>405</v>
      </c>
    </row>
    <row r="123" spans="1:17" ht="15.75" customHeight="1">
      <c r="A123" s="359" t="s">
        <v>130</v>
      </c>
      <c r="B123" s="4" t="s">
        <v>406</v>
      </c>
      <c r="C123" s="307" t="str">
        <f t="shared" si="5"/>
        <v>https://upn1-carbon-sandbox.mendel.ai/01ha813ysyy2fh7nkt0cpqf5ww/patient-abstraction/pt-01h9p69988ptwzc3cg42xpxs9m</v>
      </c>
      <c r="D123" s="34" t="s">
        <v>18</v>
      </c>
      <c r="E123" s="356" t="s">
        <v>19</v>
      </c>
      <c r="F123" s="560" t="s">
        <v>407</v>
      </c>
      <c r="G123" s="842">
        <v>45385</v>
      </c>
      <c r="H123" s="161"/>
      <c r="I123" s="859" t="s">
        <v>22</v>
      </c>
      <c r="J123" s="161"/>
      <c r="K123" s="161"/>
      <c r="L123" s="161">
        <v>12</v>
      </c>
      <c r="M123" s="385">
        <v>227</v>
      </c>
      <c r="N123" s="389">
        <v>7.013888888888889E-2</v>
      </c>
      <c r="O123" s="538">
        <v>4.1499999999999995</v>
      </c>
      <c r="P123" s="161" t="s">
        <v>408</v>
      </c>
    </row>
    <row r="124" spans="1:17" ht="15.75" customHeight="1">
      <c r="A124" s="359" t="s">
        <v>130</v>
      </c>
      <c r="B124" s="4" t="s">
        <v>409</v>
      </c>
      <c r="C124" s="307" t="str">
        <f t="shared" si="5"/>
        <v>https://upn1-carbon-sandbox.mendel.ai/01ha813ysyy2fh7nkt0cpqf5ww/patient-abstraction/pt-01h9p699a7a5a0q6ap047eb365</v>
      </c>
      <c r="D124" s="34" t="s">
        <v>18</v>
      </c>
      <c r="E124" s="356" t="s">
        <v>19</v>
      </c>
      <c r="F124" s="560" t="s">
        <v>410</v>
      </c>
      <c r="G124" s="836">
        <v>45352</v>
      </c>
      <c r="H124" s="161"/>
      <c r="I124" s="859" t="s">
        <v>22</v>
      </c>
      <c r="J124" s="161"/>
      <c r="K124" s="161"/>
      <c r="L124" s="161">
        <v>4</v>
      </c>
      <c r="M124" s="385">
        <v>58</v>
      </c>
      <c r="N124" s="856">
        <v>1.8749999999999999E-2</v>
      </c>
      <c r="O124" s="390">
        <v>1.1583333333333334</v>
      </c>
      <c r="P124" s="161" t="s">
        <v>411</v>
      </c>
    </row>
    <row r="125" spans="1:17" ht="15.75" customHeight="1">
      <c r="A125" s="446" t="s">
        <v>130</v>
      </c>
      <c r="B125" s="4" t="s">
        <v>412</v>
      </c>
      <c r="C125" s="307" t="str">
        <f t="shared" si="5"/>
        <v>https://upn1-carbon-sandbox.mendel.ai/01ha813ysyy2fh7nkt0cpqf5ww/patient-abstraction/pt-01h9p6996ckw53656mag76ak95</v>
      </c>
      <c r="D125" s="34" t="s">
        <v>18</v>
      </c>
      <c r="E125" s="356" t="s">
        <v>19</v>
      </c>
      <c r="F125" s="560" t="s">
        <v>413</v>
      </c>
      <c r="G125" s="836">
        <v>45352</v>
      </c>
      <c r="H125" s="161"/>
      <c r="I125" s="859" t="s">
        <v>22</v>
      </c>
      <c r="J125" s="161"/>
      <c r="K125" s="161"/>
      <c r="L125" s="161">
        <v>5</v>
      </c>
      <c r="M125" s="385">
        <v>63</v>
      </c>
      <c r="N125" s="856">
        <v>1.3194444444444444E-2</v>
      </c>
      <c r="O125" s="390">
        <v>0.81666666666666676</v>
      </c>
      <c r="P125" s="161" t="s">
        <v>414</v>
      </c>
    </row>
    <row r="126" spans="1:17">
      <c r="A126" s="360" t="s">
        <v>130</v>
      </c>
      <c r="B126" s="4" t="s">
        <v>415</v>
      </c>
      <c r="C126" s="307" t="str">
        <f t="shared" si="5"/>
        <v>https://upn1-carbon-sandbox.mendel.ai/01ha813ysyy2fh7nkt0cpqf5ww/patient-abstraction/pt-01h9p699q57g24fkx7nrvy43v1</v>
      </c>
      <c r="D126" s="34" t="s">
        <v>18</v>
      </c>
      <c r="E126" s="356" t="s">
        <v>19</v>
      </c>
      <c r="F126" s="560" t="s">
        <v>416</v>
      </c>
      <c r="G126" s="842">
        <v>45385</v>
      </c>
      <c r="H126" s="161"/>
      <c r="I126" s="859" t="s">
        <v>22</v>
      </c>
      <c r="J126" s="161"/>
      <c r="K126" s="442" t="s">
        <v>417</v>
      </c>
      <c r="L126" s="161">
        <v>11</v>
      </c>
      <c r="M126" s="385">
        <v>186</v>
      </c>
      <c r="N126" s="389">
        <v>4.4444444444444446E-2</v>
      </c>
      <c r="O126" s="538">
        <v>2.5388888888888888</v>
      </c>
      <c r="P126" s="161" t="s">
        <v>418</v>
      </c>
    </row>
    <row r="127" spans="1:17" s="413" customFormat="1" ht="15.75" customHeight="1">
      <c r="A127" s="545" t="s">
        <v>130</v>
      </c>
      <c r="B127" s="774" t="s">
        <v>419</v>
      </c>
      <c r="C127" s="775" t="str">
        <f t="shared" si="5"/>
        <v>https://upn1-carbon-sandbox.mendel.ai/01ha813ysyy2fh7nkt0cpqf5ww/patient-abstraction/pt-01h9p699kcj61j5przt4749313</v>
      </c>
      <c r="D127" s="776" t="s">
        <v>18</v>
      </c>
      <c r="E127" s="777" t="s">
        <v>19</v>
      </c>
      <c r="F127" s="778" t="s">
        <v>420</v>
      </c>
      <c r="G127" s="844">
        <v>45411</v>
      </c>
      <c r="H127" s="779"/>
      <c r="I127" s="860" t="s">
        <v>22</v>
      </c>
      <c r="J127" s="779"/>
      <c r="K127" s="779"/>
      <c r="L127" s="779">
        <v>5</v>
      </c>
      <c r="M127" s="780">
        <v>163</v>
      </c>
      <c r="N127" s="781">
        <v>3.8194444444444441E-2</v>
      </c>
      <c r="O127" s="881">
        <v>2.1812499999999999</v>
      </c>
      <c r="P127" s="779" t="s">
        <v>421</v>
      </c>
    </row>
    <row r="128" spans="1:17" ht="15.75" customHeight="1">
      <c r="A128" s="539" t="s">
        <v>16</v>
      </c>
      <c r="B128" s="4" t="s">
        <v>422</v>
      </c>
      <c r="C128" s="311" t="str">
        <f>HYPERLINK("https://upn1-carbon-sandbox.mendel.ai/01ha80767mvt3xy09j6byrsamy/patient-abstraction/"&amp;B128)</f>
        <v>https://upn1-carbon-sandbox.mendel.ai/01ha80767mvt3xy09j6byrsamy/patient-abstraction/pt-01h9p699jbzc5ns2k7ysfgv7h8</v>
      </c>
      <c r="D128" s="121" t="s">
        <v>18</v>
      </c>
      <c r="E128" s="499" t="s">
        <v>19</v>
      </c>
      <c r="F128" s="562" t="s">
        <v>423</v>
      </c>
      <c r="G128" s="846">
        <v>45413</v>
      </c>
      <c r="H128" s="472"/>
      <c r="I128" s="868" t="s">
        <v>22</v>
      </c>
      <c r="J128" s="472"/>
      <c r="K128" s="472"/>
      <c r="L128" s="472">
        <v>6</v>
      </c>
      <c r="M128" s="473">
        <v>186</v>
      </c>
      <c r="N128" s="882">
        <v>5.2083333333333336E-2</v>
      </c>
      <c r="O128" s="475">
        <v>3.2006944444444443</v>
      </c>
      <c r="P128" s="472" t="s">
        <v>424</v>
      </c>
      <c r="Q128" s="162"/>
    </row>
    <row r="129" spans="1:17" ht="15.75" customHeight="1">
      <c r="A129" s="404" t="s">
        <v>16</v>
      </c>
      <c r="B129" s="4" t="s">
        <v>425</v>
      </c>
      <c r="C129" s="311" t="str">
        <f>HYPERLINK("https://upn1-carbon-sandbox.mendel.ai/01ha80767mvt3xy09j6byrsamy/patient-abstraction/"&amp;B129)</f>
        <v>https://upn1-carbon-sandbox.mendel.ai/01ha80767mvt3xy09j6byrsamy/patient-abstraction/pt-01h9p699jjk3syh9dymz4ya21t</v>
      </c>
      <c r="D129" s="34" t="s">
        <v>18</v>
      </c>
      <c r="E129" s="356" t="s">
        <v>19</v>
      </c>
      <c r="F129" s="562" t="s">
        <v>426</v>
      </c>
      <c r="G129" s="842">
        <v>45364</v>
      </c>
      <c r="H129" s="161"/>
      <c r="I129" s="869" t="s">
        <v>22</v>
      </c>
      <c r="J129" s="161"/>
      <c r="K129" s="161"/>
      <c r="L129" s="161">
        <v>3</v>
      </c>
      <c r="M129" s="385">
        <v>70</v>
      </c>
      <c r="N129" s="389">
        <v>2.6388888888888889E-2</v>
      </c>
      <c r="O129" s="538">
        <v>1.5166666666666666</v>
      </c>
      <c r="P129" s="161" t="s">
        <v>427</v>
      </c>
      <c r="Q129" s="162"/>
    </row>
    <row r="130" spans="1:17" ht="15.75" customHeight="1">
      <c r="A130" s="404" t="s">
        <v>16</v>
      </c>
      <c r="B130" s="4" t="s">
        <v>428</v>
      </c>
      <c r="C130" s="311" t="str">
        <f>HYPERLINK("https://upn1-carbon-sandbox.mendel.ai/01ha80767mvt3xy09j6byrsamy/patient-abstraction/"&amp;B130)</f>
        <v>https://upn1-carbon-sandbox.mendel.ai/01ha80767mvt3xy09j6byrsamy/patient-abstraction/pt-01h9p699m6g8w2c9w5sae27q2y</v>
      </c>
      <c r="D130" s="34" t="s">
        <v>18</v>
      </c>
      <c r="E130" s="356" t="s">
        <v>19</v>
      </c>
      <c r="F130" s="562" t="s">
        <v>429</v>
      </c>
      <c r="G130" s="842">
        <v>45362</v>
      </c>
      <c r="H130" s="161"/>
      <c r="I130" s="869" t="s">
        <v>22</v>
      </c>
      <c r="J130" s="161"/>
      <c r="K130" s="161"/>
      <c r="L130" s="161">
        <v>5</v>
      </c>
      <c r="M130" s="385">
        <v>55</v>
      </c>
      <c r="N130" s="856">
        <v>3.125E-2</v>
      </c>
      <c r="O130" s="390">
        <v>1.8888888888888891</v>
      </c>
      <c r="P130" s="161" t="s">
        <v>430</v>
      </c>
      <c r="Q130" s="162"/>
    </row>
    <row r="131" spans="1:17" ht="15.75" customHeight="1">
      <c r="A131" s="404" t="s">
        <v>16</v>
      </c>
      <c r="B131" s="196" t="s">
        <v>431</v>
      </c>
      <c r="C131" s="311" t="str">
        <f>HYPERLINK("https://upn1-carbon-sandbox.mendel.ai/01ha80767mvt3xy09j6byrsamy/patient-abstraction/"&amp;B131)</f>
        <v>https://upn1-carbon-sandbox.mendel.ai/01ha80767mvt3xy09j6byrsamy/patient-abstraction/pt-01h9p6999t7y85wffpbngcnt3f</v>
      </c>
      <c r="D131" s="34" t="s">
        <v>18</v>
      </c>
      <c r="E131" s="356" t="s">
        <v>19</v>
      </c>
      <c r="F131" s="562" t="s">
        <v>432</v>
      </c>
      <c r="G131" s="842">
        <v>45362</v>
      </c>
      <c r="H131" s="161"/>
      <c r="I131" s="869" t="s">
        <v>22</v>
      </c>
      <c r="J131" s="161"/>
      <c r="K131" s="161"/>
      <c r="L131" s="161">
        <v>1</v>
      </c>
      <c r="M131" s="385">
        <v>52</v>
      </c>
      <c r="N131" s="856">
        <v>3.1944444444444449E-2</v>
      </c>
      <c r="O131" s="390">
        <v>1.925</v>
      </c>
      <c r="P131" s="161" t="s">
        <v>433</v>
      </c>
      <c r="Q131" s="162"/>
    </row>
    <row r="132" spans="1:17" ht="15.75" customHeight="1">
      <c r="A132" s="404" t="s">
        <v>16</v>
      </c>
      <c r="B132" s="4" t="s">
        <v>434</v>
      </c>
      <c r="C132" s="311" t="str">
        <f>HYPERLINK("https://upn1-carbon-sandbox.mendel.ai/01ha80767mvt3xy09j6byrsamy/patient-abstraction/"&amp;B132)</f>
        <v>https://upn1-carbon-sandbox.mendel.ai/01ha80767mvt3xy09j6byrsamy/patient-abstraction/pt-01h9p699hznffqnd4dmp815290</v>
      </c>
      <c r="D132" s="34" t="s">
        <v>18</v>
      </c>
      <c r="E132" s="356" t="s">
        <v>19</v>
      </c>
      <c r="F132" s="562" t="s">
        <v>435</v>
      </c>
      <c r="G132" s="842">
        <v>45364</v>
      </c>
      <c r="H132" s="161"/>
      <c r="I132" s="869" t="s">
        <v>22</v>
      </c>
      <c r="J132" s="161"/>
      <c r="K132" s="161"/>
      <c r="L132" s="161">
        <v>5</v>
      </c>
      <c r="M132" s="385">
        <v>86</v>
      </c>
      <c r="N132" s="856">
        <v>1.7361111111111112E-2</v>
      </c>
      <c r="O132" s="390">
        <v>1.0277777777777779</v>
      </c>
      <c r="P132" s="161" t="s">
        <v>436</v>
      </c>
      <c r="Q132" s="162"/>
    </row>
    <row r="133" spans="1:17" ht="15.75" customHeight="1">
      <c r="A133" s="404" t="s">
        <v>16</v>
      </c>
      <c r="B133" s="4" t="s">
        <v>437</v>
      </c>
      <c r="C133" s="311" t="str">
        <f>HYPERLINK("https://upn1-carbon-sandbox.mendel.ai/01ha80767mvt3xy09j6byrsamy/patient-abstraction/"&amp;B133)</f>
        <v>https://upn1-carbon-sandbox.mendel.ai/01ha80767mvt3xy09j6byrsamy/patient-abstraction/pt-01h9p699q1f7y2btqr1zrmfzsq</v>
      </c>
      <c r="D133" s="34" t="s">
        <v>18</v>
      </c>
      <c r="E133" s="356" t="s">
        <v>19</v>
      </c>
      <c r="F133" s="562" t="s">
        <v>438</v>
      </c>
      <c r="G133" s="842">
        <v>45413</v>
      </c>
      <c r="H133" s="161"/>
      <c r="I133" s="869" t="s">
        <v>22</v>
      </c>
      <c r="J133" s="161"/>
      <c r="K133" s="161"/>
      <c r="L133" s="161">
        <v>6</v>
      </c>
      <c r="M133" s="385">
        <v>151</v>
      </c>
      <c r="N133" s="856">
        <v>2.2222222222222223E-2</v>
      </c>
      <c r="O133" s="390">
        <v>1.3611111111111109</v>
      </c>
      <c r="P133" s="161" t="s">
        <v>439</v>
      </c>
      <c r="Q133" s="162"/>
    </row>
    <row r="134" spans="1:17" s="291" customFormat="1" ht="15.75" customHeight="1">
      <c r="A134" s="792" t="s">
        <v>16</v>
      </c>
      <c r="B134" s="186" t="s">
        <v>440</v>
      </c>
      <c r="C134" s="787" t="str">
        <f>HYPERLINK("https://upn1-carbon-sandbox.mendel.ai/01ha80767mvt3xy09j6byrsamy/patient-abstraction/"&amp;B134)</f>
        <v>https://upn1-carbon-sandbox.mendel.ai/01ha80767mvt3xy09j6byrsamy/patient-abstraction/pt-01h9p699fczvsd7s728dzge8yb</v>
      </c>
      <c r="D134" s="186" t="s">
        <v>18</v>
      </c>
      <c r="E134" s="356" t="s">
        <v>19</v>
      </c>
      <c r="F134" s="685" t="s">
        <v>441</v>
      </c>
      <c r="G134" s="842">
        <v>45356</v>
      </c>
      <c r="H134" s="349"/>
      <c r="I134" s="870" t="s">
        <v>22</v>
      </c>
      <c r="J134" s="349"/>
      <c r="K134" s="349"/>
      <c r="L134" s="349">
        <v>4</v>
      </c>
      <c r="M134" s="440">
        <v>30</v>
      </c>
      <c r="N134" s="856">
        <v>1.1111111111111112E-2</v>
      </c>
      <c r="O134" s="445">
        <v>0.69305555555555554</v>
      </c>
      <c r="P134" s="349" t="s">
        <v>442</v>
      </c>
      <c r="Q134" s="290"/>
    </row>
    <row r="135" spans="1:17" ht="15.75" customHeight="1">
      <c r="A135" s="404" t="s">
        <v>16</v>
      </c>
      <c r="B135" s="4" t="s">
        <v>443</v>
      </c>
      <c r="C135" s="311" t="str">
        <f>HYPERLINK("https://upn1-carbon-sandbox.mendel.ai/01ha80767mvt3xy09j6byrsamy/patient-abstraction/"&amp;B135)</f>
        <v>https://upn1-carbon-sandbox.mendel.ai/01ha80767mvt3xy09j6byrsamy/patient-abstraction/pt-01h9p699sz7cfsczp5aqxwh4a1</v>
      </c>
      <c r="D135" s="34" t="s">
        <v>18</v>
      </c>
      <c r="E135" s="356" t="s">
        <v>19</v>
      </c>
      <c r="F135" s="562" t="s">
        <v>444</v>
      </c>
      <c r="G135" s="842">
        <v>45363</v>
      </c>
      <c r="H135" s="161"/>
      <c r="I135" s="869" t="s">
        <v>22</v>
      </c>
      <c r="J135" s="161"/>
      <c r="K135" s="161"/>
      <c r="L135" s="161">
        <v>6</v>
      </c>
      <c r="M135" s="385">
        <v>61</v>
      </c>
      <c r="N135" s="389">
        <v>3.4722222222222224E-2</v>
      </c>
      <c r="O135" s="538">
        <v>2.0687500000000001</v>
      </c>
      <c r="P135" s="161" t="s">
        <v>445</v>
      </c>
      <c r="Q135" s="162"/>
    </row>
    <row r="136" spans="1:17" ht="15.75" customHeight="1">
      <c r="A136" s="404" t="s">
        <v>16</v>
      </c>
      <c r="B136" s="4" t="s">
        <v>446</v>
      </c>
      <c r="C136" s="311" t="str">
        <f>HYPERLINK("https://upn1-carbon-sandbox.mendel.ai/01ha80767mvt3xy09j6byrsamy/patient-abstraction/"&amp;B136)</f>
        <v>https://upn1-carbon-sandbox.mendel.ai/01ha80767mvt3xy09j6byrsamy/patient-abstraction/pt-01h9p6995nfs4r19d0agfwzbnk</v>
      </c>
      <c r="D136" s="34" t="s">
        <v>18</v>
      </c>
      <c r="E136" s="356" t="s">
        <v>19</v>
      </c>
      <c r="F136" s="562" t="s">
        <v>447</v>
      </c>
      <c r="G136" s="836">
        <v>45362</v>
      </c>
      <c r="H136" s="161"/>
      <c r="I136" s="869" t="s">
        <v>22</v>
      </c>
      <c r="K136" s="161"/>
      <c r="L136" s="161">
        <v>2</v>
      </c>
      <c r="M136" s="385">
        <v>40</v>
      </c>
      <c r="N136" s="389">
        <v>1.5972222222222224E-2</v>
      </c>
      <c r="O136" s="883">
        <v>0.90486111111111101</v>
      </c>
      <c r="P136" s="161" t="s">
        <v>448</v>
      </c>
      <c r="Q136" s="162"/>
    </row>
    <row r="137" spans="1:17" s="291" customFormat="1">
      <c r="A137" s="791" t="s">
        <v>16</v>
      </c>
      <c r="B137" s="609" t="s">
        <v>449</v>
      </c>
      <c r="C137" s="788" t="str">
        <f>HYPERLINK("https://upn1-carbon-sandbox.mendel.ai/01ha80767mvt3xy09j6byrsamy/patient-abstraction/"&amp;B137)</f>
        <v>https://upn1-carbon-sandbox.mendel.ai/01ha80767mvt3xy09j6byrsamy/patient-abstraction/pt-01h9p699c8hcnzgj53h7jgzjsg</v>
      </c>
      <c r="D137" s="609" t="s">
        <v>18</v>
      </c>
      <c r="E137" s="502" t="s">
        <v>19</v>
      </c>
      <c r="F137" s="789" t="s">
        <v>450</v>
      </c>
      <c r="G137" s="838">
        <v>45356</v>
      </c>
      <c r="H137" s="476"/>
      <c r="I137" s="871" t="s">
        <v>22</v>
      </c>
      <c r="J137" s="476"/>
      <c r="K137" s="790" t="s">
        <v>417</v>
      </c>
      <c r="L137" s="476">
        <v>1</v>
      </c>
      <c r="M137" s="656">
        <v>25</v>
      </c>
      <c r="N137" s="657">
        <v>1.1111111111111112E-2</v>
      </c>
      <c r="O137" s="884">
        <v>0.53055555555555556</v>
      </c>
      <c r="P137" s="476" t="s">
        <v>451</v>
      </c>
      <c r="Q137" s="290"/>
    </row>
    <row r="138" spans="1:17">
      <c r="A138" s="649" t="s">
        <v>54</v>
      </c>
      <c r="B138" s="466" t="s">
        <v>452</v>
      </c>
      <c r="C138" s="531" t="str">
        <f t="shared" ref="C138:C147" si="6">HYPERLINK("https://upn1-carbon-sandbox.mendel.ai/01ha813ysyy2fh7nkt0cpqf5ww/patient-abstraction/"&amp;B138)</f>
        <v>https://upn1-carbon-sandbox.mendel.ai/01ha813ysyy2fh7nkt0cpqf5ww/patient-abstraction/pt-01h9p699dscb8zv15q1tyhcpp3</v>
      </c>
      <c r="D138" s="121" t="s">
        <v>18</v>
      </c>
      <c r="E138" s="499" t="s">
        <v>19</v>
      </c>
      <c r="F138" s="650" t="s">
        <v>453</v>
      </c>
      <c r="G138" s="846">
        <v>45414</v>
      </c>
      <c r="H138" s="472"/>
      <c r="I138" s="868" t="s">
        <v>22</v>
      </c>
      <c r="J138" s="472"/>
      <c r="K138" s="818" t="s">
        <v>454</v>
      </c>
      <c r="L138" s="472">
        <v>9</v>
      </c>
      <c r="M138" s="673">
        <v>87</v>
      </c>
      <c r="N138" s="474">
        <v>3.3333333333333333E-2</v>
      </c>
      <c r="O138" s="885">
        <v>1.9749999999999999</v>
      </c>
      <c r="P138" s="472" t="s">
        <v>455</v>
      </c>
      <c r="Q138" s="162"/>
    </row>
    <row r="139" spans="1:17" ht="15.75" customHeight="1">
      <c r="A139" s="540" t="s">
        <v>54</v>
      </c>
      <c r="B139" s="4" t="s">
        <v>456</v>
      </c>
      <c r="C139" s="307" t="str">
        <f t="shared" si="6"/>
        <v>https://upn1-carbon-sandbox.mendel.ai/01ha813ysyy2fh7nkt0cpqf5ww/patient-abstraction/pt-01h9p699pfjxn1mtzmk0me05nb</v>
      </c>
      <c r="D139" s="34" t="s">
        <v>18</v>
      </c>
      <c r="E139" s="356" t="s">
        <v>19</v>
      </c>
      <c r="F139" s="562" t="s">
        <v>457</v>
      </c>
      <c r="G139" s="842">
        <v>45415</v>
      </c>
      <c r="H139" s="161"/>
      <c r="I139" s="869" t="s">
        <v>22</v>
      </c>
      <c r="J139" s="161"/>
      <c r="K139" s="161"/>
      <c r="L139" s="161">
        <v>1</v>
      </c>
      <c r="M139" s="440">
        <v>64</v>
      </c>
      <c r="N139" s="389">
        <v>2.4999999999999998E-2</v>
      </c>
      <c r="O139" s="538">
        <v>1.4381944444444443</v>
      </c>
      <c r="P139" s="161" t="s">
        <v>458</v>
      </c>
      <c r="Q139" s="162"/>
    </row>
    <row r="140" spans="1:17" ht="15.75" customHeight="1">
      <c r="A140" s="540" t="s">
        <v>54</v>
      </c>
      <c r="B140" s="4" t="s">
        <v>459</v>
      </c>
      <c r="C140" s="307" t="str">
        <f t="shared" si="6"/>
        <v>https://upn1-carbon-sandbox.mendel.ai/01ha813ysyy2fh7nkt0cpqf5ww/patient-abstraction/pt-01h9p6997s53f6fx0d4skx1mej</v>
      </c>
      <c r="D140" s="34" t="s">
        <v>18</v>
      </c>
      <c r="E140" s="356" t="s">
        <v>19</v>
      </c>
      <c r="F140" s="562" t="s">
        <v>460</v>
      </c>
      <c r="G140" s="842">
        <v>45420</v>
      </c>
      <c r="H140" s="161"/>
      <c r="I140" s="869" t="s">
        <v>22</v>
      </c>
      <c r="J140" s="161"/>
      <c r="K140" s="161"/>
      <c r="L140" s="161">
        <v>4</v>
      </c>
      <c r="M140" s="385">
        <v>204</v>
      </c>
      <c r="N140" s="161">
        <v>5.6250000000000001E-2</v>
      </c>
      <c r="O140" s="538">
        <v>3.3770833333333332</v>
      </c>
      <c r="P140" s="161" t="s">
        <v>461</v>
      </c>
      <c r="Q140" s="162"/>
    </row>
    <row r="141" spans="1:17" s="413" customFormat="1" ht="15.75" customHeight="1">
      <c r="A141" s="540" t="s">
        <v>54</v>
      </c>
      <c r="B141" s="819" t="s">
        <v>462</v>
      </c>
      <c r="C141" s="824" t="str">
        <f>HYPERLINK("https://upn1-carbon-sandbox.mendel.ai/01ha813ysyy2fh7nkt0cpqf5ww/patient-abstraction/"&amp;B141)</f>
        <v>https://upn1-carbon-sandbox.mendel.ai/01ha813ysyy2fh7nkt0cpqf5ww/patient-abstraction/pt-01h9p699epxt1dd083bnerrxq8</v>
      </c>
      <c r="D141" s="406" t="s">
        <v>18</v>
      </c>
      <c r="E141" s="407" t="s">
        <v>19</v>
      </c>
      <c r="F141" s="820" t="s">
        <v>463</v>
      </c>
      <c r="G141" s="848">
        <v>45415</v>
      </c>
      <c r="H141" s="408"/>
      <c r="I141" s="869" t="s">
        <v>22</v>
      </c>
      <c r="J141" s="408"/>
      <c r="K141" s="408"/>
      <c r="L141" s="408">
        <v>2</v>
      </c>
      <c r="M141" s="821">
        <v>65</v>
      </c>
      <c r="N141" s="886">
        <v>1.5972222222222224E-2</v>
      </c>
      <c r="O141" s="822">
        <v>0.9868055555555556</v>
      </c>
      <c r="P141" s="408" t="s">
        <v>464</v>
      </c>
      <c r="Q141" s="823"/>
    </row>
    <row r="142" spans="1:17" ht="15.75" customHeight="1">
      <c r="A142" s="540" t="s">
        <v>54</v>
      </c>
      <c r="B142" s="4" t="s">
        <v>465</v>
      </c>
      <c r="C142" s="307" t="str">
        <f t="shared" si="6"/>
        <v>https://upn1-carbon-sandbox.mendel.ai/01ha813ysyy2fh7nkt0cpqf5ww/patient-abstraction/pt-01h9p699m0tb0cdb2gygwh8zx1</v>
      </c>
      <c r="D142" s="34" t="s">
        <v>18</v>
      </c>
      <c r="E142" s="356" t="s">
        <v>19</v>
      </c>
      <c r="F142" s="562" t="s">
        <v>466</v>
      </c>
      <c r="G142" s="842">
        <v>45417</v>
      </c>
      <c r="H142" s="161"/>
      <c r="I142" s="869" t="s">
        <v>22</v>
      </c>
      <c r="J142" s="161"/>
      <c r="K142" s="161"/>
      <c r="L142" s="161">
        <v>9</v>
      </c>
      <c r="M142" s="385">
        <v>197</v>
      </c>
      <c r="N142" s="389">
        <v>8.5416666666666655E-2</v>
      </c>
      <c r="O142" s="538">
        <v>5.0576388888888895</v>
      </c>
      <c r="P142" s="161" t="s">
        <v>467</v>
      </c>
      <c r="Q142" s="162"/>
    </row>
    <row r="143" spans="1:17" ht="15.75" customHeight="1">
      <c r="A143" s="540" t="s">
        <v>54</v>
      </c>
      <c r="B143" s="4" t="s">
        <v>468</v>
      </c>
      <c r="C143" s="307" t="str">
        <f t="shared" si="6"/>
        <v>https://upn1-carbon-sandbox.mendel.ai/01ha813ysyy2fh7nkt0cpqf5ww/patient-abstraction/pt-01h9p6998fxq6h64wfqrzwyz2s</v>
      </c>
      <c r="D143" s="34" t="s">
        <v>18</v>
      </c>
      <c r="E143" s="356" t="s">
        <v>19</v>
      </c>
      <c r="F143" s="562" t="s">
        <v>469</v>
      </c>
      <c r="G143" s="842">
        <v>45417</v>
      </c>
      <c r="H143" s="161"/>
      <c r="I143" s="869" t="s">
        <v>22</v>
      </c>
      <c r="J143" s="161"/>
      <c r="K143" s="161"/>
      <c r="L143" s="161">
        <v>4</v>
      </c>
      <c r="M143" s="385">
        <v>196</v>
      </c>
      <c r="N143" s="389">
        <v>8.1250000000000003E-2</v>
      </c>
      <c r="O143" s="538">
        <v>4.7152777777777777</v>
      </c>
      <c r="P143" s="161" t="s">
        <v>470</v>
      </c>
      <c r="Q143" s="162"/>
    </row>
    <row r="144" spans="1:17" ht="15.75" customHeight="1">
      <c r="A144" s="733" t="s">
        <v>54</v>
      </c>
      <c r="B144" s="177" t="s">
        <v>471</v>
      </c>
      <c r="C144" s="675" t="str">
        <f>HYPERLINK("https://upn1-carbon-sandbox.mendel.ai/01ha813ysyy2fh7nkt0cpqf5ww/patient-abstraction/"&amp;B144)</f>
        <v>https://upn1-carbon-sandbox.mendel.ai/01ha813ysyy2fh7nkt0cpqf5ww/patient-abstraction/pt-01h9p699b84de8dxwveqtdp19v</v>
      </c>
      <c r="D144" s="177" t="s">
        <v>18</v>
      </c>
      <c r="E144" s="182" t="s">
        <v>19</v>
      </c>
      <c r="F144" s="672" t="s">
        <v>472</v>
      </c>
      <c r="G144" s="840"/>
      <c r="H144" s="297"/>
      <c r="I144" s="872" t="s">
        <v>60</v>
      </c>
      <c r="J144" s="297"/>
      <c r="K144" s="297" t="s">
        <v>340</v>
      </c>
      <c r="L144" s="297"/>
      <c r="M144" s="436">
        <v>352</v>
      </c>
      <c r="N144" s="297"/>
      <c r="O144" s="437"/>
      <c r="P144" s="297" t="s">
        <v>473</v>
      </c>
      <c r="Q144" s="162"/>
    </row>
    <row r="145" spans="1:17" ht="15.75" customHeight="1">
      <c r="A145" s="733" t="s">
        <v>54</v>
      </c>
      <c r="B145" s="177" t="s">
        <v>474</v>
      </c>
      <c r="C145" s="675" t="str">
        <f t="shared" si="6"/>
        <v>https://upn1-carbon-sandbox.mendel.ai/01ha813ysyy2fh7nkt0cpqf5ww/patient-abstraction/pt-01h9p699ecqsa2snkhsh2fmyvn</v>
      </c>
      <c r="D145" s="177" t="s">
        <v>18</v>
      </c>
      <c r="E145" s="182" t="s">
        <v>19</v>
      </c>
      <c r="F145" s="672" t="s">
        <v>475</v>
      </c>
      <c r="G145" s="840"/>
      <c r="H145" s="297"/>
      <c r="I145" s="872" t="s">
        <v>60</v>
      </c>
      <c r="J145" s="297"/>
      <c r="K145" s="297" t="s">
        <v>340</v>
      </c>
      <c r="L145" s="297"/>
      <c r="M145" s="436">
        <v>324</v>
      </c>
      <c r="N145" s="297"/>
      <c r="O145" s="437"/>
      <c r="P145" s="297" t="s">
        <v>476</v>
      </c>
      <c r="Q145" s="162"/>
    </row>
    <row r="146" spans="1:17" ht="15.75" customHeight="1">
      <c r="A146" s="540" t="s">
        <v>54</v>
      </c>
      <c r="B146" s="4" t="s">
        <v>477</v>
      </c>
      <c r="C146" s="307" t="str">
        <f t="shared" si="6"/>
        <v>https://upn1-carbon-sandbox.mendel.ai/01ha813ysyy2fh7nkt0cpqf5ww/patient-abstraction/pt-01h9p0nvx9asqs74mv00p985fr</v>
      </c>
      <c r="D146" s="34" t="s">
        <v>18</v>
      </c>
      <c r="E146" s="356" t="s">
        <v>19</v>
      </c>
      <c r="F146" s="562" t="s">
        <v>478</v>
      </c>
      <c r="G146" s="842">
        <v>45418</v>
      </c>
      <c r="H146" s="161"/>
      <c r="I146" s="869" t="s">
        <v>22</v>
      </c>
      <c r="J146" s="161"/>
      <c r="K146" s="161"/>
      <c r="L146" s="161">
        <v>4</v>
      </c>
      <c r="M146" s="385">
        <v>97</v>
      </c>
      <c r="N146" s="389">
        <v>3.8194444444444441E-2</v>
      </c>
      <c r="O146" s="538">
        <v>2.2819444444444446</v>
      </c>
      <c r="P146" s="161" t="s">
        <v>479</v>
      </c>
      <c r="Q146" s="162"/>
    </row>
    <row r="147" spans="1:17" ht="15.75" customHeight="1">
      <c r="A147" s="545" t="s">
        <v>54</v>
      </c>
      <c r="B147" s="553" t="s">
        <v>480</v>
      </c>
      <c r="C147" s="501" t="str">
        <f t="shared" si="6"/>
        <v>https://upn1-carbon-sandbox.mendel.ai/01ha813ysyy2fh7nkt0cpqf5ww/patient-abstraction/pt-01h9p699fknnsq9nyafmn3kjjg</v>
      </c>
      <c r="D147" s="460" t="s">
        <v>18</v>
      </c>
      <c r="E147" s="502" t="s">
        <v>19</v>
      </c>
      <c r="F147" s="563" t="s">
        <v>481</v>
      </c>
      <c r="G147" s="838">
        <v>45417</v>
      </c>
      <c r="H147" s="463"/>
      <c r="I147" s="873" t="s">
        <v>22</v>
      </c>
      <c r="J147" s="463"/>
      <c r="K147" s="463"/>
      <c r="L147" s="463">
        <v>5</v>
      </c>
      <c r="M147" s="481">
        <v>176</v>
      </c>
      <c r="N147" s="482">
        <v>3.9583333333333331E-2</v>
      </c>
      <c r="O147" s="887">
        <v>2.3736111111111113</v>
      </c>
      <c r="P147" s="463" t="s">
        <v>482</v>
      </c>
      <c r="Q147" s="162"/>
    </row>
    <row r="148" spans="1:17" ht="15.75" customHeight="1">
      <c r="A148" s="647" t="s">
        <v>92</v>
      </c>
      <c r="B148" s="466" t="s">
        <v>483</v>
      </c>
      <c r="C148" s="498" t="str">
        <f>HYPERLINK("https://upn1-carbon-sandbox.mendel.ai/01ha80767mvt3xy09j6byrsamy/patient-abstraction/"&amp;B148)</f>
        <v>https://upn1-carbon-sandbox.mendel.ai/01ha80767mvt3xy09j6byrsamy/patient-abstraction/pt-01h9p6996qt0y3y5fkffgfq4jc</v>
      </c>
      <c r="D148" s="121" t="s">
        <v>18</v>
      </c>
      <c r="E148" s="499" t="s">
        <v>19</v>
      </c>
      <c r="F148" s="162" t="s">
        <v>484</v>
      </c>
      <c r="G148" s="846">
        <v>45365</v>
      </c>
      <c r="H148" s="472"/>
      <c r="I148" s="869" t="s">
        <v>22</v>
      </c>
      <c r="J148" s="472"/>
      <c r="K148" s="472"/>
      <c r="L148" s="472">
        <v>4</v>
      </c>
      <c r="M148" s="673">
        <v>55</v>
      </c>
      <c r="N148" s="474">
        <v>2.6388888888888889E-2</v>
      </c>
      <c r="O148" s="885">
        <v>1.4652777777777777</v>
      </c>
      <c r="P148" s="472" t="s">
        <v>485</v>
      </c>
      <c r="Q148" s="162"/>
    </row>
    <row r="149" spans="1:17" ht="15.75" customHeight="1">
      <c r="A149" s="541" t="s">
        <v>92</v>
      </c>
      <c r="B149" s="4" t="s">
        <v>486</v>
      </c>
      <c r="C149" s="153" t="str">
        <f>HYPERLINK("https://upn1-carbon-sandbox.mendel.ai/01ha80767mvt3xy09j6byrsamy/patient-abstraction/"&amp;B149)</f>
        <v>https://upn1-carbon-sandbox.mendel.ai/01ha80767mvt3xy09j6byrsamy/patient-abstraction/pt-01h9p6999d673dcw38zb7ehvdm</v>
      </c>
      <c r="D149" s="34" t="s">
        <v>18</v>
      </c>
      <c r="E149" s="356" t="s">
        <v>19</v>
      </c>
      <c r="F149" s="562" t="s">
        <v>487</v>
      </c>
      <c r="G149" s="842">
        <v>45418</v>
      </c>
      <c r="H149" s="161"/>
      <c r="I149" s="869" t="s">
        <v>22</v>
      </c>
      <c r="J149" s="161"/>
      <c r="K149" s="161"/>
      <c r="L149" s="161">
        <v>3</v>
      </c>
      <c r="M149" s="385">
        <v>135</v>
      </c>
      <c r="N149" s="389">
        <v>3.6805555555555557E-2</v>
      </c>
      <c r="O149" s="538">
        <v>2.1861111111111113</v>
      </c>
      <c r="P149" s="161" t="s">
        <v>488</v>
      </c>
      <c r="Q149" s="162"/>
    </row>
    <row r="150" spans="1:17" ht="15.75" customHeight="1">
      <c r="A150" s="733" t="s">
        <v>92</v>
      </c>
      <c r="B150" s="177" t="s">
        <v>489</v>
      </c>
      <c r="C150" s="430" t="str">
        <f>HYPERLINK("https://upn1-carbon-sandbox.mendel.ai/01ha80767mvt3xy09j6byrsamy/patient-abstraction/"&amp;B150)</f>
        <v>https://upn1-carbon-sandbox.mendel.ai/01ha80767mvt3xy09j6byrsamy/patient-abstraction/pt-01h9p699mj100bnm8vmjxmwxz0</v>
      </c>
      <c r="D150" s="177" t="s">
        <v>18</v>
      </c>
      <c r="E150" s="182" t="s">
        <v>19</v>
      </c>
      <c r="F150" s="672" t="s">
        <v>490</v>
      </c>
      <c r="G150" s="840"/>
      <c r="H150" s="297"/>
      <c r="I150" s="872" t="s">
        <v>60</v>
      </c>
      <c r="J150" s="297"/>
      <c r="K150" s="297" t="s">
        <v>491</v>
      </c>
      <c r="L150" s="297"/>
      <c r="M150" s="436">
        <v>127</v>
      </c>
      <c r="N150" s="297"/>
      <c r="O150" s="437"/>
      <c r="P150" s="297" t="s">
        <v>492</v>
      </c>
      <c r="Q150" s="162"/>
    </row>
    <row r="151" spans="1:17">
      <c r="A151" s="541" t="s">
        <v>92</v>
      </c>
      <c r="B151" s="4" t="s">
        <v>493</v>
      </c>
      <c r="C151" s="153" t="str">
        <f>HYPERLINK("https://upn1-carbon-sandbox.mendel.ai/01ha80767mvt3xy09j6byrsamy/patient-abstraction/"&amp;B151)</f>
        <v>https://upn1-carbon-sandbox.mendel.ai/01ha80767mvt3xy09j6byrsamy/patient-abstraction/pt-01h9p699fx63abk7y2w3q4pt08</v>
      </c>
      <c r="D151" s="34" t="s">
        <v>18</v>
      </c>
      <c r="E151" s="356" t="s">
        <v>19</v>
      </c>
      <c r="F151" s="562" t="s">
        <v>494</v>
      </c>
      <c r="G151" s="842">
        <v>45419</v>
      </c>
      <c r="H151" s="161"/>
      <c r="I151" s="869" t="s">
        <v>22</v>
      </c>
      <c r="J151" s="161"/>
      <c r="K151" s="442" t="s">
        <v>495</v>
      </c>
      <c r="L151" s="161">
        <v>12</v>
      </c>
      <c r="M151" s="385">
        <v>102</v>
      </c>
      <c r="N151" s="389">
        <v>3.0555555555555555E-2</v>
      </c>
      <c r="O151" s="538">
        <v>1.7361111111111109</v>
      </c>
      <c r="P151" s="161" t="s">
        <v>496</v>
      </c>
      <c r="Q151" s="162"/>
    </row>
    <row r="152" spans="1:17" ht="15.75" customHeight="1">
      <c r="A152" s="585" t="s">
        <v>92</v>
      </c>
      <c r="B152" s="175" t="s">
        <v>497</v>
      </c>
      <c r="C152" s="153" t="str">
        <f>HYPERLINK("https://upn1-carbon-sandbox.mendel.ai/01ha80767mvt3xy09j6byrsamy/patient-abstraction/"&amp;B152)</f>
        <v>https://upn1-carbon-sandbox.mendel.ai/01ha80767mvt3xy09j6byrsamy/patient-abstraction/pt-01h9p699fthspgm1z8phn0z6tv</v>
      </c>
      <c r="D152" s="34" t="s">
        <v>18</v>
      </c>
      <c r="E152" s="356" t="s">
        <v>19</v>
      </c>
      <c r="F152" s="562" t="s">
        <v>498</v>
      </c>
      <c r="G152" s="842">
        <v>45365</v>
      </c>
      <c r="H152" s="161"/>
      <c r="I152" s="869" t="s">
        <v>22</v>
      </c>
      <c r="J152" s="161"/>
      <c r="K152" s="161"/>
      <c r="L152" s="161">
        <v>2</v>
      </c>
      <c r="M152" s="440">
        <v>39</v>
      </c>
      <c r="N152" s="389">
        <v>1.1111111111111112E-2</v>
      </c>
      <c r="O152" s="883">
        <v>0.65833333333333333</v>
      </c>
      <c r="P152" s="161" t="s">
        <v>499</v>
      </c>
      <c r="Q152" s="162"/>
    </row>
    <row r="153" spans="1:17" ht="15.75" customHeight="1">
      <c r="A153" s="733" t="s">
        <v>92</v>
      </c>
      <c r="B153" s="177" t="s">
        <v>500</v>
      </c>
      <c r="C153" s="430" t="str">
        <f>HYPERLINK("https://upn1-carbon-sandbox.mendel.ai/01ha80767mvt3xy09j6byrsamy/patient-abstraction/"&amp;B153)</f>
        <v>https://upn1-carbon-sandbox.mendel.ai/01ha80767mvt3xy09j6byrsamy/patient-abstraction/pt-01h9p69976x590e910ex029f9h</v>
      </c>
      <c r="D153" s="177" t="s">
        <v>18</v>
      </c>
      <c r="E153" s="182" t="s">
        <v>19</v>
      </c>
      <c r="F153" s="672" t="s">
        <v>501</v>
      </c>
      <c r="G153" s="840"/>
      <c r="H153" s="297"/>
      <c r="I153" s="872" t="s">
        <v>60</v>
      </c>
      <c r="J153" s="297"/>
      <c r="K153" s="297" t="s">
        <v>502</v>
      </c>
      <c r="L153" s="297"/>
      <c r="M153" s="436">
        <v>120</v>
      </c>
      <c r="N153" s="297"/>
      <c r="O153" s="437"/>
      <c r="P153" s="297" t="s">
        <v>503</v>
      </c>
      <c r="Q153" s="162"/>
    </row>
    <row r="154" spans="1:17" ht="15.75" customHeight="1">
      <c r="A154" s="541" t="s">
        <v>92</v>
      </c>
      <c r="B154" s="4" t="s">
        <v>504</v>
      </c>
      <c r="C154" s="153" t="str">
        <f>HYPERLINK("https://upn1-carbon-sandbox.mendel.ai/01ha80767mvt3xy09j6byrsamy/patient-abstraction/"&amp;B154)</f>
        <v>https://upn1-carbon-sandbox.mendel.ai/01ha80767mvt3xy09j6byrsamy/patient-abstraction/pt-01h9p69994sd516pa3gj45yex4</v>
      </c>
      <c r="D154" s="34" t="s">
        <v>18</v>
      </c>
      <c r="E154" s="356" t="s">
        <v>19</v>
      </c>
      <c r="F154" s="562" t="s">
        <v>505</v>
      </c>
      <c r="G154" s="842">
        <v>45366</v>
      </c>
      <c r="H154" s="161"/>
      <c r="I154" s="869" t="s">
        <v>22</v>
      </c>
      <c r="J154" s="161"/>
      <c r="K154" s="161"/>
      <c r="L154" s="161">
        <v>2</v>
      </c>
      <c r="M154" s="385">
        <v>58</v>
      </c>
      <c r="N154" s="443">
        <v>1.3194444444444444E-2</v>
      </c>
      <c r="O154" s="883">
        <v>0.79236111111111107</v>
      </c>
      <c r="P154" s="161" t="s">
        <v>506</v>
      </c>
      <c r="Q154" s="162"/>
    </row>
    <row r="155" spans="1:17">
      <c r="A155" s="541" t="s">
        <v>92</v>
      </c>
      <c r="B155" s="196" t="s">
        <v>507</v>
      </c>
      <c r="C155" s="153" t="str">
        <f>HYPERLINK("https://upn1-carbon-sandbox.mendel.ai/01ha80767mvt3xy09j6byrsamy/patient-abstraction/"&amp;B155)</f>
        <v>https://upn1-carbon-sandbox.mendel.ai/01ha80767mvt3xy09j6byrsamy/patient-abstraction/pt-01h9p699px781sb00ww782e3fy</v>
      </c>
      <c r="D155" s="34" t="s">
        <v>18</v>
      </c>
      <c r="E155" s="356" t="s">
        <v>19</v>
      </c>
      <c r="F155" s="562" t="s">
        <v>508</v>
      </c>
      <c r="G155" s="842">
        <v>45419</v>
      </c>
      <c r="H155" s="161"/>
      <c r="I155" s="869" t="s">
        <v>22</v>
      </c>
      <c r="J155" s="161"/>
      <c r="K155" s="442" t="s">
        <v>509</v>
      </c>
      <c r="L155" s="161">
        <v>17</v>
      </c>
      <c r="M155" s="385">
        <v>125</v>
      </c>
      <c r="N155" s="389">
        <v>3.4027777777777775E-2</v>
      </c>
      <c r="O155" s="538">
        <v>1.8048611111111112</v>
      </c>
      <c r="P155" s="161" t="s">
        <v>510</v>
      </c>
      <c r="Q155" s="162"/>
    </row>
    <row r="156" spans="1:17" ht="15.75" customHeight="1">
      <c r="A156" s="541" t="s">
        <v>92</v>
      </c>
      <c r="B156" s="196" t="s">
        <v>511</v>
      </c>
      <c r="C156" s="153" t="str">
        <f>HYPERLINK("https://upn1-carbon-sandbox.mendel.ai/01ha80767mvt3xy09j6byrsamy/patient-abstraction/"&amp;B156)</f>
        <v>https://upn1-carbon-sandbox.mendel.ai/01ha80767mvt3xy09j6byrsamy/patient-abstraction/pt-01h9p699hcfgwdbxqn70swge5v</v>
      </c>
      <c r="D156" s="34" t="s">
        <v>18</v>
      </c>
      <c r="E156" s="356" t="s">
        <v>19</v>
      </c>
      <c r="F156" s="562" t="s">
        <v>512</v>
      </c>
      <c r="G156" s="842">
        <v>45420</v>
      </c>
      <c r="H156" s="161"/>
      <c r="I156" s="869" t="s">
        <v>22</v>
      </c>
      <c r="J156" s="161"/>
      <c r="K156" s="161"/>
      <c r="L156" s="161">
        <v>3</v>
      </c>
      <c r="M156" s="385">
        <v>78</v>
      </c>
      <c r="N156" s="389">
        <v>2.2222222222222223E-2</v>
      </c>
      <c r="O156" s="538">
        <v>1.425</v>
      </c>
      <c r="P156" s="161" t="s">
        <v>513</v>
      </c>
      <c r="Q156" s="162"/>
    </row>
    <row r="157" spans="1:17" ht="15.75" customHeight="1">
      <c r="A157" s="645" t="s">
        <v>92</v>
      </c>
      <c r="B157" s="553" t="s">
        <v>514</v>
      </c>
      <c r="C157" s="593" t="str">
        <f>HYPERLINK("https://upn1-carbon-sandbox.mendel.ai/01ha80767mvt3xy09j6byrsamy/patient-abstraction/"&amp;B157)</f>
        <v>https://upn1-carbon-sandbox.mendel.ai/01ha80767mvt3xy09j6byrsamy/patient-abstraction/pt-01h9p699j34y3drzq24vqdqnf6</v>
      </c>
      <c r="D157" s="460" t="s">
        <v>18</v>
      </c>
      <c r="E157" s="502" t="s">
        <v>19</v>
      </c>
      <c r="F157" s="563" t="s">
        <v>515</v>
      </c>
      <c r="G157" s="838">
        <v>45366</v>
      </c>
      <c r="H157" s="463"/>
      <c r="I157" s="873" t="s">
        <v>22</v>
      </c>
      <c r="J157" s="463"/>
      <c r="K157" s="463"/>
      <c r="L157" s="463">
        <v>5</v>
      </c>
      <c r="M157" s="481">
        <v>52</v>
      </c>
      <c r="N157" s="657">
        <v>1.1111111111111112E-2</v>
      </c>
      <c r="O157" s="884">
        <v>0.6791666666666667</v>
      </c>
      <c r="P157" s="463" t="s">
        <v>516</v>
      </c>
      <c r="Q157" s="162"/>
    </row>
    <row r="158" spans="1:17" ht="15.75" customHeight="1">
      <c r="A158" s="646" t="s">
        <v>130</v>
      </c>
      <c r="B158" s="466" t="s">
        <v>517</v>
      </c>
      <c r="C158" s="318" t="str">
        <f>HYPERLINK("https://upn1-carbon-sandbox.mendel.ai/01ha813ysyy2fh7nkt0cpqf5ww/patient-abstraction/"&amp;B158)</f>
        <v>https://upn1-carbon-sandbox.mendel.ai/01ha813ysyy2fh7nkt0cpqf5ww/patient-abstraction/pt-01h9p699hr16amf3wqmxdsxjzt</v>
      </c>
      <c r="D158" s="121" t="s">
        <v>18</v>
      </c>
      <c r="E158" s="499" t="s">
        <v>19</v>
      </c>
      <c r="F158" s="162" t="s">
        <v>518</v>
      </c>
      <c r="G158" s="846">
        <v>45426</v>
      </c>
      <c r="H158" s="472"/>
      <c r="I158" s="868" t="s">
        <v>22</v>
      </c>
      <c r="J158" s="472"/>
      <c r="K158" s="472"/>
      <c r="L158" s="472">
        <v>7</v>
      </c>
      <c r="M158" s="473">
        <v>51</v>
      </c>
      <c r="N158" s="882">
        <v>2.013888888888889E-2</v>
      </c>
      <c r="O158" s="475">
        <v>1.2513888888888889</v>
      </c>
      <c r="P158" s="472" t="s">
        <v>519</v>
      </c>
      <c r="Q158" s="162"/>
    </row>
    <row r="159" spans="1:17" ht="15.75" customHeight="1">
      <c r="A159" s="542" t="s">
        <v>130</v>
      </c>
      <c r="B159" s="4" t="s">
        <v>520</v>
      </c>
      <c r="C159" s="306" t="str">
        <f>HYPERLINK("https://upn1-carbon-sandbox.mendel.ai/01ha813ysyy2fh7nkt0cpqf5ww/patient-abstraction/"&amp;B159)</f>
        <v>https://upn1-carbon-sandbox.mendel.ai/01ha813ysyy2fh7nkt0cpqf5ww/patient-abstraction/pt-01h9p699g81a31svrx80qs0mb4</v>
      </c>
      <c r="D159" s="34" t="s">
        <v>18</v>
      </c>
      <c r="E159" s="356" t="s">
        <v>19</v>
      </c>
      <c r="F159" s="562" t="s">
        <v>521</v>
      </c>
      <c r="G159" s="842">
        <v>45429</v>
      </c>
      <c r="H159" s="161"/>
      <c r="I159" s="869" t="s">
        <v>22</v>
      </c>
      <c r="J159" s="161"/>
      <c r="K159" s="161"/>
      <c r="L159" s="161">
        <v>3</v>
      </c>
      <c r="M159" s="385">
        <v>165</v>
      </c>
      <c r="N159" s="389">
        <v>3.4027777777777775E-2</v>
      </c>
      <c r="O159" s="538">
        <v>2.0680555555555555</v>
      </c>
      <c r="P159" s="161" t="s">
        <v>522</v>
      </c>
      <c r="Q159" s="162"/>
    </row>
    <row r="160" spans="1:17" ht="15.75" customHeight="1">
      <c r="A160" s="542" t="s">
        <v>130</v>
      </c>
      <c r="B160" s="4" t="s">
        <v>523</v>
      </c>
      <c r="C160" s="306" t="str">
        <f>HYPERLINK("https://upn1-carbon-sandbox.mendel.ai/01ha813ysyy2fh7nkt0cpqf5ww/patient-abstraction/"&amp;B160)</f>
        <v>https://upn1-carbon-sandbox.mendel.ai/01ha813ysyy2fh7nkt0cpqf5ww/patient-abstraction/pt-01h9p6997em1y6934n0p88ax7v</v>
      </c>
      <c r="D160" s="34" t="s">
        <v>18</v>
      </c>
      <c r="E160" s="356" t="s">
        <v>19</v>
      </c>
      <c r="F160" s="562" t="s">
        <v>524</v>
      </c>
      <c r="G160" s="842">
        <v>45431</v>
      </c>
      <c r="H160" s="161"/>
      <c r="I160" s="869" t="s">
        <v>22</v>
      </c>
      <c r="J160" s="161"/>
      <c r="K160" s="161" t="s">
        <v>525</v>
      </c>
      <c r="L160" s="161">
        <v>11</v>
      </c>
      <c r="M160" s="385">
        <v>104</v>
      </c>
      <c r="N160" s="389">
        <v>1.8749999999999999E-2</v>
      </c>
      <c r="O160" s="538">
        <v>1.0756944444444445</v>
      </c>
      <c r="P160" s="161" t="s">
        <v>526</v>
      </c>
      <c r="Q160" s="162"/>
    </row>
    <row r="161" spans="1:17" ht="15.75" customHeight="1">
      <c r="A161" s="542" t="s">
        <v>130</v>
      </c>
      <c r="B161" s="4" t="s">
        <v>527</v>
      </c>
      <c r="C161" s="306" t="str">
        <f>HYPERLINK("https://upn1-carbon-sandbox.mendel.ai/01ha813ysyy2fh7nkt0cpqf5ww/patient-abstraction/"&amp;B161)</f>
        <v>https://upn1-carbon-sandbox.mendel.ai/01ha813ysyy2fh7nkt0cpqf5ww/patient-abstraction/pt-01h9p699hgcq48kcq2z65tttxg</v>
      </c>
      <c r="D161" s="34" t="s">
        <v>18</v>
      </c>
      <c r="E161" s="356" t="s">
        <v>19</v>
      </c>
      <c r="F161" s="562" t="s">
        <v>528</v>
      </c>
      <c r="G161" s="842">
        <v>45431</v>
      </c>
      <c r="H161" s="161"/>
      <c r="I161" s="869" t="s">
        <v>22</v>
      </c>
      <c r="J161" s="161"/>
      <c r="K161" s="161"/>
      <c r="L161" s="161">
        <v>5</v>
      </c>
      <c r="M161" s="385">
        <v>146</v>
      </c>
      <c r="N161" s="389">
        <v>2.5694444444444447E-2</v>
      </c>
      <c r="O161" s="538">
        <v>1.4840277777777777</v>
      </c>
      <c r="P161" s="161" t="s">
        <v>529</v>
      </c>
      <c r="Q161" s="162"/>
    </row>
    <row r="162" spans="1:17" ht="15.75" customHeight="1">
      <c r="A162" s="542" t="s">
        <v>130</v>
      </c>
      <c r="B162" s="196" t="s">
        <v>530</v>
      </c>
      <c r="C162" s="306" t="str">
        <f>HYPERLINK("https://upn1-carbon-sandbox.mendel.ai/01ha813ysyy2fh7nkt0cpqf5ww/patient-abstraction/"&amp;B162)</f>
        <v>https://upn1-carbon-sandbox.mendel.ai/01ha813ysyy2fh7nkt0cpqf5ww/patient-abstraction/pt-01h9p699kvx7wqpxvf7h6ct373</v>
      </c>
      <c r="D162" s="34" t="s">
        <v>18</v>
      </c>
      <c r="E162" s="356" t="s">
        <v>19</v>
      </c>
      <c r="F162" s="562" t="s">
        <v>528</v>
      </c>
      <c r="G162" s="842">
        <v>45431</v>
      </c>
      <c r="H162" s="161"/>
      <c r="I162" s="869" t="s">
        <v>22</v>
      </c>
      <c r="J162" s="161"/>
      <c r="K162" s="161"/>
      <c r="L162" s="161">
        <v>5</v>
      </c>
      <c r="M162" s="385">
        <v>98</v>
      </c>
      <c r="N162" s="389">
        <v>2.9861111111111113E-2</v>
      </c>
      <c r="O162" s="538">
        <v>1.7979166666666666</v>
      </c>
      <c r="P162" s="161" t="s">
        <v>531</v>
      </c>
      <c r="Q162" s="162"/>
    </row>
    <row r="163" spans="1:17" ht="15.75" customHeight="1">
      <c r="A163" s="542" t="s">
        <v>130</v>
      </c>
      <c r="B163" s="4" t="s">
        <v>532</v>
      </c>
      <c r="C163" s="306" t="str">
        <f>HYPERLINK("https://upn1-carbon-sandbox.mendel.ai/01ha813ysyy2fh7nkt0cpqf5ww/patient-abstraction/"&amp;B163)</f>
        <v>https://upn1-carbon-sandbox.mendel.ai/01ha813ysyy2fh7nkt0cpqf5ww/patient-abstraction/pt-01h9p699gqt2x1sfdqtyv0p3z1</v>
      </c>
      <c r="D163" s="34" t="s">
        <v>18</v>
      </c>
      <c r="E163" s="356" t="s">
        <v>19</v>
      </c>
      <c r="F163" s="562" t="s">
        <v>533</v>
      </c>
      <c r="G163" s="842">
        <v>45431</v>
      </c>
      <c r="H163" s="161"/>
      <c r="I163" s="869" t="s">
        <v>22</v>
      </c>
      <c r="J163" s="161"/>
      <c r="K163" s="161"/>
      <c r="L163" s="161">
        <v>7</v>
      </c>
      <c r="M163" s="385">
        <v>101</v>
      </c>
      <c r="N163" s="389">
        <v>3.6111111111111115E-2</v>
      </c>
      <c r="O163" s="538">
        <v>2.2180555555555554</v>
      </c>
      <c r="P163" s="161" t="s">
        <v>534</v>
      </c>
      <c r="Q163" s="162"/>
    </row>
    <row r="164" spans="1:17" ht="15.75" customHeight="1">
      <c r="A164" s="542" t="s">
        <v>130</v>
      </c>
      <c r="B164" s="196" t="s">
        <v>535</v>
      </c>
      <c r="C164" s="317" t="str">
        <f>HYPERLINK("https://upn1-carbon-sandbox.mendel.ai/01ha813ysyy2fh7nkt0cpqf5ww/patient-abstraction/"&amp;B164)</f>
        <v>https://upn1-carbon-sandbox.mendel.ai/01ha813ysyy2fh7nkt0cpqf5ww/patient-abstraction/pt-01h9p699h04qctrydgzkq76rg6</v>
      </c>
      <c r="D164" s="34" t="s">
        <v>18</v>
      </c>
      <c r="E164" s="356" t="s">
        <v>19</v>
      </c>
      <c r="F164" s="562" t="s">
        <v>536</v>
      </c>
      <c r="G164" s="842">
        <v>45433</v>
      </c>
      <c r="H164" s="161"/>
      <c r="I164" s="869" t="s">
        <v>22</v>
      </c>
      <c r="J164" s="161"/>
      <c r="K164" s="161"/>
      <c r="L164" s="161">
        <v>10</v>
      </c>
      <c r="M164" s="385">
        <v>236</v>
      </c>
      <c r="N164" s="389">
        <v>6.458333333333334E-2</v>
      </c>
      <c r="O164" s="538">
        <v>3.9333333333333336</v>
      </c>
      <c r="P164" s="161" t="s">
        <v>537</v>
      </c>
      <c r="Q164" s="162"/>
    </row>
    <row r="165" spans="1:17" ht="15.75" customHeight="1">
      <c r="A165" s="543" t="s">
        <v>130</v>
      </c>
      <c r="B165" s="4" t="s">
        <v>538</v>
      </c>
      <c r="C165" s="306" t="str">
        <f>HYPERLINK("https://upn1-carbon-sandbox.mendel.ai/01ha813ysyy2fh7nkt0cpqf5ww/patient-abstraction/"&amp;B165)</f>
        <v>https://upn1-carbon-sandbox.mendel.ai/01ha813ysyy2fh7nkt0cpqf5ww/patient-abstraction/pt-01h9p69997p5gsesnf9yqnjdmg</v>
      </c>
      <c r="D165" s="34" t="s">
        <v>18</v>
      </c>
      <c r="E165" s="356" t="s">
        <v>19</v>
      </c>
      <c r="F165" s="562" t="s">
        <v>539</v>
      </c>
      <c r="G165" s="842">
        <v>45433</v>
      </c>
      <c r="H165" s="161"/>
      <c r="I165" s="869" t="s">
        <v>22</v>
      </c>
      <c r="J165" s="161"/>
      <c r="K165" s="161"/>
      <c r="L165" s="161">
        <v>9</v>
      </c>
      <c r="M165" s="385">
        <v>244</v>
      </c>
      <c r="N165" s="389">
        <v>5.0694444444444452E-2</v>
      </c>
      <c r="O165" s="538">
        <v>3.0465277777777775</v>
      </c>
      <c r="P165" s="161" t="s">
        <v>540</v>
      </c>
      <c r="Q165" s="162"/>
    </row>
    <row r="166" spans="1:17" ht="15.75" customHeight="1">
      <c r="A166" s="544" t="s">
        <v>130</v>
      </c>
      <c r="B166" s="4" t="s">
        <v>541</v>
      </c>
      <c r="C166" s="306" t="str">
        <f>HYPERLINK("https://upn1-carbon-sandbox.mendel.ai/01ha813ysyy2fh7nkt0cpqf5ww/patient-abstraction/"&amp;B166)</f>
        <v>https://upn1-carbon-sandbox.mendel.ai/01ha813ysyy2fh7nkt0cpqf5ww/patient-abstraction/pt-01h9p699ed20cp4zpz0gfpzwrd</v>
      </c>
      <c r="D166" s="34" t="s">
        <v>18</v>
      </c>
      <c r="E166" s="356" t="s">
        <v>19</v>
      </c>
      <c r="F166" s="562" t="s">
        <v>542</v>
      </c>
      <c r="G166" s="842">
        <v>45433</v>
      </c>
      <c r="H166" s="161"/>
      <c r="I166" s="869" t="s">
        <v>22</v>
      </c>
      <c r="J166" s="161"/>
      <c r="K166" s="161"/>
      <c r="L166" s="161">
        <v>6</v>
      </c>
      <c r="M166" s="385">
        <v>145</v>
      </c>
      <c r="N166" s="389">
        <v>2.9166666666666664E-2</v>
      </c>
      <c r="O166" s="538">
        <v>1.6895833333333332</v>
      </c>
      <c r="P166" s="161" t="s">
        <v>543</v>
      </c>
      <c r="Q166" s="162"/>
    </row>
    <row r="167" spans="1:17" ht="15.75" customHeight="1">
      <c r="A167" s="545" t="s">
        <v>130</v>
      </c>
      <c r="B167" s="553" t="s">
        <v>544</v>
      </c>
      <c r="C167" s="490" t="str">
        <f>HYPERLINK("https://upn1-carbon-sandbox.mendel.ai/01ha813ysyy2fh7nkt0cpqf5ww/patient-abstraction/"&amp;B167)</f>
        <v>https://upn1-carbon-sandbox.mendel.ai/01ha813ysyy2fh7nkt0cpqf5ww/patient-abstraction/pt-01h9p699m8cmy7ys54nsg1vaqk</v>
      </c>
      <c r="D167" s="460" t="s">
        <v>18</v>
      </c>
      <c r="E167" s="502" t="s">
        <v>19</v>
      </c>
      <c r="F167" s="563" t="s">
        <v>545</v>
      </c>
      <c r="G167" s="838">
        <v>45434</v>
      </c>
      <c r="H167" s="463"/>
      <c r="I167" s="873" t="s">
        <v>22</v>
      </c>
      <c r="J167" s="463"/>
      <c r="K167" s="463"/>
      <c r="L167" s="463">
        <v>3</v>
      </c>
      <c r="M167" s="481">
        <v>112</v>
      </c>
      <c r="N167" s="482">
        <v>2.7083333333333334E-2</v>
      </c>
      <c r="O167" s="887">
        <v>1.6013888888888888</v>
      </c>
      <c r="P167" s="463" t="s">
        <v>546</v>
      </c>
      <c r="Q167" s="162"/>
    </row>
    <row r="168" spans="1:17" ht="15.75" customHeight="1">
      <c r="A168" s="539" t="s">
        <v>16</v>
      </c>
      <c r="B168" s="4" t="s">
        <v>547</v>
      </c>
      <c r="C168" s="311" t="str">
        <f>HYPERLINK("https://upn1-carbon-sandbox.mendel.ai/01ha80767mvt3xy09j6byrsamy/patient-abstraction/"&amp;B168)</f>
        <v>https://upn1-carbon-sandbox.mendel.ai/01ha80767mvt3xy09j6byrsamy/patient-abstraction/pt-01h9p699rp4fzmzpy3c72hrqn8</v>
      </c>
      <c r="D168" s="121" t="s">
        <v>18</v>
      </c>
      <c r="E168" s="499" t="s">
        <v>19</v>
      </c>
      <c r="F168" s="562" t="s">
        <v>548</v>
      </c>
      <c r="G168" s="846">
        <v>45366</v>
      </c>
      <c r="H168" s="472"/>
      <c r="I168" s="868" t="s">
        <v>22</v>
      </c>
      <c r="J168" s="472"/>
      <c r="K168" s="472"/>
      <c r="L168" s="472">
        <v>3</v>
      </c>
      <c r="M168" s="473">
        <v>34</v>
      </c>
      <c r="N168" s="882">
        <v>9.0277777777777787E-3</v>
      </c>
      <c r="O168" s="532">
        <v>0.60138888888888886</v>
      </c>
      <c r="P168" s="472" t="s">
        <v>549</v>
      </c>
      <c r="Q168" s="162"/>
    </row>
    <row r="169" spans="1:17" ht="15.75" customHeight="1">
      <c r="A169" s="404" t="s">
        <v>16</v>
      </c>
      <c r="B169" s="4" t="s">
        <v>550</v>
      </c>
      <c r="C169" s="311" t="str">
        <f>HYPERLINK("https://upn1-carbon-sandbox.mendel.ai/01ha80767mvt3xy09j6byrsamy/patient-abstraction/"&amp;B169)</f>
        <v>https://upn1-carbon-sandbox.mendel.ai/01ha80767mvt3xy09j6byrsamy/patient-abstraction/pt-01h9p699rbsnr2javvrhsyms9q</v>
      </c>
      <c r="D169" s="34" t="s">
        <v>18</v>
      </c>
      <c r="E169" s="356" t="s">
        <v>19</v>
      </c>
      <c r="F169" s="562" t="s">
        <v>551</v>
      </c>
      <c r="G169" s="842">
        <v>45372</v>
      </c>
      <c r="H169" s="161"/>
      <c r="I169" s="869" t="s">
        <v>22</v>
      </c>
      <c r="J169" s="161"/>
      <c r="K169" s="161"/>
      <c r="L169" s="161">
        <v>5</v>
      </c>
      <c r="M169" s="385">
        <v>69</v>
      </c>
      <c r="N169" s="856">
        <v>2.7083333333333334E-2</v>
      </c>
      <c r="O169" s="390">
        <v>1.6708333333333334</v>
      </c>
      <c r="P169" s="161" t="s">
        <v>552</v>
      </c>
      <c r="Q169" s="162"/>
    </row>
    <row r="170" spans="1:17" ht="15.75" customHeight="1">
      <c r="A170" s="404" t="s">
        <v>16</v>
      </c>
      <c r="B170" s="4" t="s">
        <v>553</v>
      </c>
      <c r="C170" s="311" t="str">
        <f>HYPERLINK("https://upn1-carbon-sandbox.mendel.ai/01ha80767mvt3xy09j6byrsamy/patient-abstraction/"&amp;B170)</f>
        <v>https://upn1-carbon-sandbox.mendel.ai/01ha80767mvt3xy09j6byrsamy/patient-abstraction/pt-01h9p699rde7e50yjr9r5xa1cd</v>
      </c>
      <c r="D170" s="34" t="s">
        <v>18</v>
      </c>
      <c r="E170" s="356" t="s">
        <v>19</v>
      </c>
      <c r="F170" s="562" t="s">
        <v>554</v>
      </c>
      <c r="G170" s="842">
        <v>45432</v>
      </c>
      <c r="H170" s="161"/>
      <c r="I170" s="869" t="s">
        <v>22</v>
      </c>
      <c r="J170" s="161"/>
      <c r="K170" s="161"/>
      <c r="L170" s="161">
        <v>14</v>
      </c>
      <c r="M170" s="385">
        <v>160</v>
      </c>
      <c r="N170" s="389">
        <v>4.6527777777777779E-2</v>
      </c>
      <c r="O170" s="538">
        <v>2.8374999999999999</v>
      </c>
      <c r="P170" s="161" t="s">
        <v>555</v>
      </c>
      <c r="Q170" s="162"/>
    </row>
    <row r="171" spans="1:17" ht="15.75" customHeight="1">
      <c r="A171" s="404" t="s">
        <v>16</v>
      </c>
      <c r="B171" s="4" t="s">
        <v>556</v>
      </c>
      <c r="C171" s="311" t="str">
        <f>HYPERLINK("https://upn1-carbon-sandbox.mendel.ai/01ha80767mvt3xy09j6byrsamy/patient-abstraction/"&amp;B171)</f>
        <v>https://upn1-carbon-sandbox.mendel.ai/01ha80767mvt3xy09j6byrsamy/patient-abstraction/pt-01h9p699npe0ys7bsxdexw3h3m</v>
      </c>
      <c r="D171" s="34" t="s">
        <v>18</v>
      </c>
      <c r="E171" s="356" t="s">
        <v>19</v>
      </c>
      <c r="F171" s="562" t="s">
        <v>557</v>
      </c>
      <c r="G171" s="842">
        <v>45372</v>
      </c>
      <c r="H171" s="161"/>
      <c r="I171" s="869" t="s">
        <v>22</v>
      </c>
      <c r="J171" s="161"/>
      <c r="K171" s="161"/>
      <c r="L171" s="161">
        <v>3</v>
      </c>
      <c r="M171" s="385">
        <v>62</v>
      </c>
      <c r="N171" s="389">
        <v>2.1527777777777781E-2</v>
      </c>
      <c r="O171" s="538">
        <v>1.2763888888888888</v>
      </c>
      <c r="P171" s="161" t="s">
        <v>558</v>
      </c>
      <c r="Q171" s="162"/>
    </row>
    <row r="172" spans="1:17" ht="15.75" customHeight="1">
      <c r="A172" s="404" t="s">
        <v>16</v>
      </c>
      <c r="B172" s="4" t="s">
        <v>559</v>
      </c>
      <c r="C172" s="311" t="str">
        <f>HYPERLINK("https://upn1-carbon-sandbox.mendel.ai/01ha80767mvt3xy09j6byrsamy/patient-abstraction/"&amp;B172)</f>
        <v>https://upn1-carbon-sandbox.mendel.ai/01ha80767mvt3xy09j6byrsamy/patient-abstraction/pt-01h9p69974scja50eyjvbsgtpv</v>
      </c>
      <c r="D172" s="34" t="s">
        <v>18</v>
      </c>
      <c r="E172" s="356" t="s">
        <v>19</v>
      </c>
      <c r="F172" s="562" t="s">
        <v>560</v>
      </c>
      <c r="G172" s="842">
        <v>45432</v>
      </c>
      <c r="H172" s="161"/>
      <c r="I172" s="869" t="s">
        <v>22</v>
      </c>
      <c r="J172" s="161"/>
      <c r="K172" s="161"/>
      <c r="L172" s="161">
        <v>6</v>
      </c>
      <c r="M172" s="385">
        <v>96</v>
      </c>
      <c r="N172" s="389">
        <v>3.4722222222222224E-2</v>
      </c>
      <c r="O172" s="538">
        <v>2.0201388888888889</v>
      </c>
      <c r="P172" s="161" t="s">
        <v>561</v>
      </c>
      <c r="Q172" s="162"/>
    </row>
    <row r="173" spans="1:17" ht="15.75" customHeight="1">
      <c r="A173" s="404" t="s">
        <v>16</v>
      </c>
      <c r="B173" s="4" t="s">
        <v>562</v>
      </c>
      <c r="C173" s="311" t="str">
        <f>HYPERLINK("https://upn1-carbon-sandbox.mendel.ai/01ha80767mvt3xy09j6byrsamy/patient-abstraction/"&amp;B173)</f>
        <v>https://upn1-carbon-sandbox.mendel.ai/01ha80767mvt3xy09j6byrsamy/patient-abstraction/pt-01h9p699qvwwq9tj02y8wjsdpc</v>
      </c>
      <c r="D173" s="34" t="s">
        <v>18</v>
      </c>
      <c r="E173" s="356" t="s">
        <v>19</v>
      </c>
      <c r="F173" s="562" t="s">
        <v>563</v>
      </c>
      <c r="G173" s="842">
        <v>45432</v>
      </c>
      <c r="H173" s="161"/>
      <c r="I173" s="869" t="s">
        <v>22</v>
      </c>
      <c r="J173" s="161"/>
      <c r="K173" s="161"/>
      <c r="L173" s="161">
        <v>4</v>
      </c>
      <c r="M173" s="385">
        <v>76</v>
      </c>
      <c r="N173" s="389">
        <v>9.7222222222222224E-3</v>
      </c>
      <c r="O173" s="883">
        <v>0.62291666666666667</v>
      </c>
      <c r="P173" s="161" t="s">
        <v>564</v>
      </c>
      <c r="Q173" s="162"/>
    </row>
    <row r="174" spans="1:17" ht="15.75" customHeight="1">
      <c r="A174" s="404" t="s">
        <v>16</v>
      </c>
      <c r="B174" s="4" t="s">
        <v>565</v>
      </c>
      <c r="C174" s="311" t="str">
        <f>HYPERLINK("https://upn1-carbon-sandbox.mendel.ai/01ha80767mvt3xy09j6byrsamy/patient-abstraction/"&amp;B174)</f>
        <v>https://upn1-carbon-sandbox.mendel.ai/01ha80767mvt3xy09j6byrsamy/patient-abstraction/pt-01h9p6999g4btjdkjf84wz361g</v>
      </c>
      <c r="D174" s="34" t="s">
        <v>18</v>
      </c>
      <c r="E174" s="356" t="s">
        <v>19</v>
      </c>
      <c r="F174" s="562" t="s">
        <v>566</v>
      </c>
      <c r="G174" s="842">
        <v>45366</v>
      </c>
      <c r="H174" s="161"/>
      <c r="I174" s="869" t="s">
        <v>22</v>
      </c>
      <c r="J174" s="161"/>
      <c r="K174" s="161"/>
      <c r="L174" s="161">
        <v>1</v>
      </c>
      <c r="M174" s="385">
        <v>19</v>
      </c>
      <c r="N174" s="856">
        <v>4.8611111111111112E-3</v>
      </c>
      <c r="O174" s="392">
        <v>0.3215277777777778</v>
      </c>
      <c r="P174" s="161" t="s">
        <v>567</v>
      </c>
      <c r="Q174" s="162"/>
    </row>
    <row r="175" spans="1:17" ht="15.75" customHeight="1">
      <c r="A175" s="404" t="s">
        <v>16</v>
      </c>
      <c r="B175" s="4" t="s">
        <v>568</v>
      </c>
      <c r="C175" s="311" t="str">
        <f>HYPERLINK("https://upn1-carbon-sandbox.mendel.ai/01ha80767mvt3xy09j6byrsamy/patient-abstraction/"&amp;B175)</f>
        <v>https://upn1-carbon-sandbox.mendel.ai/01ha80767mvt3xy09j6byrsamy/patient-abstraction/pt-01h9p699psfx4q1s7xqnn8xdz5</v>
      </c>
      <c r="D175" s="34" t="s">
        <v>18</v>
      </c>
      <c r="E175" s="356" t="s">
        <v>19</v>
      </c>
      <c r="F175" s="562" t="s">
        <v>569</v>
      </c>
      <c r="G175" s="842">
        <v>45366</v>
      </c>
      <c r="H175" s="161"/>
      <c r="I175" s="869" t="s">
        <v>22</v>
      </c>
      <c r="J175" s="161"/>
      <c r="K175" s="161"/>
      <c r="L175" s="161">
        <v>3</v>
      </c>
      <c r="M175" s="385">
        <v>44</v>
      </c>
      <c r="N175" s="389">
        <v>1.2499999999999999E-2</v>
      </c>
      <c r="O175" s="883">
        <v>0.73472222222222217</v>
      </c>
      <c r="P175" s="161" t="s">
        <v>570</v>
      </c>
      <c r="Q175" s="162"/>
    </row>
    <row r="176" spans="1:17" ht="15.75" customHeight="1">
      <c r="A176" s="404" t="s">
        <v>16</v>
      </c>
      <c r="B176" s="4" t="s">
        <v>571</v>
      </c>
      <c r="C176" s="311" t="str">
        <f>HYPERLINK("https://upn1-carbon-sandbox.mendel.ai/01ha80767mvt3xy09j6byrsamy/patient-abstraction/"&amp;B176)</f>
        <v>https://upn1-carbon-sandbox.mendel.ai/01ha80767mvt3xy09j6byrsamy/patient-abstraction/pt-01h9p699mx5c0h2ygfrwey5bws</v>
      </c>
      <c r="D176" s="34" t="s">
        <v>18</v>
      </c>
      <c r="E176" s="356" t="s">
        <v>19</v>
      </c>
      <c r="F176" s="562" t="s">
        <v>572</v>
      </c>
      <c r="G176" s="842">
        <v>45432</v>
      </c>
      <c r="H176" s="161"/>
      <c r="I176" s="869" t="s">
        <v>22</v>
      </c>
      <c r="J176" s="161"/>
      <c r="K176" s="161"/>
      <c r="L176" s="161">
        <v>10</v>
      </c>
      <c r="M176" s="385">
        <v>85</v>
      </c>
      <c r="N176" s="389">
        <v>9.7222222222222224E-3</v>
      </c>
      <c r="O176" s="883">
        <v>0.5756944444444444</v>
      </c>
      <c r="P176" s="161" t="s">
        <v>573</v>
      </c>
      <c r="Q176" s="162"/>
    </row>
    <row r="177" spans="1:17" ht="15.75" customHeight="1">
      <c r="A177" s="642" t="s">
        <v>16</v>
      </c>
      <c r="B177" s="639" t="s">
        <v>574</v>
      </c>
      <c r="C177" s="637" t="str">
        <f>HYPERLINK("https://upn1-carbon-sandbox.mendel.ai/01ha80767mvt3xy09j6byrsamy/patient-abstraction/"&amp;B177)</f>
        <v>https://upn1-carbon-sandbox.mendel.ai/01ha80767mvt3xy09j6byrsamy/patient-abstraction/pt-01h9p699jnzs33jcqh8fg5g4fs</v>
      </c>
      <c r="D177" s="460" t="s">
        <v>18</v>
      </c>
      <c r="E177" s="502" t="s">
        <v>19</v>
      </c>
      <c r="F177" s="563" t="s">
        <v>575</v>
      </c>
      <c r="G177" s="838">
        <v>45366</v>
      </c>
      <c r="H177" s="463"/>
      <c r="I177" s="873" t="s">
        <v>22</v>
      </c>
      <c r="J177" s="463"/>
      <c r="K177" s="463"/>
      <c r="L177" s="463">
        <v>4</v>
      </c>
      <c r="M177" s="481">
        <v>43</v>
      </c>
      <c r="N177" s="482">
        <v>1.2499999999999999E-2</v>
      </c>
      <c r="O177" s="884">
        <v>0.72291666666666676</v>
      </c>
      <c r="P177" s="463" t="s">
        <v>576</v>
      </c>
      <c r="Q177" s="162"/>
    </row>
    <row r="178" spans="1:17" ht="15.75" customHeight="1">
      <c r="A178" s="649" t="s">
        <v>54</v>
      </c>
      <c r="B178" s="466" t="s">
        <v>577</v>
      </c>
      <c r="C178" s="531" t="str">
        <f t="shared" ref="C178:C187" si="7">HYPERLINK("https://upn1-carbon-sandbox.mendel.ai/01ha813ysyy2fh7nkt0cpqf5ww/patient-abstraction/"&amp;B178)</f>
        <v>https://upn1-carbon-sandbox.mendel.ai/01ha813ysyy2fh7nkt0cpqf5ww/patient-abstraction/pt-01h9p699qwgdjpd59tn3tepyv2</v>
      </c>
      <c r="D178" s="121" t="s">
        <v>18</v>
      </c>
      <c r="E178" s="499" t="s">
        <v>19</v>
      </c>
      <c r="F178" s="650" t="s">
        <v>578</v>
      </c>
      <c r="G178" s="846">
        <v>45434</v>
      </c>
      <c r="H178" s="472"/>
      <c r="I178" s="868" t="s">
        <v>22</v>
      </c>
      <c r="J178" s="472"/>
      <c r="K178" s="472"/>
      <c r="L178" s="472">
        <v>7</v>
      </c>
      <c r="M178" s="473">
        <v>158</v>
      </c>
      <c r="N178" s="474">
        <v>1.8055555555555557E-2</v>
      </c>
      <c r="O178" s="885">
        <v>1.0652777777777778</v>
      </c>
      <c r="P178" s="472" t="s">
        <v>579</v>
      </c>
      <c r="Q178" s="162"/>
    </row>
    <row r="179" spans="1:17" ht="15.75" customHeight="1">
      <c r="A179" s="540" t="s">
        <v>54</v>
      </c>
      <c r="B179" s="4" t="s">
        <v>580</v>
      </c>
      <c r="C179" s="307" t="str">
        <f t="shared" si="7"/>
        <v>https://upn1-carbon-sandbox.mendel.ai/01ha813ysyy2fh7nkt0cpqf5ww/patient-abstraction/pt-01h9p6999z4p6mhxjsr6pj6bxm</v>
      </c>
      <c r="D179" s="34" t="s">
        <v>18</v>
      </c>
      <c r="E179" s="356" t="s">
        <v>19</v>
      </c>
      <c r="F179" s="562" t="s">
        <v>581</v>
      </c>
      <c r="G179" s="842">
        <v>45434</v>
      </c>
      <c r="H179" s="161"/>
      <c r="I179" s="869" t="s">
        <v>22</v>
      </c>
      <c r="J179" s="161"/>
      <c r="K179" s="161"/>
      <c r="L179" s="161">
        <v>3</v>
      </c>
      <c r="M179" s="385">
        <v>186</v>
      </c>
      <c r="N179" s="389">
        <v>1.7361111111111112E-2</v>
      </c>
      <c r="O179" s="538">
        <v>1.03125</v>
      </c>
      <c r="P179" s="161" t="s">
        <v>582</v>
      </c>
      <c r="Q179" s="162"/>
    </row>
    <row r="180" spans="1:17" ht="15.75" customHeight="1">
      <c r="A180" s="540" t="s">
        <v>54</v>
      </c>
      <c r="B180" s="4" t="s">
        <v>583</v>
      </c>
      <c r="C180" s="307" t="str">
        <f t="shared" si="7"/>
        <v>https://upn1-carbon-sandbox.mendel.ai/01ha813ysyy2fh7nkt0cpqf5ww/patient-abstraction/pt-01h9p699mkek4a0vj8expa3wph</v>
      </c>
      <c r="D180" s="34" t="s">
        <v>18</v>
      </c>
      <c r="E180" s="356" t="s">
        <v>19</v>
      </c>
      <c r="F180" s="562" t="s">
        <v>584</v>
      </c>
      <c r="G180" s="842">
        <v>45434</v>
      </c>
      <c r="H180" s="161"/>
      <c r="I180" s="869" t="s">
        <v>22</v>
      </c>
      <c r="J180" s="161"/>
      <c r="K180" s="161"/>
      <c r="L180" s="161">
        <v>4</v>
      </c>
      <c r="M180" s="385">
        <v>101</v>
      </c>
      <c r="N180" s="389">
        <v>1.8055555555555557E-2</v>
      </c>
      <c r="O180" s="538">
        <v>1.0944444444444443</v>
      </c>
      <c r="P180" s="161" t="s">
        <v>585</v>
      </c>
      <c r="Q180" s="162"/>
    </row>
    <row r="181" spans="1:17" ht="15.75" customHeight="1">
      <c r="A181" s="540" t="s">
        <v>54</v>
      </c>
      <c r="B181" s="4" t="s">
        <v>586</v>
      </c>
      <c r="C181" s="307" t="str">
        <f t="shared" si="7"/>
        <v>https://upn1-carbon-sandbox.mendel.ai/01ha813ysyy2fh7nkt0cpqf5ww/patient-abstraction/pt-01h9p699q7f0sbs5q8xxe51tf8</v>
      </c>
      <c r="D181" s="34" t="s">
        <v>18</v>
      </c>
      <c r="E181" s="356" t="s">
        <v>19</v>
      </c>
      <c r="F181" s="562" t="s">
        <v>587</v>
      </c>
      <c r="G181" s="842">
        <v>45434</v>
      </c>
      <c r="H181" s="161"/>
      <c r="I181" s="869" t="s">
        <v>22</v>
      </c>
      <c r="J181" s="161"/>
      <c r="K181" s="161"/>
      <c r="L181" s="161">
        <v>2</v>
      </c>
      <c r="M181" s="440">
        <v>44</v>
      </c>
      <c r="N181" s="389">
        <v>1.5277777777777777E-2</v>
      </c>
      <c r="O181" s="883">
        <v>0.91319444444444453</v>
      </c>
      <c r="P181" s="161" t="s">
        <v>588</v>
      </c>
      <c r="Q181" s="162"/>
    </row>
    <row r="182" spans="1:17" ht="15.75" customHeight="1">
      <c r="A182" s="540" t="s">
        <v>54</v>
      </c>
      <c r="B182" s="4" t="s">
        <v>589</v>
      </c>
      <c r="C182" s="307" t="str">
        <f t="shared" si="7"/>
        <v>https://upn1-carbon-sandbox.mendel.ai/01ha813ysyy2fh7nkt0cpqf5ww/patient-abstraction/pt-01h9p699bczrcprr0a7n8ryznt</v>
      </c>
      <c r="D182" s="34" t="s">
        <v>18</v>
      </c>
      <c r="E182" s="356" t="s">
        <v>19</v>
      </c>
      <c r="F182" s="562" t="s">
        <v>590</v>
      </c>
      <c r="G182" s="842">
        <v>45434</v>
      </c>
      <c r="H182" s="161"/>
      <c r="I182" s="869" t="s">
        <v>22</v>
      </c>
      <c r="J182" s="161"/>
      <c r="K182" s="161"/>
      <c r="L182" s="161">
        <v>14</v>
      </c>
      <c r="M182" s="385">
        <v>186</v>
      </c>
      <c r="N182" s="389">
        <v>1.9444444444444445E-2</v>
      </c>
      <c r="O182" s="538">
        <v>1.1756944444444444</v>
      </c>
      <c r="P182" s="161" t="s">
        <v>591</v>
      </c>
      <c r="Q182" s="162"/>
    </row>
    <row r="183" spans="1:17" ht="15.75" customHeight="1">
      <c r="A183" s="540" t="s">
        <v>54</v>
      </c>
      <c r="B183" s="4" t="s">
        <v>592</v>
      </c>
      <c r="C183" s="307" t="str">
        <f t="shared" si="7"/>
        <v>https://upn1-carbon-sandbox.mendel.ai/01ha813ysyy2fh7nkt0cpqf5ww/patient-abstraction/pt-01h9p699rwkvk54qhtbnm7tezb</v>
      </c>
      <c r="D183" s="34" t="s">
        <v>18</v>
      </c>
      <c r="E183" s="356" t="s">
        <v>19</v>
      </c>
      <c r="F183" s="562" t="s">
        <v>593</v>
      </c>
      <c r="G183" s="842">
        <v>45434</v>
      </c>
      <c r="H183" s="161"/>
      <c r="I183" s="869" t="s">
        <v>22</v>
      </c>
      <c r="J183" s="161"/>
      <c r="K183" s="161"/>
      <c r="L183" s="161">
        <v>2</v>
      </c>
      <c r="M183" s="385">
        <v>188</v>
      </c>
      <c r="N183" s="389">
        <v>2.6388888888888889E-2</v>
      </c>
      <c r="O183" s="538">
        <v>1.5458333333333334</v>
      </c>
      <c r="P183" s="161" t="s">
        <v>594</v>
      </c>
      <c r="Q183" s="162"/>
    </row>
    <row r="184" spans="1:17" ht="15.75" customHeight="1">
      <c r="A184" s="540" t="s">
        <v>54</v>
      </c>
      <c r="B184" s="4" t="s">
        <v>595</v>
      </c>
      <c r="C184" s="307" t="str">
        <f t="shared" si="7"/>
        <v>https://upn1-carbon-sandbox.mendel.ai/01ha813ysyy2fh7nkt0cpqf5ww/patient-abstraction/pt-01h9p699sh7rxvp4jww3y6mbmj</v>
      </c>
      <c r="D184" s="34" t="s">
        <v>18</v>
      </c>
      <c r="E184" s="356" t="s">
        <v>19</v>
      </c>
      <c r="F184" s="562" t="s">
        <v>596</v>
      </c>
      <c r="G184" s="842">
        <v>45434</v>
      </c>
      <c r="H184" s="161"/>
      <c r="I184" s="869" t="s">
        <v>22</v>
      </c>
      <c r="J184" s="161"/>
      <c r="K184" s="161"/>
      <c r="L184" s="161">
        <v>3</v>
      </c>
      <c r="M184" s="440">
        <v>46</v>
      </c>
      <c r="N184" s="389">
        <v>2.2222222222222223E-2</v>
      </c>
      <c r="O184" s="538">
        <v>1.3625</v>
      </c>
      <c r="P184" s="161" t="s">
        <v>597</v>
      </c>
      <c r="Q184" s="162"/>
    </row>
    <row r="185" spans="1:17" ht="15.75" customHeight="1">
      <c r="A185" s="540" t="s">
        <v>54</v>
      </c>
      <c r="B185" s="4" t="s">
        <v>598</v>
      </c>
      <c r="C185" s="307" t="str">
        <f t="shared" si="7"/>
        <v>https://upn1-carbon-sandbox.mendel.ai/01ha813ysyy2fh7nkt0cpqf5ww/patient-abstraction/pt-01h9p699fgbfsx2tmt7kq6ckbq</v>
      </c>
      <c r="D185" s="34" t="s">
        <v>18</v>
      </c>
      <c r="E185" s="356" t="s">
        <v>19</v>
      </c>
      <c r="F185" s="562" t="s">
        <v>599</v>
      </c>
      <c r="G185" s="842">
        <v>45434</v>
      </c>
      <c r="H185" s="161"/>
      <c r="I185" s="869" t="s">
        <v>22</v>
      </c>
      <c r="J185" s="161"/>
      <c r="K185" s="161"/>
      <c r="L185" s="161">
        <v>4</v>
      </c>
      <c r="M185" s="385">
        <v>86</v>
      </c>
      <c r="N185" s="389">
        <v>1.2499999999999999E-2</v>
      </c>
      <c r="O185" s="883">
        <v>0.75</v>
      </c>
      <c r="P185" s="161" t="s">
        <v>600</v>
      </c>
      <c r="Q185" s="162"/>
    </row>
    <row r="186" spans="1:17" ht="15.75" customHeight="1">
      <c r="A186" s="540" t="s">
        <v>54</v>
      </c>
      <c r="B186" s="4" t="s">
        <v>601</v>
      </c>
      <c r="C186" s="307" t="str">
        <f t="shared" si="7"/>
        <v>https://upn1-carbon-sandbox.mendel.ai/01ha813ysyy2fh7nkt0cpqf5ww/patient-abstraction/pt-01h9p699837jdvnqs0vf7654dg</v>
      </c>
      <c r="D186" s="34" t="s">
        <v>18</v>
      </c>
      <c r="E186" s="356" t="s">
        <v>19</v>
      </c>
      <c r="F186" s="562" t="s">
        <v>602</v>
      </c>
      <c r="G186" s="842">
        <v>45434</v>
      </c>
      <c r="H186" s="161"/>
      <c r="I186" s="869" t="s">
        <v>22</v>
      </c>
      <c r="J186" s="161"/>
      <c r="K186" s="161"/>
      <c r="L186" s="161">
        <v>3</v>
      </c>
      <c r="M186" s="385">
        <v>162</v>
      </c>
      <c r="N186" s="389">
        <v>2.2222222222222223E-2</v>
      </c>
      <c r="O186" s="538">
        <v>1.3229166666666667</v>
      </c>
      <c r="P186" s="161" t="s">
        <v>603</v>
      </c>
      <c r="Q186" s="162"/>
    </row>
    <row r="187" spans="1:17" ht="15.75" customHeight="1">
      <c r="A187" s="545" t="s">
        <v>54</v>
      </c>
      <c r="B187" s="553" t="s">
        <v>604</v>
      </c>
      <c r="C187" s="501" t="str">
        <f t="shared" si="7"/>
        <v>https://upn1-carbon-sandbox.mendel.ai/01ha813ysyy2fh7nkt0cpqf5ww/patient-abstraction/pt-01h9p699etzy82xhkkhew1v1cb</v>
      </c>
      <c r="D187" s="460" t="s">
        <v>18</v>
      </c>
      <c r="E187" s="502" t="s">
        <v>19</v>
      </c>
      <c r="F187" s="563" t="s">
        <v>605</v>
      </c>
      <c r="G187" s="838">
        <v>45434</v>
      </c>
      <c r="H187" s="463"/>
      <c r="I187" s="873" t="s">
        <v>22</v>
      </c>
      <c r="J187" s="463"/>
      <c r="K187" s="463"/>
      <c r="L187" s="463">
        <v>12</v>
      </c>
      <c r="M187" s="481">
        <v>201</v>
      </c>
      <c r="N187" s="482">
        <v>1.8749999999999999E-2</v>
      </c>
      <c r="O187" s="887">
        <v>1.101388888888889</v>
      </c>
      <c r="P187" s="463" t="s">
        <v>606</v>
      </c>
      <c r="Q187" s="162"/>
    </row>
    <row r="188" spans="1:17" ht="15.75" customHeight="1">
      <c r="A188" s="647" t="s">
        <v>92</v>
      </c>
      <c r="B188" s="466" t="s">
        <v>607</v>
      </c>
      <c r="C188" s="498" t="str">
        <f>HYPERLINK("https://upn1-carbon-sandbox.mendel.ai/01ha80767mvt3xy09j6byrsamy/patient-abstraction/"&amp;B188)</f>
        <v>https://upn1-carbon-sandbox.mendel.ai/01ha80767mvt3xy09j6byrsamy/patient-abstraction/pt-01h9p699kajade0q0rvfh4hzbc</v>
      </c>
      <c r="D188" s="121" t="s">
        <v>18</v>
      </c>
      <c r="E188" s="499" t="s">
        <v>19</v>
      </c>
      <c r="F188" s="162" t="s">
        <v>608</v>
      </c>
      <c r="G188" s="846">
        <v>45434</v>
      </c>
      <c r="H188" s="472"/>
      <c r="I188" s="868" t="s">
        <v>22</v>
      </c>
      <c r="J188" s="472"/>
      <c r="K188" s="472"/>
      <c r="L188" s="472">
        <v>7</v>
      </c>
      <c r="M188" s="673">
        <v>53</v>
      </c>
      <c r="N188" s="474">
        <v>1.7361111111111112E-2</v>
      </c>
      <c r="O188" s="885">
        <v>1.1243055555555557</v>
      </c>
      <c r="P188" s="472" t="s">
        <v>609</v>
      </c>
      <c r="Q188" s="162"/>
    </row>
    <row r="189" spans="1:17" ht="15.75" customHeight="1">
      <c r="A189" s="541" t="s">
        <v>92</v>
      </c>
      <c r="B189" s="4" t="s">
        <v>610</v>
      </c>
      <c r="C189" s="153" t="str">
        <f>HYPERLINK("https://upn1-carbon-sandbox.mendel.ai/01ha80767mvt3xy09j6byrsamy/patient-abstraction/"&amp;B189)</f>
        <v>https://upn1-carbon-sandbox.mendel.ai/01ha80767mvt3xy09j6byrsamy/patient-abstraction/pt-01h9p6998c6jnbpcgqs56pthgd</v>
      </c>
      <c r="D189" s="34" t="s">
        <v>18</v>
      </c>
      <c r="E189" s="356" t="s">
        <v>19</v>
      </c>
      <c r="F189" s="562" t="s">
        <v>611</v>
      </c>
      <c r="G189" s="836">
        <v>45435</v>
      </c>
      <c r="H189" s="161"/>
      <c r="I189" s="869" t="s">
        <v>22</v>
      </c>
      <c r="J189" s="161"/>
      <c r="K189" s="161"/>
      <c r="L189" s="161">
        <v>1</v>
      </c>
      <c r="M189" s="440">
        <v>46</v>
      </c>
      <c r="N189" s="389">
        <v>1.9444444444444445E-2</v>
      </c>
      <c r="O189" s="538">
        <v>1.1395833333333334</v>
      </c>
      <c r="P189" s="161" t="s">
        <v>612</v>
      </c>
      <c r="Q189" s="162"/>
    </row>
    <row r="190" spans="1:17" s="291" customFormat="1" ht="15.75" customHeight="1">
      <c r="A190" s="854" t="s">
        <v>92</v>
      </c>
      <c r="B190" s="740" t="s">
        <v>613</v>
      </c>
      <c r="C190" s="739" t="str">
        <f>HYPERLINK("https://upn1-carbon-sandbox.mendel.ai/01ha80767mvt3xy09j6byrsamy/patient-abstraction/"&amp;B190)</f>
        <v>https://upn1-carbon-sandbox.mendel.ai/01ha80767mvt3xy09j6byrsamy/patient-abstraction/pt-01h9p699pk4ecz90k05wmept03</v>
      </c>
      <c r="D190" s="186" t="s">
        <v>18</v>
      </c>
      <c r="E190" s="356" t="s">
        <v>19</v>
      </c>
      <c r="F190" s="685" t="s">
        <v>614</v>
      </c>
      <c r="G190" s="842">
        <v>45449</v>
      </c>
      <c r="H190" s="349"/>
      <c r="I190" s="870" t="s">
        <v>22</v>
      </c>
      <c r="J190" s="349"/>
      <c r="K190" s="349" t="s">
        <v>615</v>
      </c>
      <c r="L190" s="349">
        <v>10</v>
      </c>
      <c r="M190" s="440">
        <v>180</v>
      </c>
      <c r="N190" s="443">
        <v>3.125E-2</v>
      </c>
      <c r="O190" s="538">
        <v>1.8659722222222221</v>
      </c>
      <c r="P190" s="349" t="s">
        <v>616</v>
      </c>
      <c r="Q190" s="290"/>
    </row>
    <row r="191" spans="1:17" ht="15.75" customHeight="1">
      <c r="A191" s="541" t="s">
        <v>92</v>
      </c>
      <c r="B191" s="4" t="s">
        <v>617</v>
      </c>
      <c r="C191" s="153" t="str">
        <f>HYPERLINK("https://upn1-carbon-sandbox.mendel.ai/01ha80767mvt3xy09j6byrsamy/patient-abstraction/"&amp;B191)</f>
        <v>https://upn1-carbon-sandbox.mendel.ai/01ha80767mvt3xy09j6byrsamy/patient-abstraction/pt-01h9p6999xhfw2cn2pvk1w8r93</v>
      </c>
      <c r="D191" s="34" t="s">
        <v>18</v>
      </c>
      <c r="E191" s="356" t="s">
        <v>19</v>
      </c>
      <c r="F191" s="562" t="s">
        <v>618</v>
      </c>
      <c r="G191" s="930">
        <v>45484</v>
      </c>
      <c r="H191" s="161"/>
      <c r="I191" s="869" t="s">
        <v>22</v>
      </c>
      <c r="J191" s="161"/>
      <c r="K191" s="161"/>
      <c r="L191" s="161">
        <v>7</v>
      </c>
      <c r="M191" s="385">
        <v>195</v>
      </c>
      <c r="N191" s="389">
        <v>2.5694444444444447E-2</v>
      </c>
      <c r="O191" s="538">
        <v>2.1743055555555553</v>
      </c>
      <c r="P191" s="349" t="s">
        <v>619</v>
      </c>
      <c r="Q191" s="162"/>
    </row>
    <row r="192" spans="1:17" ht="15.75" customHeight="1">
      <c r="A192" s="541" t="s">
        <v>92</v>
      </c>
      <c r="B192" s="4" t="s">
        <v>620</v>
      </c>
      <c r="C192" s="153" t="str">
        <f>HYPERLINK("https://upn1-carbon-sandbox.mendel.ai/01ha80767mvt3xy09j6byrsamy/patient-abstraction/"&amp;B192)</f>
        <v>https://upn1-carbon-sandbox.mendel.ai/01ha80767mvt3xy09j6byrsamy/patient-abstraction/pt-01h9p699dd9yp6frbc9ry3j92y</v>
      </c>
      <c r="D192" s="34" t="s">
        <v>18</v>
      </c>
      <c r="E192" s="356" t="s">
        <v>19</v>
      </c>
      <c r="F192" s="562" t="s">
        <v>621</v>
      </c>
      <c r="G192" s="848">
        <v>45450</v>
      </c>
      <c r="H192" s="161"/>
      <c r="I192" s="869" t="s">
        <v>22</v>
      </c>
      <c r="J192" s="161"/>
      <c r="K192" s="161"/>
      <c r="L192" s="161">
        <v>6</v>
      </c>
      <c r="M192" s="385">
        <v>123</v>
      </c>
      <c r="N192" s="389">
        <v>1.8055555555555557E-2</v>
      </c>
      <c r="O192" s="538">
        <v>1.1395833333333334</v>
      </c>
      <c r="P192" s="161" t="s">
        <v>622</v>
      </c>
      <c r="Q192" s="162"/>
    </row>
    <row r="193" spans="1:17" ht="15.75" customHeight="1">
      <c r="A193" s="733" t="s">
        <v>92</v>
      </c>
      <c r="B193" s="177" t="s">
        <v>623</v>
      </c>
      <c r="C193" s="430" t="str">
        <f>HYPERLINK("https://upn1-carbon-sandbox.mendel.ai/01ha80767mvt3xy09j6byrsamy/patient-abstraction/"&amp;B193)</f>
        <v>https://upn1-carbon-sandbox.mendel.ai/01ha80767mvt3xy09j6byrsamy/patient-abstraction/pt-01h9p699ncw5q1qh6qf8a1s5j7</v>
      </c>
      <c r="D193" s="177" t="s">
        <v>18</v>
      </c>
      <c r="E193" s="182" t="s">
        <v>19</v>
      </c>
      <c r="F193" s="672" t="s">
        <v>624</v>
      </c>
      <c r="G193" s="840"/>
      <c r="H193" s="297"/>
      <c r="I193" s="872" t="s">
        <v>60</v>
      </c>
      <c r="J193" s="297"/>
      <c r="K193" s="297" t="s">
        <v>340</v>
      </c>
      <c r="L193" s="297"/>
      <c r="M193" s="436">
        <v>320</v>
      </c>
      <c r="N193" s="297"/>
      <c r="O193" s="437"/>
      <c r="P193" s="297" t="s">
        <v>625</v>
      </c>
      <c r="Q193" s="162"/>
    </row>
    <row r="194" spans="1:17" ht="15.75" customHeight="1">
      <c r="A194" s="541" t="s">
        <v>92</v>
      </c>
      <c r="B194" s="4" t="s">
        <v>626</v>
      </c>
      <c r="C194" s="153" t="str">
        <f>HYPERLINK("https://upn1-carbon-sandbox.mendel.ai/01ha80767mvt3xy09j6byrsamy/patient-abstraction/"&amp;B194)</f>
        <v>https://upn1-carbon-sandbox.mendel.ai/01ha80767mvt3xy09j6byrsamy/patient-abstraction/pt-01h9p69993nm80rjn19qv4n9bs</v>
      </c>
      <c r="D194" s="34" t="s">
        <v>18</v>
      </c>
      <c r="E194" s="356" t="s">
        <v>19</v>
      </c>
      <c r="F194" s="562" t="s">
        <v>627</v>
      </c>
      <c r="G194" s="842">
        <v>45449</v>
      </c>
      <c r="H194" s="161"/>
      <c r="I194" s="869" t="s">
        <v>22</v>
      </c>
      <c r="J194" s="161"/>
      <c r="K194" s="161"/>
      <c r="L194" s="161">
        <v>1</v>
      </c>
      <c r="M194" s="440">
        <v>30</v>
      </c>
      <c r="N194" s="389">
        <v>9.7222222222222224E-3</v>
      </c>
      <c r="O194" s="883">
        <v>0.5541666666666667</v>
      </c>
      <c r="P194" s="161" t="s">
        <v>628</v>
      </c>
      <c r="Q194" s="162"/>
    </row>
    <row r="195" spans="1:17" ht="15.75" customHeight="1">
      <c r="A195" s="541" t="s">
        <v>92</v>
      </c>
      <c r="B195" s="4" t="s">
        <v>629</v>
      </c>
      <c r="C195" s="153" t="str">
        <f>HYPERLINK("https://upn1-carbon-sandbox.mendel.ai/01ha80767mvt3xy09j6byrsamy/patient-abstraction/"&amp;B195)</f>
        <v>https://upn1-carbon-sandbox.mendel.ai/01ha80767mvt3xy09j6byrsamy/patient-abstraction/pt-01h9p699a0aags3dxfm0txm3ek</v>
      </c>
      <c r="D195" s="34" t="s">
        <v>18</v>
      </c>
      <c r="E195" s="356" t="s">
        <v>19</v>
      </c>
      <c r="F195" s="562" t="s">
        <v>630</v>
      </c>
      <c r="G195" s="842">
        <v>45449</v>
      </c>
      <c r="H195" s="161"/>
      <c r="I195" s="869" t="s">
        <v>22</v>
      </c>
      <c r="J195" s="161"/>
      <c r="K195" s="161"/>
      <c r="L195" s="161">
        <v>2</v>
      </c>
      <c r="M195" s="385">
        <v>75</v>
      </c>
      <c r="N195" s="389">
        <v>2.5694444444444447E-2</v>
      </c>
      <c r="O195" s="538">
        <v>1.5180555555555555</v>
      </c>
      <c r="P195" s="161" t="s">
        <v>631</v>
      </c>
      <c r="Q195" s="162"/>
    </row>
    <row r="196" spans="1:17" ht="15.75" customHeight="1">
      <c r="A196" s="541" t="s">
        <v>92</v>
      </c>
      <c r="B196" s="4" t="s">
        <v>632</v>
      </c>
      <c r="C196" s="153" t="str">
        <f>HYPERLINK("https://upn1-carbon-sandbox.mendel.ai/01ha80767mvt3xy09j6byrsamy/patient-abstraction/"&amp;B196)</f>
        <v>https://upn1-carbon-sandbox.mendel.ai/01ha80767mvt3xy09j6byrsamy/patient-abstraction/pt-01h9p699r808ynwv6dy8c3g4x4</v>
      </c>
      <c r="D196" s="34" t="s">
        <v>18</v>
      </c>
      <c r="E196" s="356" t="s">
        <v>19</v>
      </c>
      <c r="F196" s="562" t="s">
        <v>633</v>
      </c>
      <c r="G196" s="842">
        <v>45372</v>
      </c>
      <c r="H196" s="161"/>
      <c r="I196" s="869" t="s">
        <v>22</v>
      </c>
      <c r="J196" s="161"/>
      <c r="K196" s="161"/>
      <c r="L196" s="161">
        <v>5</v>
      </c>
      <c r="M196" s="385">
        <v>26</v>
      </c>
      <c r="N196" s="856">
        <v>1.1111111111111112E-2</v>
      </c>
      <c r="O196" s="392">
        <v>0.67152777777777783</v>
      </c>
      <c r="P196" s="161" t="s">
        <v>634</v>
      </c>
      <c r="Q196" s="162"/>
    </row>
    <row r="197" spans="1:17">
      <c r="A197" s="645" t="s">
        <v>92</v>
      </c>
      <c r="B197" s="553" t="s">
        <v>635</v>
      </c>
      <c r="C197" s="593" t="str">
        <f>HYPERLINK("https://upn1-carbon-sandbox.mendel.ai/01ha80767mvt3xy09j6byrsamy/patient-abstraction/"&amp;B197)</f>
        <v>https://upn1-carbon-sandbox.mendel.ai/01ha80767mvt3xy09j6byrsamy/patient-abstraction/pt-01h9p699m99dsr01kj74x7te66</v>
      </c>
      <c r="D197" s="460" t="s">
        <v>18</v>
      </c>
      <c r="E197" s="502" t="s">
        <v>19</v>
      </c>
      <c r="F197" s="563" t="s">
        <v>636</v>
      </c>
      <c r="G197" s="838">
        <v>45372</v>
      </c>
      <c r="H197" s="463"/>
      <c r="I197" s="873" t="s">
        <v>22</v>
      </c>
      <c r="J197" s="463"/>
      <c r="K197" s="800" t="s">
        <v>637</v>
      </c>
      <c r="L197" s="463">
        <v>2</v>
      </c>
      <c r="M197" s="481">
        <v>36</v>
      </c>
      <c r="N197" s="482">
        <v>1.3194444444444444E-2</v>
      </c>
      <c r="O197" s="884">
        <v>0.96944444444444444</v>
      </c>
      <c r="P197" s="463" t="s">
        <v>638</v>
      </c>
      <c r="Q197" s="162"/>
    </row>
    <row r="198" spans="1:17" ht="15.75" customHeight="1">
      <c r="A198" s="646" t="s">
        <v>130</v>
      </c>
      <c r="B198" s="466" t="s">
        <v>639</v>
      </c>
      <c r="C198" s="318" t="str">
        <f>HYPERLINK("https://upn1-carbon-sandbox.mendel.ai/01ha813ysyy2fh7nkt0cpqf5ww/patient-abstraction/"&amp;B198)</f>
        <v>https://upn1-carbon-sandbox.mendel.ai/01ha813ysyy2fh7nkt0cpqf5ww/patient-abstraction/pt-01h9p699cjvm3z7989bnttsxx9</v>
      </c>
      <c r="D198" s="121" t="s">
        <v>18</v>
      </c>
      <c r="E198" s="499" t="s">
        <v>19</v>
      </c>
      <c r="F198" s="162" t="s">
        <v>640</v>
      </c>
      <c r="G198" s="846">
        <v>45449</v>
      </c>
      <c r="H198" s="472"/>
      <c r="I198" s="868" t="s">
        <v>22</v>
      </c>
      <c r="J198" s="472"/>
      <c r="K198" s="472"/>
      <c r="L198" s="472">
        <v>5</v>
      </c>
      <c r="M198" s="473">
        <v>159</v>
      </c>
      <c r="N198" s="474">
        <v>2.013888888888889E-2</v>
      </c>
      <c r="O198" s="885">
        <v>1.1624999999999999</v>
      </c>
      <c r="P198" s="472" t="s">
        <v>641</v>
      </c>
      <c r="Q198" s="162"/>
    </row>
    <row r="199" spans="1:17" ht="15.75" customHeight="1">
      <c r="A199" s="542" t="s">
        <v>130</v>
      </c>
      <c r="B199" s="4" t="s">
        <v>642</v>
      </c>
      <c r="C199" s="306" t="str">
        <f>HYPERLINK("https://upn1-carbon-sandbox.mendel.ai/01ha813ysyy2fh7nkt0cpqf5ww/patient-abstraction/"&amp;B199)</f>
        <v>https://upn1-carbon-sandbox.mendel.ai/01ha813ysyy2fh7nkt0cpqf5ww/patient-abstraction/pt-01h9p699ndtbs41rz474yxcy0m</v>
      </c>
      <c r="D199" s="34" t="s">
        <v>18</v>
      </c>
      <c r="E199" s="356" t="s">
        <v>19</v>
      </c>
      <c r="F199" s="562" t="s">
        <v>643</v>
      </c>
      <c r="G199" s="849" t="s">
        <v>644</v>
      </c>
      <c r="H199" s="161"/>
      <c r="I199" s="869" t="s">
        <v>22</v>
      </c>
      <c r="J199" s="161"/>
      <c r="K199" s="161"/>
      <c r="L199" s="161">
        <v>4</v>
      </c>
      <c r="M199" s="385">
        <v>51</v>
      </c>
      <c r="N199" s="389">
        <v>1.1111111111111112E-2</v>
      </c>
      <c r="O199" s="883">
        <v>0.58750000000000002</v>
      </c>
      <c r="P199" s="161" t="s">
        <v>645</v>
      </c>
      <c r="Q199" s="162"/>
    </row>
    <row r="200" spans="1:17" ht="15.75" customHeight="1">
      <c r="A200" s="542" t="s">
        <v>130</v>
      </c>
      <c r="B200" s="196" t="s">
        <v>646</v>
      </c>
      <c r="C200" s="306" t="str">
        <f>HYPERLINK("https://upn1-carbon-sandbox.mendel.ai/01ha813ysyy2fh7nkt0cpqf5ww/patient-abstraction/"&amp;B200)</f>
        <v>https://upn1-carbon-sandbox.mendel.ai/01ha813ysyy2fh7nkt0cpqf5ww/patient-abstraction/pt-01h9p699a4rqvg0saxt3xyra05</v>
      </c>
      <c r="D200" s="34" t="s">
        <v>18</v>
      </c>
      <c r="E200" s="356" t="s">
        <v>19</v>
      </c>
      <c r="F200" s="562" t="s">
        <v>647</v>
      </c>
      <c r="G200" s="842">
        <v>45449</v>
      </c>
      <c r="H200" s="161"/>
      <c r="I200" s="869" t="s">
        <v>22</v>
      </c>
      <c r="J200" s="161"/>
      <c r="K200" s="161"/>
      <c r="L200" s="161">
        <v>5</v>
      </c>
      <c r="M200" s="385">
        <v>87</v>
      </c>
      <c r="N200" s="389">
        <v>1.8055555555555557E-2</v>
      </c>
      <c r="O200" s="538">
        <v>1.0902777777777779</v>
      </c>
      <c r="P200" s="161" t="s">
        <v>648</v>
      </c>
      <c r="Q200" s="162"/>
    </row>
    <row r="201" spans="1:17" ht="15.75" customHeight="1">
      <c r="A201" s="542" t="s">
        <v>130</v>
      </c>
      <c r="B201" s="4" t="s">
        <v>649</v>
      </c>
      <c r="C201" s="306" t="str">
        <f>HYPERLINK("https://upn1-carbon-sandbox.mendel.ai/01ha813ysyy2fh7nkt0cpqf5ww/patient-abstraction/"&amp;B201)</f>
        <v>https://upn1-carbon-sandbox.mendel.ai/01ha813ysyy2fh7nkt0cpqf5ww/patient-abstraction/pt-01h9p699c29dkd47rdmvq0pma5</v>
      </c>
      <c r="D201" s="34" t="s">
        <v>18</v>
      </c>
      <c r="E201" s="356" t="s">
        <v>19</v>
      </c>
      <c r="F201" s="562" t="s">
        <v>650</v>
      </c>
      <c r="G201" s="842">
        <v>45450</v>
      </c>
      <c r="H201" s="161"/>
      <c r="I201" s="869" t="s">
        <v>22</v>
      </c>
      <c r="J201" s="161"/>
      <c r="K201" s="161"/>
      <c r="L201" s="161">
        <v>9</v>
      </c>
      <c r="M201" s="385">
        <v>168</v>
      </c>
      <c r="N201" s="389">
        <v>1.9444444444444445E-2</v>
      </c>
      <c r="O201" s="538">
        <v>1.1513888888888888</v>
      </c>
      <c r="P201" s="161" t="s">
        <v>651</v>
      </c>
      <c r="Q201" s="162"/>
    </row>
    <row r="202" spans="1:17" ht="15.75" customHeight="1">
      <c r="A202" s="542" t="s">
        <v>130</v>
      </c>
      <c r="B202" s="4" t="s">
        <v>652</v>
      </c>
      <c r="C202" s="306" t="str">
        <f>HYPERLINK("https://upn1-carbon-sandbox.mendel.ai/01ha813ysyy2fh7nkt0cpqf5ww/patient-abstraction/"&amp;B202)</f>
        <v>https://upn1-carbon-sandbox.mendel.ai/01ha813ysyy2fh7nkt0cpqf5ww/patient-abstraction/pt-01h9p6999kqahsapnxwvqftr3z</v>
      </c>
      <c r="D202" s="34" t="s">
        <v>18</v>
      </c>
      <c r="E202" s="356" t="s">
        <v>19</v>
      </c>
      <c r="F202" s="562" t="s">
        <v>653</v>
      </c>
      <c r="G202" s="842">
        <v>45449</v>
      </c>
      <c r="H202" s="161"/>
      <c r="I202" s="869" t="s">
        <v>22</v>
      </c>
      <c r="J202" s="161"/>
      <c r="K202" s="161"/>
      <c r="L202" s="161">
        <v>4</v>
      </c>
      <c r="M202" s="385">
        <v>47</v>
      </c>
      <c r="N202" s="389">
        <v>6.9444444444444441E-3</v>
      </c>
      <c r="O202" s="883">
        <v>0.44375000000000003</v>
      </c>
      <c r="P202" s="161" t="s">
        <v>654</v>
      </c>
      <c r="Q202" s="162"/>
    </row>
    <row r="203" spans="1:17" ht="13.5" customHeight="1">
      <c r="A203" s="542" t="s">
        <v>130</v>
      </c>
      <c r="B203" s="4" t="s">
        <v>655</v>
      </c>
      <c r="C203" s="306" t="str">
        <f>HYPERLINK("https://upn1-carbon-sandbox.mendel.ai/01ha813ysyy2fh7nkt0cpqf5ww/patient-abstraction/"&amp;B203)</f>
        <v>https://upn1-carbon-sandbox.mendel.ai/01ha813ysyy2fh7nkt0cpqf5ww/patient-abstraction/pt-01h9p699nw8fcw0479fbz7vncj</v>
      </c>
      <c r="D203" s="34" t="s">
        <v>18</v>
      </c>
      <c r="E203" s="356" t="s">
        <v>19</v>
      </c>
      <c r="F203" s="562" t="s">
        <v>656</v>
      </c>
      <c r="G203" s="842">
        <v>45373</v>
      </c>
      <c r="H203" s="161"/>
      <c r="I203" s="869" t="s">
        <v>22</v>
      </c>
      <c r="J203" s="161"/>
      <c r="K203" s="161"/>
      <c r="L203" s="161">
        <v>3</v>
      </c>
      <c r="M203" s="440">
        <v>26</v>
      </c>
      <c r="N203" s="856">
        <v>1.1111111111111112E-2</v>
      </c>
      <c r="O203" s="392">
        <v>0.66805555555555562</v>
      </c>
      <c r="P203" s="161" t="s">
        <v>657</v>
      </c>
      <c r="Q203" s="162"/>
    </row>
    <row r="204" spans="1:17" ht="15.75" customHeight="1">
      <c r="A204" s="542" t="s">
        <v>130</v>
      </c>
      <c r="B204" s="196" t="s">
        <v>658</v>
      </c>
      <c r="C204" s="306" t="str">
        <f>HYPERLINK("https://upn1-carbon-sandbox.mendel.ai/01ha813ysyy2fh7nkt0cpqf5ww/patient-abstraction/"&amp;B204)</f>
        <v>https://upn1-carbon-sandbox.mendel.ai/01ha813ysyy2fh7nkt0cpqf5ww/patient-abstraction/pt-01h9p69985edr50k2pjtn2r91g</v>
      </c>
      <c r="D204" s="34" t="s">
        <v>18</v>
      </c>
      <c r="E204" s="356" t="s">
        <v>19</v>
      </c>
      <c r="F204" s="562" t="s">
        <v>659</v>
      </c>
      <c r="G204" s="842">
        <v>45449</v>
      </c>
      <c r="H204" s="161"/>
      <c r="I204" s="869" t="s">
        <v>22</v>
      </c>
      <c r="J204" s="161"/>
      <c r="K204" s="161"/>
      <c r="L204" s="161">
        <v>3</v>
      </c>
      <c r="M204" s="385">
        <v>51</v>
      </c>
      <c r="N204" s="389">
        <v>6.2499999999999995E-3</v>
      </c>
      <c r="O204" s="883">
        <v>0.37222222222222223</v>
      </c>
      <c r="P204" s="161" t="s">
        <v>660</v>
      </c>
      <c r="Q204" s="162"/>
    </row>
    <row r="205" spans="1:17" ht="15.75" customHeight="1">
      <c r="A205" s="543" t="s">
        <v>130</v>
      </c>
      <c r="B205" s="196" t="s">
        <v>661</v>
      </c>
      <c r="C205" s="306" t="str">
        <f>HYPERLINK("https://upn1-carbon-sandbox.mendel.ai/01ha813ysyy2fh7nkt0cpqf5ww/patient-abstraction/"&amp;B205)</f>
        <v>https://upn1-carbon-sandbox.mendel.ai/01ha813ysyy2fh7nkt0cpqf5ww/patient-abstraction/pt-01h9p699aq1y3qwqay9fsd04eh</v>
      </c>
      <c r="D205" s="34" t="s">
        <v>18</v>
      </c>
      <c r="E205" s="356" t="s">
        <v>19</v>
      </c>
      <c r="F205" s="562" t="s">
        <v>662</v>
      </c>
      <c r="G205" s="842">
        <v>45449</v>
      </c>
      <c r="H205" s="161"/>
      <c r="I205" s="869" t="s">
        <v>22</v>
      </c>
      <c r="J205" s="161"/>
      <c r="K205" s="161"/>
      <c r="L205" s="161">
        <v>1</v>
      </c>
      <c r="M205" s="385">
        <v>58</v>
      </c>
      <c r="N205" s="389">
        <v>1.3194444444444444E-2</v>
      </c>
      <c r="O205" s="883">
        <v>0.7583333333333333</v>
      </c>
      <c r="P205" s="161" t="s">
        <v>663</v>
      </c>
      <c r="Q205" s="162"/>
    </row>
    <row r="206" spans="1:17" ht="15.75" customHeight="1">
      <c r="A206" s="544" t="s">
        <v>130</v>
      </c>
      <c r="B206" s="196" t="s">
        <v>664</v>
      </c>
      <c r="C206" s="317" t="str">
        <f>HYPERLINK("https://upn1-carbon-sandbox.mendel.ai/01ha813ysyy2fh7nkt0cpqf5ww/patient-abstraction/"&amp;B206)</f>
        <v>https://upn1-carbon-sandbox.mendel.ai/01ha813ysyy2fh7nkt0cpqf5ww/patient-abstraction/pt-01h9p699n7ryrk15807b6q3max</v>
      </c>
      <c r="D206" s="34" t="s">
        <v>18</v>
      </c>
      <c r="E206" s="356" t="s">
        <v>19</v>
      </c>
      <c r="F206" s="562" t="s">
        <v>665</v>
      </c>
      <c r="G206" s="842">
        <v>45449</v>
      </c>
      <c r="H206" s="161"/>
      <c r="I206" s="869" t="s">
        <v>22</v>
      </c>
      <c r="J206" s="161"/>
      <c r="K206" s="161"/>
      <c r="L206" s="161">
        <v>7</v>
      </c>
      <c r="M206" s="385">
        <v>73</v>
      </c>
      <c r="N206" s="389">
        <v>1.3194444444444444E-2</v>
      </c>
      <c r="O206" s="883">
        <v>0.7597222222222223</v>
      </c>
      <c r="P206" s="161" t="s">
        <v>666</v>
      </c>
      <c r="Q206" s="162"/>
    </row>
    <row r="207" spans="1:17" ht="15.75" customHeight="1">
      <c r="A207" s="545" t="s">
        <v>130</v>
      </c>
      <c r="B207" s="553" t="s">
        <v>667</v>
      </c>
      <c r="C207" s="490" t="str">
        <f>HYPERLINK("https://upn1-carbon-sandbox.mendel.ai/01ha813ysyy2fh7nkt0cpqf5ww/patient-abstraction/"&amp;B207)</f>
        <v>https://upn1-carbon-sandbox.mendel.ai/01ha813ysyy2fh7nkt0cpqf5ww/patient-abstraction/pt-01h9p699ky7pvpj8hckgrjpmnp</v>
      </c>
      <c r="D207" s="460" t="s">
        <v>18</v>
      </c>
      <c r="E207" s="502" t="s">
        <v>19</v>
      </c>
      <c r="F207" s="563" t="s">
        <v>668</v>
      </c>
      <c r="G207" s="838">
        <v>45373</v>
      </c>
      <c r="H207" s="463"/>
      <c r="I207" s="873" t="s">
        <v>22</v>
      </c>
      <c r="J207" s="463"/>
      <c r="K207" s="463"/>
      <c r="L207" s="463">
        <v>3</v>
      </c>
      <c r="M207" s="656">
        <v>30</v>
      </c>
      <c r="N207" s="482">
        <v>1.1805555555555555E-2</v>
      </c>
      <c r="O207" s="884">
        <v>0.67986111111111114</v>
      </c>
      <c r="P207" s="463" t="s">
        <v>669</v>
      </c>
      <c r="Q207" s="162"/>
    </row>
    <row r="208" spans="1:17" ht="15.75" customHeight="1">
      <c r="A208" s="539" t="s">
        <v>16</v>
      </c>
      <c r="B208" s="4" t="s">
        <v>670</v>
      </c>
      <c r="C208" s="311" t="str">
        <f>HYPERLINK("https://upn1-carbon-sandbox.mendel.ai/01ha80767mvt3xy09j6byrsamy/patient-abstraction/"&amp;B208)</f>
        <v>https://upn1-carbon-sandbox.mendel.ai/01ha80767mvt3xy09j6byrsamy/patient-abstraction/pt-01h9p6997a9hmjypjpxabsnhx5</v>
      </c>
      <c r="D208" s="121" t="s">
        <v>18</v>
      </c>
      <c r="E208" s="499" t="s">
        <v>19</v>
      </c>
      <c r="F208" s="562" t="s">
        <v>671</v>
      </c>
      <c r="G208" s="846">
        <v>45461</v>
      </c>
      <c r="H208" s="472"/>
      <c r="I208" s="868" t="s">
        <v>22</v>
      </c>
      <c r="J208" s="472"/>
      <c r="K208" s="472"/>
      <c r="L208" s="472">
        <v>5</v>
      </c>
      <c r="M208" s="473">
        <v>82</v>
      </c>
      <c r="N208" s="474">
        <v>1.8055555555555557E-2</v>
      </c>
      <c r="O208" s="885">
        <v>1.0958333333333334</v>
      </c>
      <c r="P208" s="519" t="s">
        <v>672</v>
      </c>
      <c r="Q208" s="162"/>
    </row>
    <row r="209" spans="1:17" ht="15.75" customHeight="1">
      <c r="A209" s="404" t="s">
        <v>16</v>
      </c>
      <c r="B209" s="4" t="s">
        <v>673</v>
      </c>
      <c r="C209" s="311" t="str">
        <f>HYPERLINK("https://upn1-carbon-sandbox.mendel.ai/01ha80767mvt3xy09j6byrsamy/patient-abstraction/"&amp;B209)</f>
        <v>https://upn1-carbon-sandbox.mendel.ai/01ha80767mvt3xy09j6byrsamy/patient-abstraction/pt-01h9p699bvsw3645zyy37574hd</v>
      </c>
      <c r="D209" s="34" t="s">
        <v>18</v>
      </c>
      <c r="E209" s="356" t="s">
        <v>19</v>
      </c>
      <c r="F209" s="562" t="s">
        <v>674</v>
      </c>
      <c r="G209" s="842">
        <v>45460</v>
      </c>
      <c r="H209" s="161"/>
      <c r="I209" s="869" t="s">
        <v>22</v>
      </c>
      <c r="J209" s="161"/>
      <c r="K209" s="161"/>
      <c r="L209" s="161">
        <v>9</v>
      </c>
      <c r="M209" s="385">
        <v>59</v>
      </c>
      <c r="N209" s="389">
        <v>1.8749999999999999E-2</v>
      </c>
      <c r="O209" s="538">
        <v>1.0854166666666667</v>
      </c>
      <c r="P209" s="161" t="s">
        <v>675</v>
      </c>
      <c r="Q209" s="162"/>
    </row>
    <row r="210" spans="1:17" ht="15.75" customHeight="1">
      <c r="A210" s="404" t="s">
        <v>16</v>
      </c>
      <c r="B210" s="4" t="s">
        <v>676</v>
      </c>
      <c r="C210" s="311" t="str">
        <f>HYPERLINK("https://upn1-carbon-sandbox.mendel.ai/01ha80767mvt3xy09j6byrsamy/patient-abstraction/"&amp;B210)</f>
        <v>https://upn1-carbon-sandbox.mendel.ai/01ha80767mvt3xy09j6byrsamy/patient-abstraction/pt-01h9p6998zdegj36z9wbsrm9my</v>
      </c>
      <c r="D210" s="34" t="s">
        <v>18</v>
      </c>
      <c r="E210" s="356" t="s">
        <v>19</v>
      </c>
      <c r="F210" s="562" t="s">
        <v>677</v>
      </c>
      <c r="G210" s="842">
        <v>45461</v>
      </c>
      <c r="H210" s="161"/>
      <c r="I210" s="869" t="s">
        <v>22</v>
      </c>
      <c r="J210" s="161"/>
      <c r="K210" s="161"/>
      <c r="L210" s="161">
        <v>4</v>
      </c>
      <c r="M210" s="385">
        <v>87</v>
      </c>
      <c r="N210" s="389">
        <v>2.013888888888889E-2</v>
      </c>
      <c r="O210" s="538">
        <v>1.2569444444444444</v>
      </c>
      <c r="P210" s="349" t="s">
        <v>678</v>
      </c>
      <c r="Q210" s="162"/>
    </row>
    <row r="211" spans="1:17" ht="15.75" customHeight="1">
      <c r="A211" s="404" t="s">
        <v>16</v>
      </c>
      <c r="B211" s="4" t="s">
        <v>679</v>
      </c>
      <c r="C211" s="311" t="str">
        <f>HYPERLINK("https://upn1-carbon-sandbox.mendel.ai/01ha80767mvt3xy09j6byrsamy/patient-abstraction/"&amp;B211)</f>
        <v>https://upn1-carbon-sandbox.mendel.ai/01ha80767mvt3xy09j6byrsamy/patient-abstraction/pt-01h9p699rc70p8rzxns2zh63f7</v>
      </c>
      <c r="D211" s="34" t="s">
        <v>18</v>
      </c>
      <c r="E211" s="356" t="s">
        <v>19</v>
      </c>
      <c r="F211" s="562" t="s">
        <v>680</v>
      </c>
      <c r="G211" s="842">
        <v>45373</v>
      </c>
      <c r="H211" s="161"/>
      <c r="I211" s="869" t="s">
        <v>22</v>
      </c>
      <c r="J211" s="161"/>
      <c r="K211" s="161"/>
      <c r="L211" s="161">
        <v>1</v>
      </c>
      <c r="M211" s="440">
        <v>28</v>
      </c>
      <c r="N211" s="389">
        <v>1.3888888888888888E-2</v>
      </c>
      <c r="O211" s="883">
        <v>0.8027777777777777</v>
      </c>
      <c r="P211" s="161" t="s">
        <v>681</v>
      </c>
      <c r="Q211" s="162"/>
    </row>
    <row r="212" spans="1:17" ht="15.75" customHeight="1">
      <c r="A212" s="404" t="s">
        <v>16</v>
      </c>
      <c r="B212" s="4" t="s">
        <v>682</v>
      </c>
      <c r="C212" s="311" t="str">
        <f>HYPERLINK("https://upn1-carbon-sandbox.mendel.ai/01ha80767mvt3xy09j6byrsamy/patient-abstraction/"&amp;B212)</f>
        <v>https://upn1-carbon-sandbox.mendel.ai/01ha80767mvt3xy09j6byrsamy/patient-abstraction/pt-01h9p699k2h88bbxsawtfw47cv</v>
      </c>
      <c r="D212" s="34" t="s">
        <v>18</v>
      </c>
      <c r="E212" s="356" t="s">
        <v>19</v>
      </c>
      <c r="F212" s="562" t="s">
        <v>683</v>
      </c>
      <c r="G212" s="842">
        <v>45461</v>
      </c>
      <c r="H212" s="161"/>
      <c r="I212" s="869" t="s">
        <v>22</v>
      </c>
      <c r="J212" s="161"/>
      <c r="K212" s="161"/>
      <c r="L212" s="161">
        <v>3</v>
      </c>
      <c r="M212" s="385">
        <v>146</v>
      </c>
      <c r="N212" s="389">
        <v>1.3194444444444444E-2</v>
      </c>
      <c r="O212" s="883">
        <v>0.78125</v>
      </c>
      <c r="P212" s="349" t="s">
        <v>684</v>
      </c>
      <c r="Q212" s="162"/>
    </row>
    <row r="213" spans="1:17" ht="15.75" customHeight="1">
      <c r="A213" s="404" t="s">
        <v>16</v>
      </c>
      <c r="B213" s="4" t="s">
        <v>685</v>
      </c>
      <c r="C213" s="311" t="str">
        <f>HYPERLINK("https://upn1-carbon-sandbox.mendel.ai/01ha80767mvt3xy09j6byrsamy/patient-abstraction/"&amp;B213)</f>
        <v>https://upn1-carbon-sandbox.mendel.ai/01ha80767mvt3xy09j6byrsamy/patient-abstraction/pt-01h9p699smwph9vhkaasyqs2s6</v>
      </c>
      <c r="D213" s="34" t="s">
        <v>18</v>
      </c>
      <c r="E213" s="356" t="s">
        <v>19</v>
      </c>
      <c r="F213" s="562" t="s">
        <v>686</v>
      </c>
      <c r="G213" s="842">
        <v>45461</v>
      </c>
      <c r="H213" s="161"/>
      <c r="I213" s="869" t="s">
        <v>22</v>
      </c>
      <c r="J213" s="161"/>
      <c r="K213" s="161"/>
      <c r="L213" s="161">
        <v>7</v>
      </c>
      <c r="M213" s="385">
        <v>128</v>
      </c>
      <c r="N213" s="389">
        <v>3.6805555555555557E-2</v>
      </c>
      <c r="O213" s="538">
        <v>2.2354166666666666</v>
      </c>
      <c r="P213" s="349" t="s">
        <v>687</v>
      </c>
      <c r="Q213" s="162"/>
    </row>
    <row r="214" spans="1:17" ht="15.75" customHeight="1">
      <c r="A214" s="404" t="s">
        <v>16</v>
      </c>
      <c r="B214" s="4" t="s">
        <v>688</v>
      </c>
      <c r="C214" s="311" t="str">
        <f>HYPERLINK("https://upn1-carbon-sandbox.mendel.ai/01ha80767mvt3xy09j6byrsamy/patient-abstraction/"&amp;B214)</f>
        <v>https://upn1-carbon-sandbox.mendel.ai/01ha80767mvt3xy09j6byrsamy/patient-abstraction/pt-01h9p699c0frekawqy6d1t7hqq</v>
      </c>
      <c r="D214" s="34" t="s">
        <v>18</v>
      </c>
      <c r="E214" s="356" t="s">
        <v>19</v>
      </c>
      <c r="F214" s="562" t="s">
        <v>689</v>
      </c>
      <c r="G214" s="842">
        <v>45376</v>
      </c>
      <c r="H214" s="161"/>
      <c r="I214" s="869" t="s">
        <v>22</v>
      </c>
      <c r="J214" s="161"/>
      <c r="K214" s="161"/>
      <c r="L214" s="161">
        <v>2</v>
      </c>
      <c r="M214" s="440">
        <v>29</v>
      </c>
      <c r="N214" s="389">
        <v>2.361111111111111E-2</v>
      </c>
      <c r="O214" s="538">
        <v>1.35625</v>
      </c>
      <c r="P214" s="161" t="s">
        <v>690</v>
      </c>
      <c r="Q214" s="162"/>
    </row>
    <row r="215" spans="1:17" ht="15.75" customHeight="1">
      <c r="A215" s="583" t="s">
        <v>16</v>
      </c>
      <c r="B215" s="450" t="s">
        <v>691</v>
      </c>
      <c r="C215" s="311" t="str">
        <f>HYPERLINK("https://upn1-carbon-sandbox.mendel.ai/01ha80767mvt3xy09j6byrsamy/patient-abstraction/"&amp;B215)</f>
        <v>https://upn1-carbon-sandbox.mendel.ai/01ha80767mvt3xy09j6byrsamy/patient-abstraction/pt-01h9p6995qh9ha4y754eahh5aj</v>
      </c>
      <c r="D215" s="34" t="s">
        <v>18</v>
      </c>
      <c r="E215" s="356" t="s">
        <v>19</v>
      </c>
      <c r="F215" s="562" t="s">
        <v>692</v>
      </c>
      <c r="G215" s="842">
        <v>45377</v>
      </c>
      <c r="H215" s="161"/>
      <c r="I215" s="869" t="s">
        <v>22</v>
      </c>
      <c r="J215" s="161"/>
      <c r="K215" s="161"/>
      <c r="L215" s="161">
        <v>3</v>
      </c>
      <c r="M215" s="440">
        <v>44</v>
      </c>
      <c r="N215" s="389">
        <v>2.7777777777777776E-2</v>
      </c>
      <c r="O215" s="538">
        <v>1.6423611111111109</v>
      </c>
      <c r="P215" s="161" t="s">
        <v>693</v>
      </c>
      <c r="Q215" s="162"/>
    </row>
    <row r="216" spans="1:17" ht="15.75" customHeight="1">
      <c r="A216" s="404" t="s">
        <v>16</v>
      </c>
      <c r="B216" s="4" t="s">
        <v>694</v>
      </c>
      <c r="C216" s="311" t="str">
        <f>HYPERLINK("https://upn1-carbon-sandbox.mendel.ai/01ha80767mvt3xy09j6byrsamy/patient-abstraction/"&amp;B216)</f>
        <v>https://upn1-carbon-sandbox.mendel.ai/01ha80767mvt3xy09j6byrsamy/patient-abstraction/pt-01h9p699m3gsyqggys0hhrq02q</v>
      </c>
      <c r="D216" s="34" t="s">
        <v>18</v>
      </c>
      <c r="E216" s="356" t="s">
        <v>19</v>
      </c>
      <c r="F216" s="562" t="s">
        <v>695</v>
      </c>
      <c r="G216" s="842">
        <v>45461</v>
      </c>
      <c r="H216" s="161"/>
      <c r="I216" s="869" t="s">
        <v>22</v>
      </c>
      <c r="J216" s="161"/>
      <c r="K216" s="161"/>
      <c r="L216" s="161">
        <v>11</v>
      </c>
      <c r="M216" s="385">
        <v>158</v>
      </c>
      <c r="N216" s="389">
        <v>3.2638888888888891E-2</v>
      </c>
      <c r="O216" s="538">
        <v>1.9472222222222222</v>
      </c>
      <c r="P216" s="349" t="s">
        <v>696</v>
      </c>
      <c r="Q216" s="162"/>
    </row>
    <row r="217" spans="1:17" ht="15.75" customHeight="1">
      <c r="A217" s="648" t="s">
        <v>16</v>
      </c>
      <c r="B217" s="553" t="s">
        <v>697</v>
      </c>
      <c r="C217" s="637" t="str">
        <f>HYPERLINK("https://upn1-carbon-sandbox.mendel.ai/01ha80767mvt3xy09j6byrsamy/patient-abstraction/"&amp;B217)</f>
        <v>https://upn1-carbon-sandbox.mendel.ai/01ha80767mvt3xy09j6byrsamy/patient-abstraction/pt-01h9p699c3qwt4w7sxr5ehzqsx</v>
      </c>
      <c r="D217" s="460" t="s">
        <v>18</v>
      </c>
      <c r="E217" s="502" t="s">
        <v>19</v>
      </c>
      <c r="F217" s="563" t="s">
        <v>698</v>
      </c>
      <c r="G217" s="838">
        <v>45460</v>
      </c>
      <c r="H217" s="463"/>
      <c r="I217" s="873" t="s">
        <v>22</v>
      </c>
      <c r="J217" s="463"/>
      <c r="K217" s="463"/>
      <c r="L217" s="463">
        <v>7</v>
      </c>
      <c r="M217" s="481">
        <v>72</v>
      </c>
      <c r="N217" s="482">
        <v>2.7777777777777776E-2</v>
      </c>
      <c r="O217" s="887">
        <v>1.6756944444444446</v>
      </c>
      <c r="P217" s="463" t="s">
        <v>699</v>
      </c>
      <c r="Q217" s="162"/>
    </row>
    <row r="218" spans="1:17" ht="15.75" customHeight="1">
      <c r="A218" s="649" t="s">
        <v>54</v>
      </c>
      <c r="B218" s="466" t="s">
        <v>700</v>
      </c>
      <c r="C218" s="318" t="str">
        <f>HYPERLINK("https://upn1-carbon-sandbox.mendel.ai/01ha813ysyy2fh7nkt0cpqf5ww/patient-abstraction/"&amp;B218)</f>
        <v>https://upn1-carbon-sandbox.mendel.ai/01ha813ysyy2fh7nkt0cpqf5ww/patient-abstraction/pt-01h9p699fb8ww7xyt6dpgjz6bh</v>
      </c>
      <c r="D218" s="121" t="s">
        <v>18</v>
      </c>
      <c r="E218" s="499" t="s">
        <v>19</v>
      </c>
      <c r="F218" s="650" t="s">
        <v>701</v>
      </c>
      <c r="G218" s="835">
        <v>45464</v>
      </c>
      <c r="H218" s="472"/>
      <c r="I218" s="868" t="s">
        <v>22</v>
      </c>
      <c r="J218" s="472"/>
      <c r="K218" s="472"/>
      <c r="L218" s="472">
        <v>4</v>
      </c>
      <c r="M218" s="473">
        <v>106</v>
      </c>
      <c r="N218" s="474">
        <v>3.0555555555555555E-2</v>
      </c>
      <c r="O218" s="885">
        <v>1.8340277777777778</v>
      </c>
      <c r="P218" s="519" t="s">
        <v>702</v>
      </c>
      <c r="Q218" s="162"/>
    </row>
    <row r="219" spans="1:17" ht="15.75" customHeight="1">
      <c r="A219" s="540" t="s">
        <v>54</v>
      </c>
      <c r="B219" s="4" t="s">
        <v>703</v>
      </c>
      <c r="C219" s="306" t="str">
        <f>HYPERLINK("https://upn1-carbon-sandbox.mendel.ai/01ha813ysyy2fh7nkt0cpqf5ww/patient-abstraction/"&amp;B219)</f>
        <v>https://upn1-carbon-sandbox.mendel.ai/01ha813ysyy2fh7nkt0cpqf5ww/patient-abstraction/pt-01h9p699f7kbsnpcawm5ebk37x</v>
      </c>
      <c r="D219" s="34" t="s">
        <v>18</v>
      </c>
      <c r="E219" s="356" t="s">
        <v>19</v>
      </c>
      <c r="F219" s="562" t="s">
        <v>704</v>
      </c>
      <c r="G219" s="836">
        <v>45464</v>
      </c>
      <c r="H219" s="161"/>
      <c r="I219" s="869" t="s">
        <v>705</v>
      </c>
      <c r="J219" s="161"/>
      <c r="K219" s="161"/>
      <c r="L219" s="161">
        <v>6</v>
      </c>
      <c r="M219" s="385">
        <v>133</v>
      </c>
      <c r="N219" s="389">
        <v>1.1111111111111112E-2</v>
      </c>
      <c r="O219" s="883">
        <v>0.68541666666666667</v>
      </c>
      <c r="P219" s="349" t="s">
        <v>706</v>
      </c>
      <c r="Q219" s="162"/>
    </row>
    <row r="220" spans="1:17" ht="15.75" customHeight="1">
      <c r="A220" s="540" t="s">
        <v>54</v>
      </c>
      <c r="B220" s="4" t="s">
        <v>707</v>
      </c>
      <c r="C220" s="306" t="str">
        <f>HYPERLINK("https://upn1-carbon-sandbox.mendel.ai/01ha813ysyy2fh7nkt0cpqf5ww/patient-abstraction/"&amp;B220)</f>
        <v>https://upn1-carbon-sandbox.mendel.ai/01ha813ysyy2fh7nkt0cpqf5ww/patient-abstraction/pt-01h9p699c5xt3cztg532fm3c5f</v>
      </c>
      <c r="D220" s="34" t="s">
        <v>18</v>
      </c>
      <c r="E220" s="356" t="s">
        <v>19</v>
      </c>
      <c r="F220" s="562" t="s">
        <v>708</v>
      </c>
      <c r="G220" s="836">
        <v>45464</v>
      </c>
      <c r="H220" s="161"/>
      <c r="I220" s="869" t="s">
        <v>22</v>
      </c>
      <c r="J220" s="161"/>
      <c r="K220" s="161"/>
      <c r="L220" s="161">
        <v>1</v>
      </c>
      <c r="M220" s="385">
        <v>111</v>
      </c>
      <c r="N220" s="389">
        <v>1.8055555555555557E-2</v>
      </c>
      <c r="O220" s="538">
        <v>1.0256944444444445</v>
      </c>
      <c r="P220" s="349" t="s">
        <v>709</v>
      </c>
      <c r="Q220" s="162"/>
    </row>
    <row r="221" spans="1:17" ht="15.75" customHeight="1">
      <c r="A221" s="540" t="s">
        <v>54</v>
      </c>
      <c r="B221" s="4" t="s">
        <v>710</v>
      </c>
      <c r="C221" s="306" t="str">
        <f>HYPERLINK("https://upn1-carbon-sandbox.mendel.ai/01ha813ysyy2fh7nkt0cpqf5ww/patient-abstraction/"&amp;B221)</f>
        <v>https://upn1-carbon-sandbox.mendel.ai/01ha813ysyy2fh7nkt0cpqf5ww/patient-abstraction/pt-01h9p6998bdraqsg35gk1d9f3x</v>
      </c>
      <c r="D221" s="34" t="s">
        <v>18</v>
      </c>
      <c r="E221" s="356" t="s">
        <v>19</v>
      </c>
      <c r="F221" s="562" t="s">
        <v>711</v>
      </c>
      <c r="G221" s="836">
        <v>45464</v>
      </c>
      <c r="H221" s="161"/>
      <c r="I221" s="869" t="s">
        <v>22</v>
      </c>
      <c r="J221" s="161"/>
      <c r="K221" s="161"/>
      <c r="L221" s="161">
        <v>1</v>
      </c>
      <c r="M221" s="385">
        <v>70</v>
      </c>
      <c r="N221" s="389">
        <v>2.1527777777777781E-2</v>
      </c>
      <c r="O221" s="538">
        <v>1.2930555555555556</v>
      </c>
      <c r="P221" s="349" t="s">
        <v>712</v>
      </c>
      <c r="Q221" s="162"/>
    </row>
    <row r="222" spans="1:17" ht="15.75" customHeight="1">
      <c r="A222" s="540" t="s">
        <v>54</v>
      </c>
      <c r="B222" s="4" t="s">
        <v>713</v>
      </c>
      <c r="C222" s="306" t="str">
        <f>HYPERLINK("https://upn1-carbon-sandbox.mendel.ai/01ha813ysyy2fh7nkt0cpqf5ww/patient-abstraction/"&amp;B222)</f>
        <v>https://upn1-carbon-sandbox.mendel.ai/01ha813ysyy2fh7nkt0cpqf5ww/patient-abstraction/pt-01h9p699swbma5bqbna5xd0njw</v>
      </c>
      <c r="D222" s="34" t="s">
        <v>18</v>
      </c>
      <c r="E222" s="356" t="s">
        <v>19</v>
      </c>
      <c r="F222" s="562" t="s">
        <v>714</v>
      </c>
      <c r="G222" s="842">
        <v>45467</v>
      </c>
      <c r="H222" s="161"/>
      <c r="I222" s="869" t="s">
        <v>22</v>
      </c>
      <c r="J222" s="161"/>
      <c r="K222" s="161"/>
      <c r="L222" s="161">
        <v>5</v>
      </c>
      <c r="M222" s="385">
        <v>186</v>
      </c>
      <c r="N222" s="443">
        <v>2.6388888888888889E-2</v>
      </c>
      <c r="O222" s="538">
        <v>1.4888888888888889</v>
      </c>
      <c r="P222" s="349" t="s">
        <v>715</v>
      </c>
      <c r="Q222" s="162"/>
    </row>
    <row r="223" spans="1:17" ht="15.75" customHeight="1">
      <c r="A223" s="540" t="s">
        <v>54</v>
      </c>
      <c r="B223" s="4" t="s">
        <v>716</v>
      </c>
      <c r="C223" s="306" t="str">
        <f>HYPERLINK("https://upn1-carbon-sandbox.mendel.ai/01ha813ysyy2fh7nkt0cpqf5ww/patient-abstraction/"&amp;B223)</f>
        <v>https://upn1-carbon-sandbox.mendel.ai/01ha813ysyy2fh7nkt0cpqf5ww/patient-abstraction/pt-01h9p699hxtbpd5qkbt01yw6e5</v>
      </c>
      <c r="D223" s="34" t="s">
        <v>18</v>
      </c>
      <c r="E223" s="356" t="s">
        <v>19</v>
      </c>
      <c r="F223" s="562" t="s">
        <v>717</v>
      </c>
      <c r="G223" s="836">
        <v>45463</v>
      </c>
      <c r="H223" s="161"/>
      <c r="I223" s="869" t="s">
        <v>22</v>
      </c>
      <c r="J223" s="161"/>
      <c r="K223" s="161"/>
      <c r="L223" s="161">
        <v>2</v>
      </c>
      <c r="M223" s="385">
        <v>58</v>
      </c>
      <c r="N223" s="443">
        <v>2.361111111111111E-2</v>
      </c>
      <c r="O223" s="538">
        <v>1.2930555555555556</v>
      </c>
      <c r="P223" s="349" t="s">
        <v>718</v>
      </c>
      <c r="Q223" s="162"/>
    </row>
    <row r="224" spans="1:17" ht="15.75" customHeight="1">
      <c r="A224" s="540" t="s">
        <v>54</v>
      </c>
      <c r="B224" s="4" t="s">
        <v>719</v>
      </c>
      <c r="C224" s="306" t="str">
        <f>HYPERLINK("https://upn1-carbon-sandbox.mendel.ai/01ha813ysyy2fh7nkt0cpqf5ww/patient-abstraction/"&amp;B224)</f>
        <v>https://upn1-carbon-sandbox.mendel.ai/01ha813ysyy2fh7nkt0cpqf5ww/patient-abstraction/pt-01h9p699cx0182q6t81mp7zfre</v>
      </c>
      <c r="D224" s="34" t="s">
        <v>18</v>
      </c>
      <c r="E224" s="356" t="s">
        <v>19</v>
      </c>
      <c r="F224" s="562" t="s">
        <v>720</v>
      </c>
      <c r="G224" s="836">
        <v>45464</v>
      </c>
      <c r="H224" s="161"/>
      <c r="I224" s="869" t="s">
        <v>22</v>
      </c>
      <c r="J224" s="161"/>
      <c r="K224" s="161"/>
      <c r="L224" s="161">
        <v>3</v>
      </c>
      <c r="M224" s="385">
        <v>237</v>
      </c>
      <c r="N224" s="443">
        <v>2.0833333333333332E-2</v>
      </c>
      <c r="O224" s="538">
        <v>1.21875</v>
      </c>
      <c r="P224" s="349" t="s">
        <v>721</v>
      </c>
      <c r="Q224" s="162"/>
    </row>
    <row r="225" spans="1:17" ht="15.75" customHeight="1">
      <c r="A225" s="540" t="s">
        <v>54</v>
      </c>
      <c r="B225" s="4" t="s">
        <v>722</v>
      </c>
      <c r="C225" s="306" t="str">
        <f>HYPERLINK("https://upn1-carbon-sandbox.mendel.ai/01ha813ysyy2fh7nkt0cpqf5ww/patient-abstraction/"&amp;B225)</f>
        <v>https://upn1-carbon-sandbox.mendel.ai/01ha813ysyy2fh7nkt0cpqf5ww/patient-abstraction/pt-01h9p699c7ct90mt6zg1rwbkvr</v>
      </c>
      <c r="D225" s="34" t="s">
        <v>18</v>
      </c>
      <c r="E225" s="356" t="s">
        <v>19</v>
      </c>
      <c r="F225" s="562" t="s">
        <v>723</v>
      </c>
      <c r="G225" s="836">
        <v>45464</v>
      </c>
      <c r="H225" s="161"/>
      <c r="I225" s="869" t="s">
        <v>22</v>
      </c>
      <c r="J225" s="161"/>
      <c r="K225" s="161"/>
      <c r="L225" s="161">
        <v>6</v>
      </c>
      <c r="M225" s="385">
        <v>72</v>
      </c>
      <c r="N225" s="389">
        <v>2.013888888888889E-2</v>
      </c>
      <c r="O225" s="538">
        <v>1.1875</v>
      </c>
      <c r="P225" s="349" t="s">
        <v>724</v>
      </c>
      <c r="Q225" s="162"/>
    </row>
    <row r="226" spans="1:17" ht="15.75" customHeight="1">
      <c r="A226" s="540" t="s">
        <v>54</v>
      </c>
      <c r="B226" s="4" t="s">
        <v>725</v>
      </c>
      <c r="C226" s="306" t="str">
        <f>HYPERLINK("https://upn1-carbon-sandbox.mendel.ai/01ha813ysyy2fh7nkt0cpqf5ww/patient-abstraction/"&amp;B226)</f>
        <v>https://upn1-carbon-sandbox.mendel.ai/01ha813ysyy2fh7nkt0cpqf5ww/patient-abstraction/pt-01h9p699aa76ga4s4qa6pk2sps</v>
      </c>
      <c r="D226" s="34" t="s">
        <v>18</v>
      </c>
      <c r="E226" s="356" t="s">
        <v>19</v>
      </c>
      <c r="F226" s="562" t="s">
        <v>726</v>
      </c>
      <c r="G226" s="836">
        <v>45464</v>
      </c>
      <c r="H226" s="161"/>
      <c r="I226" s="869" t="s">
        <v>22</v>
      </c>
      <c r="J226" s="161"/>
      <c r="K226" s="161"/>
      <c r="L226" s="161">
        <v>1</v>
      </c>
      <c r="M226" s="385">
        <v>65</v>
      </c>
      <c r="N226" s="389">
        <v>3.0555555555555555E-2</v>
      </c>
      <c r="O226" s="538">
        <v>1.84375</v>
      </c>
      <c r="P226" s="349" t="s">
        <v>727</v>
      </c>
      <c r="Q226" s="162"/>
    </row>
    <row r="227" spans="1:17" ht="15.75" customHeight="1">
      <c r="A227" s="545" t="s">
        <v>54</v>
      </c>
      <c r="B227" s="553" t="s">
        <v>728</v>
      </c>
      <c r="C227" s="490" t="str">
        <f>HYPERLINK("https://upn1-carbon-sandbox.mendel.ai/01ha813ysyy2fh7nkt0cpqf5ww/patient-abstraction/"&amp;B227)</f>
        <v>https://upn1-carbon-sandbox.mendel.ai/01ha813ysyy2fh7nkt0cpqf5ww/patient-abstraction/pt-01h9p699m1aax9fr826fdepas5</v>
      </c>
      <c r="D227" s="460" t="s">
        <v>18</v>
      </c>
      <c r="E227" s="502" t="s">
        <v>19</v>
      </c>
      <c r="F227" s="563" t="s">
        <v>729</v>
      </c>
      <c r="G227" s="843">
        <v>45464</v>
      </c>
      <c r="H227" s="463"/>
      <c r="I227" s="873" t="s">
        <v>705</v>
      </c>
      <c r="J227" s="463"/>
      <c r="K227" s="463"/>
      <c r="L227" s="918">
        <v>3</v>
      </c>
      <c r="M227" s="481">
        <v>124</v>
      </c>
      <c r="N227" s="482">
        <v>1.3888888888888888E-2</v>
      </c>
      <c r="O227" s="884">
        <v>0.84583333333333333</v>
      </c>
      <c r="P227" s="476" t="s">
        <v>730</v>
      </c>
      <c r="Q227" s="162"/>
    </row>
    <row r="228" spans="1:17" ht="15.75" customHeight="1">
      <c r="A228" s="735" t="s">
        <v>92</v>
      </c>
      <c r="B228" s="736" t="s">
        <v>731</v>
      </c>
      <c r="C228" s="714" t="str">
        <f>HYPERLINK("https://upn1-carbon-sandbox.mendel.ai/01ha80767mvt3xy09j6byrsamy/patient-abstraction/"&amp;B228)</f>
        <v>https://upn1-carbon-sandbox.mendel.ai/01ha80767mvt3xy09j6byrsamy/patient-abstraction/pt-01h9p699ppmnf5xrkcqbtapwt6</v>
      </c>
      <c r="D228" s="715" t="s">
        <v>18</v>
      </c>
      <c r="E228" s="737" t="s">
        <v>19</v>
      </c>
      <c r="F228" s="738" t="s">
        <v>732</v>
      </c>
      <c r="G228" s="850"/>
      <c r="H228" s="718"/>
      <c r="I228" s="874" t="s">
        <v>60</v>
      </c>
      <c r="J228" s="718"/>
      <c r="K228" s="297" t="s">
        <v>340</v>
      </c>
      <c r="L228" s="718"/>
      <c r="M228" s="719">
        <v>333</v>
      </c>
      <c r="N228" s="718"/>
      <c r="O228" s="720"/>
      <c r="P228" s="718" t="s">
        <v>733</v>
      </c>
      <c r="Q228" s="162"/>
    </row>
    <row r="229" spans="1:17" ht="15.75" customHeight="1">
      <c r="A229" s="541" t="s">
        <v>92</v>
      </c>
      <c r="B229" s="4" t="s">
        <v>734</v>
      </c>
      <c r="C229" s="311" t="str">
        <f>HYPERLINK("https://upn1-carbon-sandbox.mendel.ai/01ha80767mvt3xy09j6byrsamy/patient-abstraction/"&amp;B229)</f>
        <v>https://upn1-carbon-sandbox.mendel.ai/01ha80767mvt3xy09j6byrsamy/patient-abstraction/pt-01h9p699pzcyajw7004xj79zek</v>
      </c>
      <c r="D229" s="34" t="s">
        <v>18</v>
      </c>
      <c r="E229" s="356" t="s">
        <v>19</v>
      </c>
      <c r="F229" s="562" t="s">
        <v>735</v>
      </c>
      <c r="G229" s="842">
        <v>45468</v>
      </c>
      <c r="H229" s="161"/>
      <c r="I229" s="869" t="s">
        <v>22</v>
      </c>
      <c r="J229" s="161"/>
      <c r="K229" s="161"/>
      <c r="L229" s="161">
        <v>11</v>
      </c>
      <c r="M229" s="385">
        <v>127</v>
      </c>
      <c r="N229" s="389">
        <v>3.5416666666666666E-2</v>
      </c>
      <c r="O229" s="538">
        <v>2.1291666666666669</v>
      </c>
      <c r="P229" s="349" t="s">
        <v>736</v>
      </c>
      <c r="Q229" s="162"/>
    </row>
    <row r="230" spans="1:17" ht="15.75" customHeight="1">
      <c r="A230" s="541" t="s">
        <v>92</v>
      </c>
      <c r="B230" s="4" t="s">
        <v>737</v>
      </c>
      <c r="C230" s="311" t="str">
        <f>HYPERLINK("https://upn1-carbon-sandbox.mendel.ai/01ha80767mvt3xy09j6byrsamy/patient-abstraction/"&amp;B230)</f>
        <v>https://upn1-carbon-sandbox.mendel.ai/01ha80767mvt3xy09j6byrsamy/patient-abstraction/pt-01h9p699hmq2yh101va2g3zngb</v>
      </c>
      <c r="D230" s="34" t="s">
        <v>18</v>
      </c>
      <c r="E230" s="356" t="s">
        <v>19</v>
      </c>
      <c r="F230" s="562" t="s">
        <v>738</v>
      </c>
      <c r="G230" s="842">
        <v>45468</v>
      </c>
      <c r="H230" s="161"/>
      <c r="I230" s="869" t="s">
        <v>22</v>
      </c>
      <c r="J230" s="161"/>
      <c r="K230" s="161"/>
      <c r="L230" s="161">
        <v>6</v>
      </c>
      <c r="M230" s="385">
        <v>137</v>
      </c>
      <c r="N230" s="389">
        <v>3.6111111111111115E-2</v>
      </c>
      <c r="O230" s="538">
        <v>2.1354166666666665</v>
      </c>
      <c r="P230" s="349" t="s">
        <v>739</v>
      </c>
      <c r="Q230" s="162"/>
    </row>
    <row r="231" spans="1:17" ht="15.75" customHeight="1">
      <c r="A231" s="541" t="s">
        <v>92</v>
      </c>
      <c r="B231" s="4" t="s">
        <v>740</v>
      </c>
      <c r="C231" s="311" t="str">
        <f>HYPERLINK("https://upn1-carbon-sandbox.mendel.ai/01ha80767mvt3xy09j6byrsamy/patient-abstraction/"&amp;B231)</f>
        <v>https://upn1-carbon-sandbox.mendel.ai/01ha80767mvt3xy09j6byrsamy/patient-abstraction/pt-01h9p699qjpthty3s135nhxzdf</v>
      </c>
      <c r="D231" s="34" t="s">
        <v>18</v>
      </c>
      <c r="E231" s="356" t="s">
        <v>19</v>
      </c>
      <c r="F231" s="562" t="s">
        <v>741</v>
      </c>
      <c r="G231" s="842">
        <v>45467</v>
      </c>
      <c r="H231" s="161"/>
      <c r="I231" s="869" t="s">
        <v>22</v>
      </c>
      <c r="J231" s="161"/>
      <c r="K231" s="161"/>
      <c r="L231" s="161">
        <v>2</v>
      </c>
      <c r="M231" s="385">
        <v>81</v>
      </c>
      <c r="N231" s="389">
        <v>3.6805555555555557E-2</v>
      </c>
      <c r="O231" s="538">
        <v>2.1819444444444445</v>
      </c>
      <c r="P231" s="349" t="s">
        <v>742</v>
      </c>
      <c r="Q231" s="162"/>
    </row>
    <row r="232" spans="1:17" ht="15.75" customHeight="1">
      <c r="A232" s="541" t="s">
        <v>92</v>
      </c>
      <c r="B232" s="4" t="s">
        <v>743</v>
      </c>
      <c r="C232" s="311" t="str">
        <f>HYPERLINK("https://upn1-carbon-sandbox.mendel.ai/01ha80767mvt3xy09j6byrsamy/patient-abstraction/"&amp;B232)</f>
        <v>https://upn1-carbon-sandbox.mendel.ai/01ha80767mvt3xy09j6byrsamy/patient-abstraction/pt-01h9p699cgad978mbwenx90dy8</v>
      </c>
      <c r="D232" s="34" t="s">
        <v>18</v>
      </c>
      <c r="E232" s="356" t="s">
        <v>19</v>
      </c>
      <c r="F232" s="562" t="s">
        <v>744</v>
      </c>
      <c r="G232" s="842">
        <v>45467</v>
      </c>
      <c r="H232" s="161"/>
      <c r="I232" s="869" t="s">
        <v>22</v>
      </c>
      <c r="J232" s="161"/>
      <c r="K232" s="161"/>
      <c r="L232" s="161">
        <v>4</v>
      </c>
      <c r="M232" s="385">
        <v>26</v>
      </c>
      <c r="N232" s="443">
        <v>1.5277777777777777E-2</v>
      </c>
      <c r="O232" s="883">
        <v>0.90416666666666667</v>
      </c>
      <c r="P232" s="349" t="s">
        <v>745</v>
      </c>
      <c r="Q232" s="162"/>
    </row>
    <row r="233" spans="1:17" ht="15.75" customHeight="1">
      <c r="A233" s="541" t="s">
        <v>92</v>
      </c>
      <c r="B233" s="4" t="s">
        <v>746</v>
      </c>
      <c r="C233" s="311" t="str">
        <f>HYPERLINK("https://upn1-carbon-sandbox.mendel.ai/01ha80767mvt3xy09j6byrsamy/patient-abstraction/"&amp;B233)</f>
        <v>https://upn1-carbon-sandbox.mendel.ai/01ha80767mvt3xy09j6byrsamy/patient-abstraction/pt-01h9p699k0462db65acfhh1dc8</v>
      </c>
      <c r="D233" s="34" t="s">
        <v>18</v>
      </c>
      <c r="E233" s="356" t="s">
        <v>19</v>
      </c>
      <c r="F233" s="562" t="s">
        <v>747</v>
      </c>
      <c r="G233" s="842">
        <v>45467</v>
      </c>
      <c r="H233" s="161"/>
      <c r="I233" s="869" t="s">
        <v>22</v>
      </c>
      <c r="J233" s="161"/>
      <c r="K233" s="161"/>
      <c r="L233" s="161">
        <v>9</v>
      </c>
      <c r="M233" s="385">
        <v>89</v>
      </c>
      <c r="N233" s="443">
        <v>2.9861111111111113E-2</v>
      </c>
      <c r="O233" s="538">
        <v>1.7555555555555555</v>
      </c>
      <c r="P233" s="349" t="s">
        <v>748</v>
      </c>
      <c r="Q233" s="162"/>
    </row>
    <row r="234" spans="1:17" ht="15.75" customHeight="1">
      <c r="A234" s="541" t="s">
        <v>92</v>
      </c>
      <c r="B234" s="196" t="s">
        <v>749</v>
      </c>
      <c r="C234" s="311" t="str">
        <f>HYPERLINK("https://upn1-carbon-sandbox.mendel.ai/01ha80767mvt3xy09j6byrsamy/patient-abstraction/"&amp;B234)</f>
        <v>https://upn1-carbon-sandbox.mendel.ai/01ha80767mvt3xy09j6byrsamy/patient-abstraction/pt-01h9p699a2rjmhp604mr11c05p</v>
      </c>
      <c r="D234" s="34" t="s">
        <v>18</v>
      </c>
      <c r="E234" s="356" t="s">
        <v>19</v>
      </c>
      <c r="F234" s="562" t="s">
        <v>750</v>
      </c>
      <c r="G234" s="842">
        <v>45467</v>
      </c>
      <c r="H234" s="161"/>
      <c r="I234" s="869" t="s">
        <v>22</v>
      </c>
      <c r="J234" s="161"/>
      <c r="K234" s="161"/>
      <c r="L234" s="161">
        <v>2</v>
      </c>
      <c r="M234" s="385">
        <v>60</v>
      </c>
      <c r="N234" s="443">
        <v>1.1111111111111112E-2</v>
      </c>
      <c r="O234" s="883">
        <v>0.65138888888888891</v>
      </c>
      <c r="P234" s="349" t="s">
        <v>751</v>
      </c>
      <c r="Q234" s="162"/>
    </row>
    <row r="235" spans="1:17" ht="15.75" customHeight="1">
      <c r="A235" s="541" t="s">
        <v>92</v>
      </c>
      <c r="B235" s="4" t="s">
        <v>752</v>
      </c>
      <c r="C235" s="311" t="str">
        <f>HYPERLINK("https://upn1-carbon-sandbox.mendel.ai/01ha80767mvt3xy09j6byrsamy/patient-abstraction/"&amp;B235)</f>
        <v>https://upn1-carbon-sandbox.mendel.ai/01ha80767mvt3xy09j6byrsamy/patient-abstraction/pt-01h9p699d4wxttvhx215fp6q2c</v>
      </c>
      <c r="D235" s="34" t="s">
        <v>18</v>
      </c>
      <c r="E235" s="356" t="s">
        <v>19</v>
      </c>
      <c r="F235" s="562" t="s">
        <v>753</v>
      </c>
      <c r="G235" s="842">
        <v>45467</v>
      </c>
      <c r="H235" s="161"/>
      <c r="I235" s="869" t="s">
        <v>22</v>
      </c>
      <c r="J235" s="161"/>
      <c r="K235" s="161"/>
      <c r="L235" s="161">
        <v>4</v>
      </c>
      <c r="M235" s="385">
        <v>40</v>
      </c>
      <c r="N235" s="443">
        <v>4.8611111111111112E-3</v>
      </c>
      <c r="O235" s="883">
        <v>0.31388888888888888</v>
      </c>
      <c r="P235" s="349" t="s">
        <v>754</v>
      </c>
      <c r="Q235" s="162"/>
    </row>
    <row r="236" spans="1:17" ht="15.75" customHeight="1">
      <c r="A236" s="541" t="s">
        <v>92</v>
      </c>
      <c r="B236" s="4" t="s">
        <v>755</v>
      </c>
      <c r="C236" s="311" t="str">
        <f>HYPERLINK("https://upn1-carbon-sandbox.mendel.ai/01ha80767mvt3xy09j6byrsamy/patient-abstraction/"&amp;B236)</f>
        <v>https://upn1-carbon-sandbox.mendel.ai/01ha80767mvt3xy09j6byrsamy/patient-abstraction/pt-01h9p699gceb1j94cj26n17km6</v>
      </c>
      <c r="D236" s="34" t="s">
        <v>18</v>
      </c>
      <c r="E236" s="356" t="s">
        <v>19</v>
      </c>
      <c r="F236" s="562" t="s">
        <v>756</v>
      </c>
      <c r="G236" s="842">
        <v>45467</v>
      </c>
      <c r="H236" s="161"/>
      <c r="I236" s="869" t="s">
        <v>22</v>
      </c>
      <c r="J236" s="161"/>
      <c r="K236" s="161"/>
      <c r="L236" s="161">
        <v>3</v>
      </c>
      <c r="M236" s="385">
        <v>56</v>
      </c>
      <c r="N236" s="443">
        <v>5.5555555555555558E-3</v>
      </c>
      <c r="O236" s="883">
        <v>0.36388888888888887</v>
      </c>
      <c r="P236" s="349" t="s">
        <v>757</v>
      </c>
      <c r="Q236" s="162"/>
    </row>
    <row r="237" spans="1:17" ht="15.75" customHeight="1">
      <c r="A237" s="645" t="s">
        <v>92</v>
      </c>
      <c r="B237" s="553" t="s">
        <v>758</v>
      </c>
      <c r="C237" s="637" t="str">
        <f>HYPERLINK("https://upn1-carbon-sandbox.mendel.ai/01ha80767mvt3xy09j6byrsamy/patient-abstraction/"&amp;B237)</f>
        <v>https://upn1-carbon-sandbox.mendel.ai/01ha80767mvt3xy09j6byrsamy/patient-abstraction/pt-01h9p699f3w6a8rekjb5tbpyqx</v>
      </c>
      <c r="D237" s="460" t="s">
        <v>18</v>
      </c>
      <c r="E237" s="502" t="s">
        <v>19</v>
      </c>
      <c r="F237" s="563" t="s">
        <v>759</v>
      </c>
      <c r="G237" s="838">
        <v>45833</v>
      </c>
      <c r="H237" s="463"/>
      <c r="I237" s="873" t="s">
        <v>22</v>
      </c>
      <c r="J237" s="463"/>
      <c r="K237" s="463"/>
      <c r="L237" s="463">
        <v>8</v>
      </c>
      <c r="M237" s="481">
        <v>111</v>
      </c>
      <c r="N237" s="482">
        <v>2.7083333333333334E-2</v>
      </c>
      <c r="O237" s="887">
        <v>1.3152777777777778</v>
      </c>
      <c r="P237" s="476" t="s">
        <v>760</v>
      </c>
      <c r="Q237" s="162"/>
    </row>
    <row r="238" spans="1:17" ht="15.75" customHeight="1">
      <c r="A238" s="646" t="s">
        <v>130</v>
      </c>
      <c r="B238" s="466" t="s">
        <v>761</v>
      </c>
      <c r="C238" s="318" t="str">
        <f>HYPERLINK("https://upn1-carbon-sandbox.mendel.ai/01ha813ysyy2fh7nkt0cpqf5ww/patient-abstraction/"&amp;B238)</f>
        <v>https://upn1-carbon-sandbox.mendel.ai/01ha813ysyy2fh7nkt0cpqf5ww/patient-abstraction/pt-01h9p6996mzx779cbnnhxx3asx</v>
      </c>
      <c r="D238" s="121" t="s">
        <v>18</v>
      </c>
      <c r="E238" s="499" t="s">
        <v>19</v>
      </c>
      <c r="F238" s="162" t="s">
        <v>762</v>
      </c>
      <c r="G238" s="846">
        <v>45472</v>
      </c>
      <c r="H238" s="472"/>
      <c r="I238" s="868" t="s">
        <v>22</v>
      </c>
      <c r="J238" s="472"/>
      <c r="K238" s="472"/>
      <c r="L238" s="472">
        <v>14</v>
      </c>
      <c r="M238" s="473">
        <v>153</v>
      </c>
      <c r="N238" s="474">
        <v>4.1666666666666664E-2</v>
      </c>
      <c r="O238" s="885">
        <v>2.4652777777777777</v>
      </c>
      <c r="P238" s="519" t="s">
        <v>763</v>
      </c>
      <c r="Q238" s="162"/>
    </row>
    <row r="239" spans="1:17" ht="15.75" customHeight="1">
      <c r="A239" s="542" t="s">
        <v>130</v>
      </c>
      <c r="B239" s="4" t="s">
        <v>764</v>
      </c>
      <c r="C239" s="306" t="str">
        <f>HYPERLINK("https://upn1-carbon-sandbox.mendel.ai/01ha813ysyy2fh7nkt0cpqf5ww/patient-abstraction/"&amp;B239)</f>
        <v>https://upn1-carbon-sandbox.mendel.ai/01ha813ysyy2fh7nkt0cpqf5ww/patient-abstraction/pt-01h9p699f9vs7zhsbfg6c4cwcd</v>
      </c>
      <c r="D239" s="34" t="s">
        <v>18</v>
      </c>
      <c r="E239" s="356" t="s">
        <v>19</v>
      </c>
      <c r="F239" s="562" t="s">
        <v>765</v>
      </c>
      <c r="G239" s="842">
        <v>45469</v>
      </c>
      <c r="H239" s="161"/>
      <c r="I239" s="869" t="s">
        <v>22</v>
      </c>
      <c r="J239" s="161"/>
      <c r="K239" s="161"/>
      <c r="L239" s="161">
        <v>5</v>
      </c>
      <c r="M239" s="385">
        <v>72</v>
      </c>
      <c r="N239" s="389">
        <v>1.8749999999999999E-2</v>
      </c>
      <c r="O239" s="538">
        <v>1.0979166666666667</v>
      </c>
      <c r="P239" s="349" t="s">
        <v>766</v>
      </c>
      <c r="Q239" s="162"/>
    </row>
    <row r="240" spans="1:17" ht="15.75" customHeight="1">
      <c r="A240" s="542" t="s">
        <v>130</v>
      </c>
      <c r="B240" s="4" t="s">
        <v>767</v>
      </c>
      <c r="C240" s="306" t="str">
        <f>HYPERLINK("https://upn1-carbon-sandbox.mendel.ai/01ha813ysyy2fh7nkt0cpqf5ww/patient-abstraction/"&amp;B240)</f>
        <v>https://upn1-carbon-sandbox.mendel.ai/01ha813ysyy2fh7nkt0cpqf5ww/patient-abstraction/pt-01h9p6999bap1b4wh3v8yy2wbe</v>
      </c>
      <c r="D240" s="34" t="s">
        <v>18</v>
      </c>
      <c r="E240" s="356" t="s">
        <v>19</v>
      </c>
      <c r="F240" s="562" t="s">
        <v>768</v>
      </c>
      <c r="G240" s="930">
        <v>45485</v>
      </c>
      <c r="H240" s="161"/>
      <c r="I240" s="869" t="s">
        <v>22</v>
      </c>
      <c r="J240" s="161"/>
      <c r="K240" s="161"/>
      <c r="L240" s="161">
        <v>9</v>
      </c>
      <c r="M240" s="385">
        <v>226</v>
      </c>
      <c r="N240" s="942">
        <v>2.1527777777777781E-2</v>
      </c>
      <c r="O240" s="538">
        <v>1.2847222222222221</v>
      </c>
      <c r="P240" s="349" t="s">
        <v>769</v>
      </c>
      <c r="Q240" s="162"/>
    </row>
    <row r="241" spans="1:17" ht="15.75" customHeight="1">
      <c r="A241" s="542" t="s">
        <v>130</v>
      </c>
      <c r="B241" s="4" t="s">
        <v>770</v>
      </c>
      <c r="C241" s="306" t="str">
        <f>HYPERLINK("https://upn1-carbon-sandbox.mendel.ai/01ha813ysyy2fh7nkt0cpqf5ww/patient-abstraction/"&amp;B241)</f>
        <v>https://upn1-carbon-sandbox.mendel.ai/01ha813ysyy2fh7nkt0cpqf5ww/patient-abstraction/pt-01h9p699jhhhy6qg5d869cspq9</v>
      </c>
      <c r="D241" s="34" t="s">
        <v>18</v>
      </c>
      <c r="E241" s="356" t="s">
        <v>19</v>
      </c>
      <c r="F241" s="562" t="s">
        <v>771</v>
      </c>
      <c r="G241" s="842">
        <v>45471</v>
      </c>
      <c r="H241" s="161"/>
      <c r="I241" s="869" t="s">
        <v>22</v>
      </c>
      <c r="J241" s="161"/>
      <c r="K241" s="161"/>
      <c r="L241" s="161">
        <v>8</v>
      </c>
      <c r="M241" s="385">
        <v>149</v>
      </c>
      <c r="N241" s="389">
        <v>3.0555555555555555E-2</v>
      </c>
      <c r="O241" s="538">
        <v>1.8479166666666667</v>
      </c>
      <c r="P241" s="349" t="s">
        <v>772</v>
      </c>
      <c r="Q241" s="162"/>
    </row>
    <row r="242" spans="1:17" ht="15.75" customHeight="1">
      <c r="A242" s="542" t="s">
        <v>130</v>
      </c>
      <c r="B242" s="4" t="s">
        <v>773</v>
      </c>
      <c r="C242" s="306" t="str">
        <f>HYPERLINK("https://upn1-carbon-sandbox.mendel.ai/01ha813ysyy2fh7nkt0cpqf5ww/patient-abstraction/"&amp;B242)</f>
        <v>https://upn1-carbon-sandbox.mendel.ai/01ha813ysyy2fh7nkt0cpqf5ww/patient-abstraction/pt-01h9p699j6xb36bjhxdk53mzht</v>
      </c>
      <c r="D242" s="34" t="s">
        <v>18</v>
      </c>
      <c r="E242" s="356" t="s">
        <v>19</v>
      </c>
      <c r="F242" s="562" t="s">
        <v>774</v>
      </c>
      <c r="G242" s="842">
        <v>45470</v>
      </c>
      <c r="H242" s="161"/>
      <c r="I242" s="869" t="s">
        <v>22</v>
      </c>
      <c r="J242" s="161"/>
      <c r="K242" s="161"/>
      <c r="L242" s="161">
        <v>7</v>
      </c>
      <c r="M242" s="385">
        <v>108</v>
      </c>
      <c r="N242" s="443">
        <v>3.4027777777777775E-2</v>
      </c>
      <c r="O242" s="538">
        <v>1.9826388888888891</v>
      </c>
      <c r="P242" s="349" t="s">
        <v>775</v>
      </c>
      <c r="Q242" s="162"/>
    </row>
    <row r="243" spans="1:17" ht="15.75" customHeight="1">
      <c r="A243" s="542" t="s">
        <v>130</v>
      </c>
      <c r="B243" s="4" t="s">
        <v>776</v>
      </c>
      <c r="C243" s="306" t="str">
        <f>HYPERLINK("https://upn1-carbon-sandbox.mendel.ai/01ha813ysyy2fh7nkt0cpqf5ww/patient-abstraction/"&amp;B243)</f>
        <v>https://upn1-carbon-sandbox.mendel.ai/01ha813ysyy2fh7nkt0cpqf5ww/patient-abstraction/pt-01h9p6996n3q3355my0ndach37</v>
      </c>
      <c r="D243" s="34" t="s">
        <v>18</v>
      </c>
      <c r="E243" s="356" t="s">
        <v>19</v>
      </c>
      <c r="F243" s="562" t="s">
        <v>777</v>
      </c>
      <c r="G243" s="842">
        <v>45470</v>
      </c>
      <c r="H243" s="161"/>
      <c r="I243" s="869" t="s">
        <v>22</v>
      </c>
      <c r="J243" s="161"/>
      <c r="K243" s="161"/>
      <c r="L243" s="161">
        <v>8</v>
      </c>
      <c r="M243" s="385">
        <v>131</v>
      </c>
      <c r="N243" s="443">
        <v>2.361111111111111E-2</v>
      </c>
      <c r="O243" s="538">
        <v>1.4875</v>
      </c>
      <c r="P243" s="349" t="s">
        <v>778</v>
      </c>
      <c r="Q243" s="162"/>
    </row>
    <row r="244" spans="1:17" ht="15.75" customHeight="1">
      <c r="A244" s="542" t="s">
        <v>130</v>
      </c>
      <c r="B244" s="4" t="s">
        <v>779</v>
      </c>
      <c r="C244" s="306" t="str">
        <f>HYPERLINK("https://upn1-carbon-sandbox.mendel.ai/01ha813ysyy2fh7nkt0cpqf5ww/patient-abstraction/"&amp;B244)</f>
        <v>https://upn1-carbon-sandbox.mendel.ai/01ha813ysyy2fh7nkt0cpqf5ww/patient-abstraction/pt-01h9p699h4wbpdhze5nxymk6zx</v>
      </c>
      <c r="D244" s="34" t="s">
        <v>18</v>
      </c>
      <c r="E244" s="356" t="s">
        <v>19</v>
      </c>
      <c r="F244" s="562" t="s">
        <v>780</v>
      </c>
      <c r="G244" s="842">
        <v>45470</v>
      </c>
      <c r="H244" s="161"/>
      <c r="I244" s="869" t="s">
        <v>22</v>
      </c>
      <c r="J244" s="161"/>
      <c r="K244" s="161"/>
      <c r="L244" s="161">
        <v>3</v>
      </c>
      <c r="M244" s="385">
        <v>108</v>
      </c>
      <c r="N244" s="443">
        <v>2.0833333333333332E-2</v>
      </c>
      <c r="O244" s="538">
        <v>1.1659722222222222</v>
      </c>
      <c r="P244" s="349" t="s">
        <v>781</v>
      </c>
      <c r="Q244" s="162"/>
    </row>
    <row r="245" spans="1:17" ht="15.75" customHeight="1">
      <c r="A245" s="542" t="s">
        <v>130</v>
      </c>
      <c r="B245" s="219" t="s">
        <v>782</v>
      </c>
      <c r="C245" s="677" t="str">
        <f>HYPERLINK("https://upn1-carbon-sandbox.mendel.ai/01ha813ysyy2fh7nkt0cpqf5ww/patient-abstraction/"&amp;B245)</f>
        <v>https://upn1-carbon-sandbox.mendel.ai/01ha813ysyy2fh7nkt0cpqf5ww/patient-abstraction/pt-01h9p699k30a9qkfdc93fr30qc</v>
      </c>
      <c r="D245" s="34" t="s">
        <v>18</v>
      </c>
      <c r="E245" s="356" t="s">
        <v>19</v>
      </c>
      <c r="F245" s="685" t="s">
        <v>783</v>
      </c>
      <c r="G245" s="842">
        <v>45469</v>
      </c>
      <c r="H245" s="349"/>
      <c r="I245" s="870" t="s">
        <v>22</v>
      </c>
      <c r="J245" s="349"/>
      <c r="K245" s="349"/>
      <c r="L245" s="349">
        <v>1</v>
      </c>
      <c r="M245" s="385">
        <v>48</v>
      </c>
      <c r="N245" s="813">
        <v>2.6388888888888889E-2</v>
      </c>
      <c r="O245" s="919">
        <v>1.5222222222222221</v>
      </c>
      <c r="P245" s="393" t="s">
        <v>784</v>
      </c>
      <c r="Q245" s="162"/>
    </row>
    <row r="246" spans="1:17" ht="15.75" customHeight="1">
      <c r="A246" s="544" t="s">
        <v>130</v>
      </c>
      <c r="B246" s="4" t="s">
        <v>785</v>
      </c>
      <c r="C246" s="306" t="str">
        <f>HYPERLINK("https://upn1-carbon-sandbox.mendel.ai/01ha813ysyy2fh7nkt0cpqf5ww/patient-abstraction/"&amp;B246)</f>
        <v>https://upn1-carbon-sandbox.mendel.ai/01ha813ysyy2fh7nkt0cpqf5ww/patient-abstraction/pt-01h9p699t2be2y41fpkg9ca66h</v>
      </c>
      <c r="D246" s="206" t="s">
        <v>18</v>
      </c>
      <c r="E246" s="356" t="s">
        <v>19</v>
      </c>
      <c r="F246" s="562" t="s">
        <v>786</v>
      </c>
      <c r="G246" s="842">
        <v>45470</v>
      </c>
      <c r="H246" s="161"/>
      <c r="I246" s="869" t="s">
        <v>22</v>
      </c>
      <c r="J246" s="161"/>
      <c r="K246" s="161"/>
      <c r="L246" s="161">
        <v>6</v>
      </c>
      <c r="M246" s="709">
        <v>100</v>
      </c>
      <c r="N246" s="443">
        <v>2.7777777777777776E-2</v>
      </c>
      <c r="O246" s="538">
        <v>1.6506944444444445</v>
      </c>
      <c r="P246" s="349" t="s">
        <v>787</v>
      </c>
      <c r="Q246" s="162"/>
    </row>
    <row r="247" spans="1:17" ht="15.75" customHeight="1">
      <c r="A247" s="545" t="s">
        <v>130</v>
      </c>
      <c r="B247" s="553" t="s">
        <v>788</v>
      </c>
      <c r="C247" s="501" t="str">
        <f>HYPERLINK("https://upn1-carbon-sandbox.mendel.ai/01ha813ysyy2fh7nkt0cpqf5ww/patient-abstraction/"&amp;B247)</f>
        <v>https://upn1-carbon-sandbox.mendel.ai/01ha813ysyy2fh7nkt0cpqf5ww/patient-abstraction/pt-01h9p6996gawaxene96ak3cxmf</v>
      </c>
      <c r="D247" s="455" t="s">
        <v>18</v>
      </c>
      <c r="E247" s="502" t="s">
        <v>19</v>
      </c>
      <c r="F247" s="563" t="s">
        <v>789</v>
      </c>
      <c r="G247" s="838">
        <v>45468</v>
      </c>
      <c r="H247" s="463"/>
      <c r="I247" s="873" t="s">
        <v>22</v>
      </c>
      <c r="J247" s="463"/>
      <c r="K247" s="463"/>
      <c r="L247" s="683">
        <v>4</v>
      </c>
      <c r="M247" s="710">
        <v>39</v>
      </c>
      <c r="N247" s="482">
        <v>2.1527777777777781E-2</v>
      </c>
      <c r="O247" s="887">
        <v>1.2847222222222221</v>
      </c>
      <c r="P247" s="476" t="s">
        <v>790</v>
      </c>
      <c r="Q247" s="162"/>
    </row>
    <row r="248" spans="1:17" ht="15.75" customHeight="1">
      <c r="A248" s="582" t="s">
        <v>16</v>
      </c>
      <c r="B248" s="466" t="s">
        <v>791</v>
      </c>
      <c r="C248" s="485" t="str">
        <f>HYPERLINK("https://upn1-carbon-sandbox.mendel.ai/01ha80767mvt3xy09j6byrsamy/patient-abstraction/"&amp;B248)</f>
        <v>https://upn1-carbon-sandbox.mendel.ai/01ha80767mvt3xy09j6byrsamy/patient-abstraction/pt-01h9p699q3rzvkph1y30bjdy4x</v>
      </c>
      <c r="D248" s="121" t="s">
        <v>18</v>
      </c>
      <c r="E248" s="499" t="s">
        <v>19</v>
      </c>
      <c r="F248" s="349" t="s">
        <v>792</v>
      </c>
      <c r="G248" s="846">
        <v>45471</v>
      </c>
      <c r="H248" s="472"/>
      <c r="I248" s="868" t="s">
        <v>22</v>
      </c>
      <c r="J248" s="472"/>
      <c r="K248" s="472"/>
      <c r="L248" s="472">
        <v>1</v>
      </c>
      <c r="M248" s="473">
        <v>24</v>
      </c>
      <c r="N248" s="474">
        <v>3.472222222222222E-3</v>
      </c>
      <c r="O248" s="891">
        <v>0.21666666666666667</v>
      </c>
      <c r="P248" s="519" t="s">
        <v>793</v>
      </c>
      <c r="Q248" s="162"/>
    </row>
    <row r="249" spans="1:17" ht="15.75" customHeight="1">
      <c r="A249" s="583" t="s">
        <v>16</v>
      </c>
      <c r="B249" s="169" t="s">
        <v>794</v>
      </c>
      <c r="C249" s="311" t="str">
        <f>HYPERLINK("https://upn1-carbon-sandbox.mendel.ai/01ha80767mvt3xy09j6byrsamy/patient-abstraction/"&amp;B249)</f>
        <v>https://upn1-carbon-sandbox.mendel.ai/01ha80767mvt3xy09j6byrsamy/patient-abstraction/pt-01h9p699njvg4kvgsv1yx6key7</v>
      </c>
      <c r="D249" s="34" t="s">
        <v>18</v>
      </c>
      <c r="E249" s="356" t="s">
        <v>19</v>
      </c>
      <c r="F249" s="349" t="s">
        <v>795</v>
      </c>
      <c r="G249" s="930">
        <v>45485</v>
      </c>
      <c r="H249" s="161"/>
      <c r="I249" s="869" t="s">
        <v>22</v>
      </c>
      <c r="J249" s="161"/>
      <c r="K249" s="161"/>
      <c r="L249" s="161">
        <v>3</v>
      </c>
      <c r="M249" s="385">
        <v>145</v>
      </c>
      <c r="N249" s="389">
        <v>2.1527777777777781E-2</v>
      </c>
      <c r="O249" s="538">
        <v>1.2701388888888889</v>
      </c>
      <c r="P249" s="349" t="s">
        <v>136</v>
      </c>
      <c r="Q249" s="162"/>
    </row>
    <row r="250" spans="1:17" ht="15.75" customHeight="1">
      <c r="A250" s="583" t="s">
        <v>16</v>
      </c>
      <c r="B250" s="4" t="s">
        <v>796</v>
      </c>
      <c r="C250" s="311" t="str">
        <f>HYPERLINK("https://upn1-carbon-sandbox.mendel.ai/01ha80767mvt3xy09j6byrsamy/patient-abstraction/"&amp;B250)</f>
        <v>https://upn1-carbon-sandbox.mendel.ai/01ha80767mvt3xy09j6byrsamy/patient-abstraction/pt-01h9p699mpe0khwy5nkj68jdjj</v>
      </c>
      <c r="D250" s="34" t="s">
        <v>18</v>
      </c>
      <c r="E250" s="356" t="s">
        <v>19</v>
      </c>
      <c r="F250" s="349" t="s">
        <v>797</v>
      </c>
      <c r="G250" s="842">
        <v>45471</v>
      </c>
      <c r="H250" s="161"/>
      <c r="I250" s="869" t="s">
        <v>22</v>
      </c>
      <c r="J250" s="161"/>
      <c r="K250" s="161"/>
      <c r="L250" s="161">
        <v>3</v>
      </c>
      <c r="M250" s="385">
        <v>39</v>
      </c>
      <c r="N250" s="389">
        <v>7.6388888888888886E-3</v>
      </c>
      <c r="O250" s="883">
        <v>0.4770833333333333</v>
      </c>
      <c r="P250" s="349" t="s">
        <v>798</v>
      </c>
      <c r="Q250" s="162"/>
    </row>
    <row r="251" spans="1:17" ht="15.75" customHeight="1">
      <c r="A251" s="583" t="s">
        <v>16</v>
      </c>
      <c r="B251" s="4" t="s">
        <v>799</v>
      </c>
      <c r="C251" s="311" t="str">
        <f>HYPERLINK("https://upn1-carbon-sandbox.mendel.ai/01ha80767mvt3xy09j6byrsamy/patient-abstraction/"&amp;B251)</f>
        <v>https://upn1-carbon-sandbox.mendel.ai/01ha80767mvt3xy09j6byrsamy/patient-abstraction/pt-01h9p699m5hdhtc1s8sag4a9k8</v>
      </c>
      <c r="D251" s="34" t="s">
        <v>18</v>
      </c>
      <c r="E251" s="356" t="s">
        <v>19</v>
      </c>
      <c r="F251" s="349" t="s">
        <v>800</v>
      </c>
      <c r="G251" s="842">
        <v>45471</v>
      </c>
      <c r="H251" s="161"/>
      <c r="I251" s="869" t="s">
        <v>22</v>
      </c>
      <c r="J251" s="161"/>
      <c r="K251" s="161"/>
      <c r="L251" s="161">
        <v>1</v>
      </c>
      <c r="M251" s="385">
        <v>66</v>
      </c>
      <c r="N251" s="389">
        <v>1.4583333333333332E-2</v>
      </c>
      <c r="O251" s="883">
        <v>0.8833333333333333</v>
      </c>
      <c r="P251" s="349" t="s">
        <v>801</v>
      </c>
      <c r="Q251" s="162"/>
    </row>
    <row r="252" spans="1:17" ht="15.75" customHeight="1">
      <c r="A252" s="583" t="s">
        <v>16</v>
      </c>
      <c r="B252" s="205" t="s">
        <v>802</v>
      </c>
      <c r="C252" s="311" t="str">
        <f>HYPERLINK("https://upn1-carbon-sandbox.mendel.ai/01ha80767mvt3xy09j6byrsamy/patient-abstraction/"&amp;B252)</f>
        <v>https://upn1-carbon-sandbox.mendel.ai/01ha80767mvt3xy09j6byrsamy/patient-abstraction/pt-01h9p699rj91p5mt7vqa2yvv23</v>
      </c>
      <c r="D252" s="34" t="s">
        <v>18</v>
      </c>
      <c r="E252" s="356" t="s">
        <v>19</v>
      </c>
      <c r="F252" s="349" t="s">
        <v>803</v>
      </c>
      <c r="G252" s="930">
        <v>45485</v>
      </c>
      <c r="H252" s="161"/>
      <c r="I252" s="869" t="s">
        <v>22</v>
      </c>
      <c r="J252" s="161"/>
      <c r="K252" s="161"/>
      <c r="L252" s="161">
        <v>6</v>
      </c>
      <c r="M252" s="410">
        <v>96</v>
      </c>
      <c r="N252" s="389">
        <v>1.5972222222222224E-2</v>
      </c>
      <c r="O252" s="883">
        <v>0.97499999999999998</v>
      </c>
      <c r="P252" s="349" t="s">
        <v>804</v>
      </c>
      <c r="Q252" s="162"/>
    </row>
    <row r="253" spans="1:17" ht="15.75" customHeight="1">
      <c r="A253" s="583" t="s">
        <v>16</v>
      </c>
      <c r="B253" s="155" t="s">
        <v>805</v>
      </c>
      <c r="C253" s="311" t="str">
        <f>HYPERLINK("https://upn1-carbon-sandbox.mendel.ai/01ha80767mvt3xy09j6byrsamy/patient-abstraction/"&amp;B253)</f>
        <v>https://upn1-carbon-sandbox.mendel.ai/01ha80767mvt3xy09j6byrsamy/patient-abstraction/pt-01h9p699ac64e7yaekq58j8j21</v>
      </c>
      <c r="D253" s="34" t="s">
        <v>18</v>
      </c>
      <c r="E253" s="356" t="s">
        <v>19</v>
      </c>
      <c r="F253" s="349" t="s">
        <v>806</v>
      </c>
      <c r="G253" s="930">
        <v>45485</v>
      </c>
      <c r="H253" s="161"/>
      <c r="I253" s="869" t="s">
        <v>22</v>
      </c>
      <c r="J253" s="161"/>
      <c r="K253" s="161"/>
      <c r="L253" s="161">
        <v>9</v>
      </c>
      <c r="M253" s="410">
        <v>75</v>
      </c>
      <c r="N253" s="389">
        <v>1.3888888888888888E-2</v>
      </c>
      <c r="O253" s="883">
        <v>0.87013888888888891</v>
      </c>
      <c r="P253" s="349" t="s">
        <v>807</v>
      </c>
      <c r="Q253" s="162"/>
    </row>
    <row r="254" spans="1:17" ht="15.75" customHeight="1">
      <c r="A254" s="583" t="s">
        <v>16</v>
      </c>
      <c r="B254" s="4" t="s">
        <v>808</v>
      </c>
      <c r="C254" s="311" t="str">
        <f>HYPERLINK("https://upn1-carbon-sandbox.mendel.ai/01ha80767mvt3xy09j6byrsamy/patient-abstraction/"&amp;B254)</f>
        <v>https://upn1-carbon-sandbox.mendel.ai/01ha80767mvt3xy09j6byrsamy/patient-abstraction/pt-01h9p699q9y1jpcaf6r20a1x3a</v>
      </c>
      <c r="D254" s="34" t="s">
        <v>18</v>
      </c>
      <c r="E254" s="356" t="s">
        <v>19</v>
      </c>
      <c r="F254" s="349" t="s">
        <v>809</v>
      </c>
      <c r="G254" s="930">
        <v>45485</v>
      </c>
      <c r="H254" s="161"/>
      <c r="I254" s="869" t="s">
        <v>22</v>
      </c>
      <c r="J254" s="161"/>
      <c r="K254" s="161"/>
      <c r="L254" s="161">
        <v>5</v>
      </c>
      <c r="M254" s="385">
        <v>202</v>
      </c>
      <c r="N254" s="389">
        <v>2.6388888888888889E-2</v>
      </c>
      <c r="O254" s="538">
        <v>1.5430555555555554</v>
      </c>
      <c r="P254" s="349" t="s">
        <v>284</v>
      </c>
      <c r="Q254" s="162"/>
    </row>
    <row r="255" spans="1:17" ht="15.75" customHeight="1">
      <c r="A255" s="583" t="s">
        <v>16</v>
      </c>
      <c r="B255" s="4" t="s">
        <v>810</v>
      </c>
      <c r="C255" s="311" t="str">
        <f>HYPERLINK("https://upn1-carbon-sandbox.mendel.ai/01ha80767mvt3xy09j6byrsamy/patient-abstraction/"&amp;B255)</f>
        <v>https://upn1-carbon-sandbox.mendel.ai/01ha80767mvt3xy09j6byrsamy/patient-abstraction/pt-01h9p699jf9em5qyrk4ez5dm38</v>
      </c>
      <c r="D255" s="34" t="s">
        <v>18</v>
      </c>
      <c r="E255" s="356" t="s">
        <v>19</v>
      </c>
      <c r="F255" s="349" t="s">
        <v>811</v>
      </c>
      <c r="G255" s="842">
        <v>45471</v>
      </c>
      <c r="H255" s="161"/>
      <c r="I255" s="869" t="s">
        <v>22</v>
      </c>
      <c r="J255" s="161"/>
      <c r="K255" s="161"/>
      <c r="L255" s="161">
        <v>1</v>
      </c>
      <c r="M255" s="385">
        <v>25</v>
      </c>
      <c r="N255" s="389">
        <v>2.7777777777777779E-3</v>
      </c>
      <c r="O255" s="883">
        <v>0.16458333333333333</v>
      </c>
      <c r="P255" s="349" t="s">
        <v>812</v>
      </c>
      <c r="Q255" s="162"/>
    </row>
    <row r="256" spans="1:17" ht="15.75" customHeight="1">
      <c r="A256" s="583" t="s">
        <v>16</v>
      </c>
      <c r="B256" s="170" t="s">
        <v>813</v>
      </c>
      <c r="C256" s="311" t="str">
        <f>HYPERLINK("https://upn1-carbon-sandbox.mendel.ai/01ha80767mvt3xy09j6byrsamy/patient-abstraction/"&amp;B256)</f>
        <v>https://upn1-carbon-sandbox.mendel.ai/01ha80767mvt3xy09j6byrsamy/patient-abstraction/pt-01h9p699st0mf8fm07rzpc54nv</v>
      </c>
      <c r="D256" s="34" t="s">
        <v>18</v>
      </c>
      <c r="E256" s="356" t="s">
        <v>19</v>
      </c>
      <c r="F256" s="349" t="s">
        <v>814</v>
      </c>
      <c r="G256" s="842">
        <v>45471</v>
      </c>
      <c r="H256" s="161"/>
      <c r="I256" s="869" t="s">
        <v>22</v>
      </c>
      <c r="J256" s="161"/>
      <c r="K256" s="161"/>
      <c r="L256" s="161">
        <v>4</v>
      </c>
      <c r="M256" s="385">
        <v>42</v>
      </c>
      <c r="N256" s="389">
        <v>9.0277777777777787E-3</v>
      </c>
      <c r="O256" s="883">
        <v>0.54097222222222219</v>
      </c>
      <c r="P256" s="349" t="s">
        <v>815</v>
      </c>
      <c r="Q256" s="162"/>
    </row>
    <row r="257" spans="1:17" ht="15.75" customHeight="1">
      <c r="A257" s="642" t="s">
        <v>16</v>
      </c>
      <c r="B257" s="553" t="s">
        <v>816</v>
      </c>
      <c r="C257" s="637" t="str">
        <f>HYPERLINK("https://upn1-carbon-sandbox.mendel.ai/01ha80767mvt3xy09j6byrsamy/patient-abstraction/"&amp;B257)</f>
        <v>https://upn1-carbon-sandbox.mendel.ai/01ha80767mvt3xy09j6byrsamy/patient-abstraction/pt-01h9p699h7m282bjft575j4fdc</v>
      </c>
      <c r="D257" s="460" t="s">
        <v>18</v>
      </c>
      <c r="E257" s="502" t="s">
        <v>19</v>
      </c>
      <c r="F257" s="476" t="s">
        <v>817</v>
      </c>
      <c r="G257" s="931">
        <v>45485</v>
      </c>
      <c r="H257" s="463"/>
      <c r="I257" s="873" t="s">
        <v>22</v>
      </c>
      <c r="J257" s="463"/>
      <c r="K257" s="463"/>
      <c r="L257" s="463">
        <v>7</v>
      </c>
      <c r="M257" s="481">
        <v>167</v>
      </c>
      <c r="N257" s="482">
        <v>1.5277777777777777E-2</v>
      </c>
      <c r="O257" s="884">
        <v>0.88680555555555562</v>
      </c>
      <c r="P257" s="476" t="s">
        <v>818</v>
      </c>
      <c r="Q257" s="162"/>
    </row>
    <row r="258" spans="1:17" ht="15.75" customHeight="1">
      <c r="A258" s="643" t="s">
        <v>54</v>
      </c>
      <c r="B258" s="4" t="s">
        <v>819</v>
      </c>
      <c r="C258" s="307" t="str">
        <f t="shared" ref="C258:C266" si="8">HYPERLINK("https://upn1-carbon-sandbox.mendel.ai/01ha813ysyy2fh7nkt0cpqf5ww/patient-abstraction/"&amp;B258)</f>
        <v>https://upn1-carbon-sandbox.mendel.ai/01ha813ysyy2fh7nkt0cpqf5ww/patient-abstraction/pt-01h9p699eekck923zm6ghmhvqn</v>
      </c>
      <c r="D258" s="121" t="s">
        <v>18</v>
      </c>
      <c r="E258" s="499" t="s">
        <v>19</v>
      </c>
      <c r="F258" s="519" t="s">
        <v>820</v>
      </c>
      <c r="G258" s="929">
        <v>45485</v>
      </c>
      <c r="H258" s="472"/>
      <c r="I258" s="868" t="s">
        <v>22</v>
      </c>
      <c r="J258" s="472"/>
      <c r="K258" s="472"/>
      <c r="L258" s="472">
        <v>16</v>
      </c>
      <c r="M258" s="385">
        <v>137</v>
      </c>
      <c r="N258" s="389">
        <v>2.8472222222222222E-2</v>
      </c>
      <c r="O258" s="538">
        <v>1.6881944444444443</v>
      </c>
      <c r="P258" s="349" t="s">
        <v>821</v>
      </c>
      <c r="Q258" s="162"/>
    </row>
    <row r="259" spans="1:17" ht="15.75" customHeight="1">
      <c r="A259" s="584" t="s">
        <v>54</v>
      </c>
      <c r="B259" s="4" t="s">
        <v>822</v>
      </c>
      <c r="C259" s="307" t="str">
        <f t="shared" si="8"/>
        <v>https://upn1-carbon-sandbox.mendel.ai/01ha813ysyy2fh7nkt0cpqf5ww/patient-abstraction/pt-01h9p6999rqs0qr7q1x87yf1wf</v>
      </c>
      <c r="D259" s="34" t="s">
        <v>18</v>
      </c>
      <c r="E259" s="356" t="s">
        <v>19</v>
      </c>
      <c r="F259" s="349" t="s">
        <v>823</v>
      </c>
      <c r="G259" s="930">
        <v>45485</v>
      </c>
      <c r="H259" s="161"/>
      <c r="I259" s="869" t="s">
        <v>22</v>
      </c>
      <c r="J259" s="161"/>
      <c r="K259" s="161"/>
      <c r="L259" s="161">
        <v>9</v>
      </c>
      <c r="M259" s="385">
        <v>240</v>
      </c>
      <c r="N259" s="389">
        <v>1.3194444444444444E-2</v>
      </c>
      <c r="O259" s="883">
        <v>0.78125</v>
      </c>
      <c r="P259" s="349" t="s">
        <v>824</v>
      </c>
      <c r="Q259" s="162"/>
    </row>
    <row r="260" spans="1:17" ht="15.75" customHeight="1">
      <c r="A260" s="584" t="s">
        <v>54</v>
      </c>
      <c r="B260" s="4" t="s">
        <v>825</v>
      </c>
      <c r="C260" s="307" t="str">
        <f t="shared" si="8"/>
        <v>https://upn1-carbon-sandbox.mendel.ai/01ha813ysyy2fh7nkt0cpqf5ww/patient-abstraction/pt-01h9p699qcfjztn0eyjdtafsyh</v>
      </c>
      <c r="D260" s="34" t="s">
        <v>18</v>
      </c>
      <c r="E260" s="356" t="s">
        <v>19</v>
      </c>
      <c r="F260" s="349" t="s">
        <v>826</v>
      </c>
      <c r="G260" s="842">
        <v>45473</v>
      </c>
      <c r="H260" s="161"/>
      <c r="I260" s="869" t="s">
        <v>22</v>
      </c>
      <c r="J260" s="161"/>
      <c r="K260" s="161"/>
      <c r="L260" s="161">
        <v>1</v>
      </c>
      <c r="M260" s="385">
        <v>53</v>
      </c>
      <c r="N260" s="389">
        <v>1.5972222222222224E-2</v>
      </c>
      <c r="O260" s="883">
        <v>0.72499999999999998</v>
      </c>
      <c r="P260" s="349" t="s">
        <v>827</v>
      </c>
      <c r="Q260" s="162"/>
    </row>
    <row r="261" spans="1:17" ht="15.75" customHeight="1">
      <c r="A261" s="584" t="s">
        <v>54</v>
      </c>
      <c r="B261" s="4" t="s">
        <v>828</v>
      </c>
      <c r="C261" s="307" t="str">
        <f t="shared" si="8"/>
        <v>https://upn1-carbon-sandbox.mendel.ai/01ha813ysyy2fh7nkt0cpqf5ww/patient-abstraction/pt-01h9p699sg7dsnpdkps82g1kcs</v>
      </c>
      <c r="D261" s="34" t="s">
        <v>18</v>
      </c>
      <c r="E261" s="356" t="s">
        <v>19</v>
      </c>
      <c r="F261" s="349" t="s">
        <v>829</v>
      </c>
      <c r="G261" s="842">
        <v>45473</v>
      </c>
      <c r="H261" s="161"/>
      <c r="I261" s="869" t="s">
        <v>22</v>
      </c>
      <c r="J261" s="161"/>
      <c r="K261" s="161"/>
      <c r="L261" s="161">
        <v>3</v>
      </c>
      <c r="M261" s="385">
        <v>99</v>
      </c>
      <c r="N261" s="389">
        <v>1.3194444444444444E-2</v>
      </c>
      <c r="O261" s="883">
        <v>0.80763888888888891</v>
      </c>
      <c r="P261" s="349" t="s">
        <v>830</v>
      </c>
      <c r="Q261" s="162"/>
    </row>
    <row r="262" spans="1:17" ht="15.75" customHeight="1">
      <c r="A262" s="584" t="s">
        <v>54</v>
      </c>
      <c r="B262" s="4" t="s">
        <v>831</v>
      </c>
      <c r="C262" s="307" t="str">
        <f t="shared" si="8"/>
        <v>https://upn1-carbon-sandbox.mendel.ai/01ha813ysyy2fh7nkt0cpqf5ww/patient-abstraction/pt-01h9p69977rhz50q9a61m2rkm5</v>
      </c>
      <c r="D262" s="34" t="s">
        <v>18</v>
      </c>
      <c r="E262" s="356" t="s">
        <v>19</v>
      </c>
      <c r="F262" s="349" t="s">
        <v>832</v>
      </c>
      <c r="G262" s="842">
        <v>45485</v>
      </c>
      <c r="H262" s="161"/>
      <c r="I262" s="869" t="s">
        <v>22</v>
      </c>
      <c r="J262" s="161"/>
      <c r="K262" s="161"/>
      <c r="L262" s="161">
        <v>3</v>
      </c>
      <c r="M262" s="385">
        <v>205</v>
      </c>
      <c r="N262" s="389">
        <v>8.3333333333333332E-3</v>
      </c>
      <c r="O262" s="883">
        <v>0.49652777777777773</v>
      </c>
      <c r="P262" s="349" t="s">
        <v>833</v>
      </c>
      <c r="Q262" s="162"/>
    </row>
    <row r="263" spans="1:17" ht="15.75" customHeight="1">
      <c r="A263" s="671" t="s">
        <v>54</v>
      </c>
      <c r="B263" s="177" t="s">
        <v>834</v>
      </c>
      <c r="C263" s="675" t="str">
        <f t="shared" si="8"/>
        <v>https://upn1-carbon-sandbox.mendel.ai/01ha813ysyy2fh7nkt0cpqf5ww/patient-abstraction/pt-01h9p699gt5m6ffbxwgp5vfync</v>
      </c>
      <c r="D263" s="177" t="s">
        <v>18</v>
      </c>
      <c r="E263" s="182" t="s">
        <v>19</v>
      </c>
      <c r="F263" s="297" t="s">
        <v>835</v>
      </c>
      <c r="G263" s="928"/>
      <c r="H263" s="297"/>
      <c r="I263" s="872"/>
      <c r="J263" s="297"/>
      <c r="K263" s="297" t="s">
        <v>340</v>
      </c>
      <c r="L263" s="297"/>
      <c r="M263" s="436">
        <v>350</v>
      </c>
      <c r="N263" s="297"/>
      <c r="O263" s="437"/>
      <c r="P263" s="297" t="s">
        <v>836</v>
      </c>
      <c r="Q263" s="162"/>
    </row>
    <row r="264" spans="1:17" ht="15.75" customHeight="1">
      <c r="A264" s="584" t="s">
        <v>54</v>
      </c>
      <c r="B264" s="4" t="s">
        <v>837</v>
      </c>
      <c r="C264" s="307" t="str">
        <f t="shared" si="8"/>
        <v>https://upn1-carbon-sandbox.mendel.ai/01ha813ysyy2fh7nkt0cpqf5ww/patient-abstraction/pt-01h9p699mervpgjdw96dbn75gg</v>
      </c>
      <c r="D264" s="34" t="s">
        <v>18</v>
      </c>
      <c r="E264" s="356" t="s">
        <v>19</v>
      </c>
      <c r="F264" s="349" t="s">
        <v>838</v>
      </c>
      <c r="G264" s="842">
        <v>45473</v>
      </c>
      <c r="H264" s="161"/>
      <c r="I264" s="869" t="s">
        <v>22</v>
      </c>
      <c r="J264" s="161"/>
      <c r="K264" s="161"/>
      <c r="L264" s="161">
        <v>2</v>
      </c>
      <c r="M264" s="385">
        <v>87</v>
      </c>
      <c r="N264" s="389">
        <v>3.5416666666666666E-2</v>
      </c>
      <c r="O264" s="538">
        <v>2.0951388888888887</v>
      </c>
      <c r="P264" s="349" t="s">
        <v>839</v>
      </c>
      <c r="Q264" s="162"/>
    </row>
    <row r="265" spans="1:17" ht="15.75" customHeight="1">
      <c r="A265" s="691" t="s">
        <v>54</v>
      </c>
      <c r="B265" s="219" t="s">
        <v>840</v>
      </c>
      <c r="C265" s="320" t="str">
        <f t="shared" si="8"/>
        <v>https://upn1-carbon-sandbox.mendel.ai/01ha813ysyy2fh7nkt0cpqf5ww/patient-abstraction/pt-01h9p699kf3qzgxsnnmfbpc9d8</v>
      </c>
      <c r="D265" s="352" t="s">
        <v>18</v>
      </c>
      <c r="E265" s="690" t="s">
        <v>19</v>
      </c>
      <c r="F265" s="393" t="s">
        <v>841</v>
      </c>
      <c r="G265" s="924">
        <v>45472</v>
      </c>
      <c r="H265" s="353"/>
      <c r="I265" s="875" t="s">
        <v>22</v>
      </c>
      <c r="J265" s="353"/>
      <c r="K265" s="353"/>
      <c r="L265" s="353">
        <v>1</v>
      </c>
      <c r="M265" s="386">
        <v>23</v>
      </c>
      <c r="N265" s="813">
        <v>5.5555555555555558E-3</v>
      </c>
      <c r="O265" s="944">
        <v>0.33958333333333335</v>
      </c>
      <c r="P265" s="393" t="s">
        <v>842</v>
      </c>
      <c r="Q265" s="162"/>
    </row>
    <row r="266" spans="1:17" ht="15.75" customHeight="1">
      <c r="A266" s="584" t="s">
        <v>54</v>
      </c>
      <c r="B266" s="4" t="s">
        <v>843</v>
      </c>
      <c r="C266" s="307" t="str">
        <f t="shared" si="8"/>
        <v>https://upn1-carbon-sandbox.mendel.ai/01ha813ysyy2fh7nkt0cpqf5ww/patient-abstraction/pt-01h9p699fmwkq58dg377g34q20</v>
      </c>
      <c r="D266" s="34" t="s">
        <v>18</v>
      </c>
      <c r="E266" s="356" t="s">
        <v>19</v>
      </c>
      <c r="F266" s="349" t="s">
        <v>844</v>
      </c>
      <c r="G266" s="930">
        <v>45485</v>
      </c>
      <c r="H266" s="161"/>
      <c r="I266" s="869" t="s">
        <v>22</v>
      </c>
      <c r="J266" s="161"/>
      <c r="K266" s="161"/>
      <c r="L266" s="161">
        <v>2</v>
      </c>
      <c r="M266" s="385">
        <v>154</v>
      </c>
      <c r="N266" s="389">
        <v>1.5277777777777777E-2</v>
      </c>
      <c r="O266" s="883">
        <v>0.73472222222222217</v>
      </c>
      <c r="P266" s="349" t="s">
        <v>654</v>
      </c>
      <c r="Q266" s="162"/>
    </row>
    <row r="267" spans="1:17" ht="15.75" customHeight="1">
      <c r="A267" s="587" t="s">
        <v>54</v>
      </c>
      <c r="B267" s="553" t="s">
        <v>845</v>
      </c>
      <c r="C267" s="490" t="str">
        <f>HYPERLINK("https://upn1-carbon-sandbox.mendel.ai/01ha813ysyy2fh7nkt0cpqf5ww/patient-abstraction/"&amp;B267)</f>
        <v>https://upn1-carbon-sandbox.mendel.ai/01ha813ysyy2fh7nkt0cpqf5ww/patient-abstraction/pt-01h9p6998x09zs71vzav09mbq9</v>
      </c>
      <c r="D267" s="460" t="s">
        <v>18</v>
      </c>
      <c r="E267" s="502" t="s">
        <v>19</v>
      </c>
      <c r="F267" s="476" t="s">
        <v>846</v>
      </c>
      <c r="G267" s="931">
        <v>45485</v>
      </c>
      <c r="H267" s="463"/>
      <c r="I267" s="873" t="s">
        <v>22</v>
      </c>
      <c r="J267" s="463"/>
      <c r="K267" s="463"/>
      <c r="L267" s="463">
        <v>4</v>
      </c>
      <c r="M267" s="481">
        <v>133</v>
      </c>
      <c r="N267" s="482">
        <v>1.3194444444444444E-2</v>
      </c>
      <c r="O267" s="884">
        <v>0.80763888888888891</v>
      </c>
      <c r="P267" s="476" t="s">
        <v>847</v>
      </c>
      <c r="Q267" s="162"/>
    </row>
    <row r="268" spans="1:17" ht="15.75" customHeight="1">
      <c r="A268" s="641" t="s">
        <v>92</v>
      </c>
      <c r="B268" s="466" t="s">
        <v>848</v>
      </c>
      <c r="C268" s="485" t="str">
        <f>HYPERLINK("https://upn1-carbon-sandbox.mendel.ai/01ha80767mvt3xy09j6byrsamy/patient-abstraction/"&amp;B268)</f>
        <v>https://upn1-carbon-sandbox.mendel.ai/01ha80767mvt3xy09j6byrsamy/patient-abstraction/pt-01h9p699e36eyngd4ekcgbcwtf</v>
      </c>
      <c r="D268" s="121" t="s">
        <v>18</v>
      </c>
      <c r="E268" s="499" t="s">
        <v>19</v>
      </c>
      <c r="F268" s="581" t="s">
        <v>849</v>
      </c>
      <c r="G268" s="929">
        <v>45483</v>
      </c>
      <c r="H268" s="472"/>
      <c r="I268" s="868" t="s">
        <v>22</v>
      </c>
      <c r="J268" s="472"/>
      <c r="K268" s="472"/>
      <c r="L268" s="472">
        <v>16</v>
      </c>
      <c r="M268" s="473">
        <v>166</v>
      </c>
      <c r="N268" s="474">
        <v>1.7361111111111112E-2</v>
      </c>
      <c r="O268" s="947" t="s">
        <v>850</v>
      </c>
      <c r="P268" s="519" t="s">
        <v>851</v>
      </c>
      <c r="Q268" s="162"/>
    </row>
    <row r="269" spans="1:17" ht="15.75" customHeight="1">
      <c r="A269" s="585" t="s">
        <v>92</v>
      </c>
      <c r="B269" s="4" t="s">
        <v>852</v>
      </c>
      <c r="C269" s="311" t="str">
        <f>HYPERLINK("https://upn1-carbon-sandbox.mendel.ai/01ha80767mvt3xy09j6byrsamy/patient-abstraction/"&amp;B269)</f>
        <v>https://upn1-carbon-sandbox.mendel.ai/01ha80767mvt3xy09j6byrsamy/patient-abstraction/pt-01h9p699dzr7m4x27s2f1r4tw0</v>
      </c>
      <c r="D269" s="34" t="s">
        <v>18</v>
      </c>
      <c r="E269" s="356" t="s">
        <v>19</v>
      </c>
      <c r="F269" s="349" t="s">
        <v>853</v>
      </c>
      <c r="G269" s="842">
        <v>45473</v>
      </c>
      <c r="H269" s="161"/>
      <c r="I269" s="869" t="s">
        <v>22</v>
      </c>
      <c r="J269" s="161"/>
      <c r="K269" s="161"/>
      <c r="L269" s="161">
        <v>3</v>
      </c>
      <c r="M269" s="410">
        <v>67</v>
      </c>
      <c r="N269" s="389">
        <v>1.5972222222222224E-2</v>
      </c>
      <c r="O269" s="883">
        <v>0.9159722222222223</v>
      </c>
      <c r="P269" s="349" t="s">
        <v>854</v>
      </c>
      <c r="Q269" s="162"/>
    </row>
    <row r="270" spans="1:17" ht="15.75" customHeight="1">
      <c r="A270" s="585" t="s">
        <v>92</v>
      </c>
      <c r="B270" s="4" t="s">
        <v>855</v>
      </c>
      <c r="C270" s="311" t="str">
        <f>HYPERLINK("https://upn1-carbon-sandbox.mendel.ai/01ha80767mvt3xy09j6byrsamy/patient-abstraction/"&amp;B270)</f>
        <v>https://upn1-carbon-sandbox.mendel.ai/01ha80767mvt3xy09j6byrsamy/patient-abstraction/pt-01h9p6996jrp5ej08dhk7es9m9</v>
      </c>
      <c r="D270" s="34" t="s">
        <v>18</v>
      </c>
      <c r="E270" s="356" t="s">
        <v>19</v>
      </c>
      <c r="F270" s="349" t="s">
        <v>856</v>
      </c>
      <c r="G270" s="842">
        <v>45473</v>
      </c>
      <c r="H270" s="161"/>
      <c r="I270" s="869" t="s">
        <v>22</v>
      </c>
      <c r="J270" s="161"/>
      <c r="K270" s="161"/>
      <c r="L270" s="161">
        <v>3</v>
      </c>
      <c r="M270" s="410">
        <v>56</v>
      </c>
      <c r="N270" s="389">
        <v>2.013888888888889E-2</v>
      </c>
      <c r="O270" s="538">
        <v>1.20625</v>
      </c>
      <c r="P270" s="349" t="s">
        <v>857</v>
      </c>
      <c r="Q270" s="162"/>
    </row>
    <row r="271" spans="1:17" ht="15.75" customHeight="1">
      <c r="A271" s="585" t="s">
        <v>92</v>
      </c>
      <c r="B271" s="4" t="s">
        <v>858</v>
      </c>
      <c r="C271" s="311" t="str">
        <f>HYPERLINK("https://upn1-carbon-sandbox.mendel.ai/01ha80767mvt3xy09j6byrsamy/patient-abstraction/"&amp;B271)</f>
        <v>https://upn1-carbon-sandbox.mendel.ai/01ha80767mvt3xy09j6byrsamy/patient-abstraction/pt-01h9p699a586zwg1xkrhbzwetn</v>
      </c>
      <c r="D271" s="34" t="s">
        <v>18</v>
      </c>
      <c r="E271" s="356" t="s">
        <v>19</v>
      </c>
      <c r="F271" s="349" t="s">
        <v>859</v>
      </c>
      <c r="G271" s="842">
        <v>45473</v>
      </c>
      <c r="H271" s="161"/>
      <c r="I271" s="869" t="s">
        <v>22</v>
      </c>
      <c r="J271" s="161"/>
      <c r="K271" s="161"/>
      <c r="L271" s="161">
        <v>2</v>
      </c>
      <c r="M271" s="410">
        <v>83</v>
      </c>
      <c r="N271" s="389">
        <v>2.0833333333333332E-2</v>
      </c>
      <c r="O271" s="538">
        <v>1.2166666666666666</v>
      </c>
      <c r="P271" s="349" t="s">
        <v>860</v>
      </c>
      <c r="Q271" s="162"/>
    </row>
    <row r="272" spans="1:17" ht="15.75" customHeight="1">
      <c r="A272" s="585" t="s">
        <v>92</v>
      </c>
      <c r="B272" s="4" t="s">
        <v>861</v>
      </c>
      <c r="C272" s="311" t="str">
        <f>HYPERLINK("https://upn1-carbon-sandbox.mendel.ai/01ha80767mvt3xy09j6byrsamy/patient-abstraction/"&amp;B272)</f>
        <v>https://upn1-carbon-sandbox.mendel.ai/01ha80767mvt3xy09j6byrsamy/patient-abstraction/pt-01h9p699ata1ags5r74gtpzet2</v>
      </c>
      <c r="D272" s="34" t="s">
        <v>18</v>
      </c>
      <c r="E272" s="356" t="s">
        <v>19</v>
      </c>
      <c r="F272" s="349" t="s">
        <v>862</v>
      </c>
      <c r="G272" s="842">
        <v>45473</v>
      </c>
      <c r="H272" s="161"/>
      <c r="I272" s="869" t="s">
        <v>22</v>
      </c>
      <c r="J272" s="161"/>
      <c r="K272" s="161"/>
      <c r="L272" s="161">
        <v>1</v>
      </c>
      <c r="M272" s="410">
        <v>44</v>
      </c>
      <c r="N272" s="389">
        <v>9.7222222222222224E-3</v>
      </c>
      <c r="O272" s="883">
        <v>0.5854166666666667</v>
      </c>
      <c r="P272" s="349" t="s">
        <v>863</v>
      </c>
      <c r="Q272" s="162"/>
    </row>
    <row r="273" spans="1:17" ht="15.75" customHeight="1">
      <c r="A273" s="585" t="s">
        <v>92</v>
      </c>
      <c r="B273" s="4" t="s">
        <v>864</v>
      </c>
      <c r="C273" s="311" t="str">
        <f>HYPERLINK("https://upn1-carbon-sandbox.mendel.ai/01ha80767mvt3xy09j6byrsamy/patient-abstraction/"&amp;B273)</f>
        <v>https://upn1-carbon-sandbox.mendel.ai/01ha80767mvt3xy09j6byrsamy/patient-abstraction/pt-01h9p699a3rjn1b75j7z6zt34n</v>
      </c>
      <c r="D273" s="34" t="s">
        <v>18</v>
      </c>
      <c r="E273" s="356" t="s">
        <v>19</v>
      </c>
      <c r="F273" s="349" t="s">
        <v>865</v>
      </c>
      <c r="G273" s="842">
        <v>45474</v>
      </c>
      <c r="H273" s="161"/>
      <c r="I273" s="869" t="s">
        <v>22</v>
      </c>
      <c r="J273" s="161"/>
      <c r="K273" s="161"/>
      <c r="L273" s="161">
        <v>6</v>
      </c>
      <c r="M273" s="410">
        <v>179</v>
      </c>
      <c r="N273" s="389">
        <v>3.888888888888889E-2</v>
      </c>
      <c r="O273" s="538">
        <v>2.3194444444444442</v>
      </c>
      <c r="P273" s="349" t="s">
        <v>866</v>
      </c>
      <c r="Q273" s="162"/>
    </row>
    <row r="274" spans="1:17" ht="15.75" customHeight="1">
      <c r="A274" s="585" t="s">
        <v>92</v>
      </c>
      <c r="B274" s="4" t="s">
        <v>867</v>
      </c>
      <c r="C274" s="311" t="str">
        <f>HYPERLINK("https://upn1-carbon-sandbox.mendel.ai/01ha80767mvt3xy09j6byrsamy/patient-abstraction/"&amp;B274)</f>
        <v>https://upn1-carbon-sandbox.mendel.ai/01ha80767mvt3xy09j6byrsamy/patient-abstraction/pt-01h9p699s42bxt66zh38tk1k3v</v>
      </c>
      <c r="D274" s="34" t="s">
        <v>18</v>
      </c>
      <c r="E274" s="356" t="s">
        <v>19</v>
      </c>
      <c r="F274" s="349" t="s">
        <v>868</v>
      </c>
      <c r="G274" s="842">
        <v>45473</v>
      </c>
      <c r="H274" s="161"/>
      <c r="I274" s="869" t="s">
        <v>22</v>
      </c>
      <c r="J274" s="161"/>
      <c r="K274" s="161"/>
      <c r="L274" s="161">
        <v>2</v>
      </c>
      <c r="M274" s="410">
        <v>34</v>
      </c>
      <c r="N274" s="389">
        <v>6.9444444444444441E-3</v>
      </c>
      <c r="O274" s="883">
        <v>0.35486111111111113</v>
      </c>
      <c r="P274" s="349" t="s">
        <v>869</v>
      </c>
      <c r="Q274" s="162"/>
    </row>
    <row r="275" spans="1:17" ht="15.75" customHeight="1">
      <c r="A275" s="585" t="s">
        <v>92</v>
      </c>
      <c r="B275" s="4" t="s">
        <v>870</v>
      </c>
      <c r="C275" s="311" t="str">
        <f>HYPERLINK("https://upn1-carbon-sandbox.mendel.ai/01ha80767mvt3xy09j6byrsamy/patient-abstraction/"&amp;B275)</f>
        <v>https://upn1-carbon-sandbox.mendel.ai/01ha80767mvt3xy09j6byrsamy/patient-abstraction/pt-01h9p699amdx0xt769vjx7y78e</v>
      </c>
      <c r="D275" s="34" t="s">
        <v>18</v>
      </c>
      <c r="E275" s="356" t="s">
        <v>19</v>
      </c>
      <c r="F275" s="349" t="s">
        <v>871</v>
      </c>
      <c r="G275" s="842">
        <v>45473</v>
      </c>
      <c r="H275" s="161"/>
      <c r="I275" s="869" t="s">
        <v>22</v>
      </c>
      <c r="J275" s="161"/>
      <c r="K275" s="161"/>
      <c r="L275" s="161">
        <v>2</v>
      </c>
      <c r="M275" s="410">
        <v>41</v>
      </c>
      <c r="N275" s="389">
        <v>1.1111111111111112E-2</v>
      </c>
      <c r="O275" s="883">
        <v>0.66388888888888886</v>
      </c>
      <c r="P275" s="349" t="s">
        <v>872</v>
      </c>
      <c r="Q275" s="162"/>
    </row>
    <row r="276" spans="1:17" ht="15.75" customHeight="1">
      <c r="A276" s="585" t="s">
        <v>92</v>
      </c>
      <c r="B276" s="4" t="s">
        <v>873</v>
      </c>
      <c r="C276" s="311" t="str">
        <f>HYPERLINK("https://upn1-carbon-sandbox.mendel.ai/01ha80767mvt3xy09j6byrsamy/patient-abstraction/"&amp;B276)</f>
        <v>https://upn1-carbon-sandbox.mendel.ai/01ha80767mvt3xy09j6byrsamy/patient-abstraction/pt-01h9p699k6gndd4msze4hsf4w7</v>
      </c>
      <c r="D276" s="34" t="s">
        <v>18</v>
      </c>
      <c r="E276" s="356" t="s">
        <v>19</v>
      </c>
      <c r="F276" s="349" t="s">
        <v>874</v>
      </c>
      <c r="G276" s="842">
        <v>45473</v>
      </c>
      <c r="H276" s="161"/>
      <c r="I276" s="869" t="s">
        <v>22</v>
      </c>
      <c r="J276" s="161"/>
      <c r="K276" s="161"/>
      <c r="L276" s="161">
        <v>4</v>
      </c>
      <c r="M276" s="410">
        <v>111</v>
      </c>
      <c r="N276" s="389">
        <v>2.9166666666666664E-2</v>
      </c>
      <c r="O276" s="538">
        <v>1.7611111111111111</v>
      </c>
      <c r="P276" s="349" t="s">
        <v>875</v>
      </c>
      <c r="Q276" s="162"/>
    </row>
    <row r="277" spans="1:17" ht="15.75" customHeight="1">
      <c r="A277" s="594" t="s">
        <v>92</v>
      </c>
      <c r="B277" s="553" t="s">
        <v>876</v>
      </c>
      <c r="C277" s="637" t="str">
        <f>HYPERLINK("https://upn1-carbon-sandbox.mendel.ai/01ha80767mvt3xy09j6byrsamy/patient-abstraction/"&amp;B277)</f>
        <v>https://upn1-carbon-sandbox.mendel.ai/01ha80767mvt3xy09j6byrsamy/patient-abstraction/pt-01h9p699mghhy76fjdf6eh83x3</v>
      </c>
      <c r="D277" s="460" t="s">
        <v>18</v>
      </c>
      <c r="E277" s="502" t="s">
        <v>19</v>
      </c>
      <c r="F277" s="476" t="s">
        <v>877</v>
      </c>
      <c r="G277" s="838">
        <v>45473</v>
      </c>
      <c r="H277" s="463"/>
      <c r="I277" s="873" t="s">
        <v>22</v>
      </c>
      <c r="J277" s="463"/>
      <c r="K277" s="463"/>
      <c r="L277" s="463">
        <v>1</v>
      </c>
      <c r="M277" s="780">
        <v>57</v>
      </c>
      <c r="N277" s="482">
        <v>8.3333333333333332E-3</v>
      </c>
      <c r="O277" s="884">
        <v>0.49791666666666662</v>
      </c>
      <c r="P277" s="476" t="s">
        <v>878</v>
      </c>
      <c r="Q277" s="162"/>
    </row>
    <row r="278" spans="1:17" ht="15.75" customHeight="1">
      <c r="A278" s="644" t="s">
        <v>130</v>
      </c>
      <c r="B278" s="4" t="s">
        <v>879</v>
      </c>
      <c r="C278" s="306" t="str">
        <f>HYPERLINK("https://upn1-carbon-sandbox.mendel.ai/01ha813ysyy2fh7nkt0cpqf5ww/patient-abstraction/"&amp;B278)</f>
        <v>https://upn1-carbon-sandbox.mendel.ai/01ha813ysyy2fh7nkt0cpqf5ww/patient-abstraction/pt-01h9p6997jt2tmgwb9kb3cgkgf</v>
      </c>
      <c r="D278" s="121" t="s">
        <v>18</v>
      </c>
      <c r="E278" s="499" t="s">
        <v>19</v>
      </c>
      <c r="F278" s="581" t="s">
        <v>880</v>
      </c>
      <c r="G278" s="929">
        <v>45484</v>
      </c>
      <c r="H278" s="472"/>
      <c r="I278" s="868" t="s">
        <v>22</v>
      </c>
      <c r="J278" s="472"/>
      <c r="K278" s="472"/>
      <c r="L278" s="472">
        <v>5</v>
      </c>
      <c r="M278" s="410">
        <v>181</v>
      </c>
      <c r="N278" s="389">
        <v>3.5416666666666666E-2</v>
      </c>
      <c r="O278" s="538">
        <v>2.1020833333333333</v>
      </c>
      <c r="P278" s="349" t="s">
        <v>881</v>
      </c>
      <c r="Q278" s="162"/>
    </row>
    <row r="279" spans="1:17" ht="15.75" customHeight="1">
      <c r="A279" s="586" t="s">
        <v>130</v>
      </c>
      <c r="B279" s="4" t="s">
        <v>882</v>
      </c>
      <c r="C279" s="306" t="str">
        <f>HYPERLINK("https://upn1-carbon-sandbox.mendel.ai/01ha813ysyy2fh7nkt0cpqf5ww/patient-abstraction/"&amp;B279)</f>
        <v>https://upn1-carbon-sandbox.mendel.ai/01ha813ysyy2fh7nkt0cpqf5ww/patient-abstraction/pt-01h9p699js22t13gr04s7bdjgy</v>
      </c>
      <c r="D279" s="34" t="s">
        <v>18</v>
      </c>
      <c r="E279" s="356" t="s">
        <v>19</v>
      </c>
      <c r="F279" s="349" t="s">
        <v>883</v>
      </c>
      <c r="G279" s="930">
        <v>45483</v>
      </c>
      <c r="H279" s="161"/>
      <c r="I279" s="869" t="s">
        <v>22</v>
      </c>
      <c r="J279" s="161"/>
      <c r="K279" s="161"/>
      <c r="L279" s="161">
        <v>1</v>
      </c>
      <c r="M279" s="410">
        <v>87</v>
      </c>
      <c r="N279" s="389">
        <v>1.3888888888888888E-2</v>
      </c>
      <c r="O279" s="883">
        <v>0.8569444444444444</v>
      </c>
      <c r="P279" s="349" t="s">
        <v>884</v>
      </c>
      <c r="Q279" s="162"/>
    </row>
    <row r="280" spans="1:17" ht="15.75" customHeight="1">
      <c r="A280" s="586" t="s">
        <v>130</v>
      </c>
      <c r="B280" s="4" t="s">
        <v>885</v>
      </c>
      <c r="C280" s="306" t="str">
        <f>HYPERLINK("https://upn1-carbon-sandbox.mendel.ai/01ha813ysyy2fh7nkt0cpqf5ww/patient-abstraction/"&amp;B280)</f>
        <v>https://upn1-carbon-sandbox.mendel.ai/01ha813ysyy2fh7nkt0cpqf5ww/patient-abstraction/pt-01h9p699dx4z47phhmpsdycst6</v>
      </c>
      <c r="D280" s="34" t="s">
        <v>18</v>
      </c>
      <c r="E280" s="356" t="s">
        <v>19</v>
      </c>
      <c r="F280" s="349" t="s">
        <v>886</v>
      </c>
      <c r="G280" s="930">
        <v>45483</v>
      </c>
      <c r="H280" s="161"/>
      <c r="I280" s="869" t="s">
        <v>22</v>
      </c>
      <c r="J280" s="161"/>
      <c r="K280" s="161"/>
      <c r="L280" s="161">
        <v>4</v>
      </c>
      <c r="M280" s="410">
        <v>80</v>
      </c>
      <c r="N280" s="389">
        <v>1.8055555555555557E-2</v>
      </c>
      <c r="O280" s="538">
        <v>1.0576388888888888</v>
      </c>
      <c r="P280" s="349" t="s">
        <v>887</v>
      </c>
      <c r="Q280" s="162"/>
    </row>
    <row r="281" spans="1:17" ht="15.75" customHeight="1">
      <c r="A281" s="586" t="s">
        <v>130</v>
      </c>
      <c r="B281" s="4" t="s">
        <v>888</v>
      </c>
      <c r="C281" s="306" t="str">
        <f>HYPERLINK("https://upn1-carbon-sandbox.mendel.ai/01ha813ysyy2fh7nkt0cpqf5ww/patient-abstraction/"&amp;B281)</f>
        <v>https://upn1-carbon-sandbox.mendel.ai/01ha813ysyy2fh7nkt0cpqf5ww/patient-abstraction/pt-01h9p699875evcxg175wkdrqzm</v>
      </c>
      <c r="D281" s="34" t="s">
        <v>18</v>
      </c>
      <c r="E281" s="356" t="s">
        <v>19</v>
      </c>
      <c r="F281" s="349" t="s">
        <v>889</v>
      </c>
      <c r="G281" s="930">
        <v>45483</v>
      </c>
      <c r="H281" s="161"/>
      <c r="I281" s="869" t="s">
        <v>22</v>
      </c>
      <c r="J281" s="161"/>
      <c r="K281" s="161"/>
      <c r="L281" s="161">
        <v>6</v>
      </c>
      <c r="M281" s="410">
        <v>172</v>
      </c>
      <c r="N281" s="389">
        <v>2.1527777777777781E-2</v>
      </c>
      <c r="O281" s="538">
        <v>1.2770833333333333</v>
      </c>
      <c r="P281" s="349" t="s">
        <v>890</v>
      </c>
      <c r="Q281" s="162"/>
    </row>
    <row r="282" spans="1:17" ht="15.75" customHeight="1">
      <c r="A282" s="586" t="s">
        <v>130</v>
      </c>
      <c r="B282" s="4" t="s">
        <v>891</v>
      </c>
      <c r="C282" s="306" t="str">
        <f>HYPERLINK("https://upn1-carbon-sandbox.mendel.ai/01ha813ysyy2fh7nkt0cpqf5ww/patient-abstraction/"&amp;B282)</f>
        <v>https://upn1-carbon-sandbox.mendel.ai/01ha813ysyy2fh7nkt0cpqf5ww/patient-abstraction/pt-01h9p699p7rstk98w2nhsbcjj1</v>
      </c>
      <c r="D282" s="34" t="s">
        <v>18</v>
      </c>
      <c r="E282" s="356" t="s">
        <v>19</v>
      </c>
      <c r="F282" s="349" t="s">
        <v>892</v>
      </c>
      <c r="G282" s="842">
        <v>45474</v>
      </c>
      <c r="H282" s="161"/>
      <c r="I282" s="869" t="s">
        <v>22</v>
      </c>
      <c r="J282" s="161"/>
      <c r="K282" s="161"/>
      <c r="L282" s="161">
        <v>2</v>
      </c>
      <c r="M282" s="410">
        <v>64</v>
      </c>
      <c r="N282" s="389">
        <v>9.0277777777777787E-3</v>
      </c>
      <c r="O282" s="883">
        <v>0.56458333333333333</v>
      </c>
      <c r="P282" s="349" t="s">
        <v>893</v>
      </c>
      <c r="Q282" s="162"/>
    </row>
    <row r="283" spans="1:17" ht="15.75" customHeight="1">
      <c r="A283" s="586" t="s">
        <v>130</v>
      </c>
      <c r="B283" s="4" t="s">
        <v>894</v>
      </c>
      <c r="C283" s="306" t="str">
        <f>HYPERLINK("https://upn1-carbon-sandbox.mendel.ai/01ha813ysyy2fh7nkt0cpqf5ww/patient-abstraction/"&amp;B283)</f>
        <v>https://upn1-carbon-sandbox.mendel.ai/01ha813ysyy2fh7nkt0cpqf5ww/patient-abstraction/pt-01h9p699h26excdcf170c9vg7z</v>
      </c>
      <c r="D283" s="34" t="s">
        <v>18</v>
      </c>
      <c r="E283" s="356" t="s">
        <v>19</v>
      </c>
      <c r="F283" s="349" t="s">
        <v>895</v>
      </c>
      <c r="G283" s="842">
        <v>45474</v>
      </c>
      <c r="H283" s="161"/>
      <c r="I283" s="869" t="s">
        <v>22</v>
      </c>
      <c r="J283" s="161"/>
      <c r="K283" s="161"/>
      <c r="L283" s="161">
        <v>1</v>
      </c>
      <c r="M283" s="410">
        <v>31</v>
      </c>
      <c r="N283" s="389">
        <v>9.0277777777777787E-3</v>
      </c>
      <c r="O283" s="883">
        <v>0.52847222222222223</v>
      </c>
      <c r="P283" s="349" t="s">
        <v>896</v>
      </c>
      <c r="Q283" s="162"/>
    </row>
    <row r="284" spans="1:17" ht="15.75" customHeight="1">
      <c r="A284" s="586" t="s">
        <v>130</v>
      </c>
      <c r="B284" s="4" t="s">
        <v>897</v>
      </c>
      <c r="C284" s="306" t="str">
        <f>HYPERLINK("https://upn1-carbon-sandbox.mendel.ai/01ha813ysyy2fh7nkt0cpqf5ww/patient-abstraction/"&amp;B284)</f>
        <v>https://upn1-carbon-sandbox.mendel.ai/01ha813ysyy2fh7nkt0cpqf5ww/patient-abstraction/pt-01h9p699jt2aweggh5nqvcf537</v>
      </c>
      <c r="D284" s="34" t="s">
        <v>18</v>
      </c>
      <c r="E284" s="356" t="s">
        <v>19</v>
      </c>
      <c r="F284" s="349" t="s">
        <v>898</v>
      </c>
      <c r="G284" s="842">
        <v>45474</v>
      </c>
      <c r="H284" s="161"/>
      <c r="I284" s="869" t="s">
        <v>22</v>
      </c>
      <c r="J284" s="161"/>
      <c r="K284" s="161"/>
      <c r="L284" s="161">
        <v>2</v>
      </c>
      <c r="M284" s="410">
        <v>34</v>
      </c>
      <c r="N284" s="389">
        <v>9.0277777777777787E-3</v>
      </c>
      <c r="O284" s="883">
        <v>0.5083333333333333</v>
      </c>
      <c r="P284" s="349" t="s">
        <v>899</v>
      </c>
      <c r="Q284" s="162"/>
    </row>
    <row r="285" spans="1:17" ht="15.75" customHeight="1">
      <c r="A285" s="692" t="s">
        <v>130</v>
      </c>
      <c r="B285" s="219" t="s">
        <v>900</v>
      </c>
      <c r="C285" s="677" t="str">
        <f>HYPERLINK("https://upn1-carbon-sandbox.mendel.ai/01ha813ysyy2fh7nkt0cpqf5ww/patient-abstraction/"&amp;B285)</f>
        <v>https://upn1-carbon-sandbox.mendel.ai/01ha813ysyy2fh7nkt0cpqf5ww/patient-abstraction/pt-01h9p699rq67pd7fnjaawgpccm</v>
      </c>
      <c r="D285" s="352" t="s">
        <v>18</v>
      </c>
      <c r="E285" s="690" t="s">
        <v>19</v>
      </c>
      <c r="F285" s="393" t="s">
        <v>901</v>
      </c>
      <c r="G285" s="924">
        <v>45474</v>
      </c>
      <c r="H285" s="353"/>
      <c r="I285" s="875" t="s">
        <v>22</v>
      </c>
      <c r="J285" s="353"/>
      <c r="K285" s="353"/>
      <c r="L285" s="353">
        <v>1</v>
      </c>
      <c r="M285" s="921">
        <v>24</v>
      </c>
      <c r="N285" s="920">
        <v>5.5555555555555558E-3</v>
      </c>
      <c r="O285" s="855">
        <v>0.24722222222222223</v>
      </c>
      <c r="P285" s="393" t="s">
        <v>902</v>
      </c>
      <c r="Q285" s="162"/>
    </row>
    <row r="286" spans="1:17" ht="15.75" customHeight="1">
      <c r="A286" s="584" t="s">
        <v>130</v>
      </c>
      <c r="B286" s="4" t="s">
        <v>903</v>
      </c>
      <c r="C286" s="306" t="str">
        <f>HYPERLINK("https://upn1-carbon-sandbox.mendel.ai/01ha813ysyy2fh7nkt0cpqf5ww/patient-abstraction/"&amp;B286)</f>
        <v>https://upn1-carbon-sandbox.mendel.ai/01ha813ysyy2fh7nkt0cpqf5ww/patient-abstraction/pt-01h9p699ghthgnrngf5bsj26s1</v>
      </c>
      <c r="D286" s="34" t="s">
        <v>18</v>
      </c>
      <c r="E286" s="356" t="s">
        <v>19</v>
      </c>
      <c r="F286" s="349" t="s">
        <v>904</v>
      </c>
      <c r="G286" s="930">
        <v>45484</v>
      </c>
      <c r="H286" s="161"/>
      <c r="I286" s="869" t="s">
        <v>22</v>
      </c>
      <c r="J286" s="161"/>
      <c r="K286" s="161"/>
      <c r="L286" s="161">
        <v>9</v>
      </c>
      <c r="M286" s="410">
        <v>209</v>
      </c>
      <c r="N286" s="389">
        <v>1.9444444444444445E-2</v>
      </c>
      <c r="O286" s="538">
        <v>1.8125</v>
      </c>
      <c r="P286" s="349" t="s">
        <v>905</v>
      </c>
      <c r="Q286" s="162"/>
    </row>
    <row r="287" spans="1:17" ht="15.75" customHeight="1">
      <c r="A287" s="587" t="s">
        <v>130</v>
      </c>
      <c r="B287" s="553" t="s">
        <v>906</v>
      </c>
      <c r="C287" s="501" t="str">
        <f>HYPERLINK("https://upn1-carbon-sandbox.mendel.ai/01ha813ysyy2fh7nkt0cpqf5ww/patient-abstraction/"&amp;B287)</f>
        <v>https://upn1-carbon-sandbox.mendel.ai/01ha813ysyy2fh7nkt0cpqf5ww/patient-abstraction/pt-01h9p699r28515z8s305trw2kj</v>
      </c>
      <c r="D287" s="460" t="s">
        <v>18</v>
      </c>
      <c r="E287" s="502" t="s">
        <v>19</v>
      </c>
      <c r="F287" s="476" t="s">
        <v>907</v>
      </c>
      <c r="G287" s="931">
        <v>45483</v>
      </c>
      <c r="H287" s="463"/>
      <c r="I287" s="873" t="s">
        <v>22</v>
      </c>
      <c r="J287" s="463"/>
      <c r="K287" s="463"/>
      <c r="L287" s="463">
        <v>3</v>
      </c>
      <c r="M287" s="780">
        <v>144</v>
      </c>
      <c r="N287" s="482">
        <v>2.1527777777777781E-2</v>
      </c>
      <c r="O287" s="887">
        <v>1.2361111111111112</v>
      </c>
      <c r="P287" s="476" t="s">
        <v>908</v>
      </c>
      <c r="Q287" s="162"/>
    </row>
    <row r="288" spans="1:17" ht="15.75" customHeight="1">
      <c r="A288" s="582" t="s">
        <v>16</v>
      </c>
      <c r="B288" s="466" t="s">
        <v>909</v>
      </c>
      <c r="C288" s="485" t="str">
        <f>HYPERLINK("https://upn1-carbon-sandbox.mendel.ai/01ha80767mvt3xy09j6byrsamy/patient-abstraction/"&amp;B288)</f>
        <v>https://upn1-carbon-sandbox.mendel.ai/01ha80767mvt3xy09j6byrsamy/patient-abstraction/pt-01h9p699n63ttv20brwgd0er7z</v>
      </c>
      <c r="D288" s="121" t="s">
        <v>18</v>
      </c>
      <c r="E288" s="499" t="s">
        <v>19</v>
      </c>
      <c r="F288" s="519" t="s">
        <v>910</v>
      </c>
      <c r="G288" s="933">
        <v>45485</v>
      </c>
      <c r="H288" s="472"/>
      <c r="I288" s="868" t="s">
        <v>22</v>
      </c>
      <c r="J288" s="472"/>
      <c r="K288" s="472"/>
      <c r="L288" s="472">
        <v>10</v>
      </c>
      <c r="M288" s="922">
        <v>104</v>
      </c>
      <c r="N288" s="474">
        <v>2.361111111111111E-2</v>
      </c>
      <c r="O288" s="885">
        <v>1.4131944444444444</v>
      </c>
      <c r="P288" s="519" t="s">
        <v>911</v>
      </c>
      <c r="Q288" s="162"/>
    </row>
    <row r="289" spans="1:17" ht="15.75" customHeight="1">
      <c r="A289" s="583" t="s">
        <v>16</v>
      </c>
      <c r="B289" s="4" t="s">
        <v>912</v>
      </c>
      <c r="C289" s="311" t="str">
        <f>HYPERLINK("https://upn1-carbon-sandbox.mendel.ai/01ha80767mvt3xy09j6byrsamy/patient-abstraction/"&amp;B289)</f>
        <v>https://upn1-carbon-sandbox.mendel.ai/01ha80767mvt3xy09j6byrsamy/patient-abstraction/pt-01h9p699qkxeycy7j800jc7bj3</v>
      </c>
      <c r="D289" s="34" t="s">
        <v>18</v>
      </c>
      <c r="E289" s="356" t="s">
        <v>19</v>
      </c>
      <c r="F289" s="349" t="s">
        <v>913</v>
      </c>
      <c r="G289" s="932">
        <v>45482</v>
      </c>
      <c r="H289" s="161"/>
      <c r="I289" s="869" t="s">
        <v>22</v>
      </c>
      <c r="J289" s="161"/>
      <c r="K289" s="161"/>
      <c r="L289" s="161">
        <v>6</v>
      </c>
      <c r="M289" s="410">
        <v>74</v>
      </c>
      <c r="N289" s="389">
        <v>2.7083333333333334E-2</v>
      </c>
      <c r="O289" s="538">
        <v>1.6166666666666665</v>
      </c>
      <c r="P289" s="349" t="s">
        <v>914</v>
      </c>
      <c r="Q289" s="162"/>
    </row>
    <row r="290" spans="1:17" ht="15.75" customHeight="1">
      <c r="A290" s="583" t="s">
        <v>16</v>
      </c>
      <c r="B290" s="4" t="s">
        <v>915</v>
      </c>
      <c r="C290" s="311" t="str">
        <f>HYPERLINK("https://upn1-carbon-sandbox.mendel.ai/01ha80767mvt3xy09j6byrsamy/patient-abstraction/"&amp;B290)</f>
        <v>https://upn1-carbon-sandbox.mendel.ai/01ha80767mvt3xy09j6byrsamy/patient-abstraction/pt-01h9p69966fz5ce7bzaycpzna9</v>
      </c>
      <c r="D290" s="34" t="s">
        <v>18</v>
      </c>
      <c r="E290" s="356" t="s">
        <v>19</v>
      </c>
      <c r="F290" s="349" t="s">
        <v>916</v>
      </c>
      <c r="G290" s="932">
        <v>45481</v>
      </c>
      <c r="H290" s="161"/>
      <c r="I290" s="869" t="s">
        <v>22</v>
      </c>
      <c r="J290" s="161"/>
      <c r="K290" s="161"/>
      <c r="L290" s="161">
        <v>6</v>
      </c>
      <c r="M290" s="410">
        <v>60</v>
      </c>
      <c r="N290" s="389">
        <v>1.5972222222222224E-2</v>
      </c>
      <c r="O290" s="883">
        <v>0.97361111111111109</v>
      </c>
      <c r="P290" s="349" t="s">
        <v>917</v>
      </c>
      <c r="Q290" s="162"/>
    </row>
    <row r="291" spans="1:17" ht="15.75" customHeight="1">
      <c r="A291" s="583" t="s">
        <v>16</v>
      </c>
      <c r="B291" s="4" t="s">
        <v>918</v>
      </c>
      <c r="C291" s="311" t="str">
        <f>HYPERLINK("https://upn1-carbon-sandbox.mendel.ai/01ha80767mvt3xy09j6byrsamy/patient-abstraction/"&amp;B291)</f>
        <v>https://upn1-carbon-sandbox.mendel.ai/01ha80767mvt3xy09j6byrsamy/patient-abstraction/pt-01h9p699ph0nb9r2vmg48w0hm2</v>
      </c>
      <c r="D291" s="34" t="s">
        <v>18</v>
      </c>
      <c r="E291" s="356" t="s">
        <v>19</v>
      </c>
      <c r="F291" s="349" t="s">
        <v>919</v>
      </c>
      <c r="G291" s="923">
        <v>45475</v>
      </c>
      <c r="H291" s="161"/>
      <c r="I291" s="869" t="s">
        <v>22</v>
      </c>
      <c r="J291" s="161"/>
      <c r="K291" s="161"/>
      <c r="L291" s="161">
        <v>1</v>
      </c>
      <c r="M291" s="410">
        <v>43</v>
      </c>
      <c r="N291" s="389">
        <v>9.7222222222222224E-3</v>
      </c>
      <c r="O291" s="883">
        <v>0.75</v>
      </c>
      <c r="P291" s="349" t="s">
        <v>920</v>
      </c>
      <c r="Q291" s="162"/>
    </row>
    <row r="292" spans="1:17" ht="15.75" customHeight="1">
      <c r="A292" s="583" t="s">
        <v>16</v>
      </c>
      <c r="B292" s="4" t="s">
        <v>921</v>
      </c>
      <c r="C292" s="311" t="str">
        <f>HYPERLINK("https://upn1-carbon-sandbox.mendel.ai/01ha80767mvt3xy09j6byrsamy/patient-abstraction/"&amp;B292)</f>
        <v>https://upn1-carbon-sandbox.mendel.ai/01ha80767mvt3xy09j6byrsamy/patient-abstraction/pt-01h9p699svdkmrawykvh98sy23</v>
      </c>
      <c r="D292" s="34" t="s">
        <v>18</v>
      </c>
      <c r="E292" s="356" t="s">
        <v>19</v>
      </c>
      <c r="F292" s="349" t="s">
        <v>922</v>
      </c>
      <c r="G292" s="932">
        <v>45485</v>
      </c>
      <c r="H292" s="161"/>
      <c r="I292" s="869" t="s">
        <v>22</v>
      </c>
      <c r="J292" s="161"/>
      <c r="K292" s="161"/>
      <c r="L292" s="161">
        <v>7</v>
      </c>
      <c r="M292" s="410">
        <v>127</v>
      </c>
      <c r="N292" s="389">
        <v>1.5972222222222224E-2</v>
      </c>
      <c r="O292" s="883">
        <v>0.96527777777777779</v>
      </c>
      <c r="P292" s="349" t="s">
        <v>923</v>
      </c>
      <c r="Q292" s="162"/>
    </row>
    <row r="293" spans="1:17" ht="15.75" customHeight="1">
      <c r="A293" s="583" t="s">
        <v>16</v>
      </c>
      <c r="B293" s="4" t="s">
        <v>924</v>
      </c>
      <c r="C293" s="311" t="str">
        <f>HYPERLINK("https://upn1-carbon-sandbox.mendel.ai/01ha80767mvt3xy09j6byrsamy/patient-abstraction/"&amp;B293)</f>
        <v>https://upn1-carbon-sandbox.mendel.ai/01ha80767mvt3xy09j6byrsamy/patient-abstraction/pt-01h9p69981sh579derya6fyqk6</v>
      </c>
      <c r="D293" s="34" t="s">
        <v>18</v>
      </c>
      <c r="E293" s="356" t="s">
        <v>19</v>
      </c>
      <c r="F293" s="349" t="s">
        <v>925</v>
      </c>
      <c r="G293" s="923">
        <v>45478</v>
      </c>
      <c r="H293" s="161"/>
      <c r="I293" s="869" t="s">
        <v>22</v>
      </c>
      <c r="J293" s="161"/>
      <c r="K293" s="161"/>
      <c r="L293" s="161">
        <v>2</v>
      </c>
      <c r="M293" s="410">
        <v>89</v>
      </c>
      <c r="N293" s="389">
        <v>1.6666666666666666E-2</v>
      </c>
      <c r="O293" s="883">
        <v>0.99791666666666667</v>
      </c>
      <c r="P293" s="349" t="s">
        <v>926</v>
      </c>
      <c r="Q293" s="162"/>
    </row>
    <row r="294" spans="1:17" ht="15.75" customHeight="1">
      <c r="A294" s="583" t="s">
        <v>16</v>
      </c>
      <c r="B294" s="4" t="s">
        <v>927</v>
      </c>
      <c r="C294" s="311" t="str">
        <f>HYPERLINK("https://upn1-carbon-sandbox.mendel.ai/01ha80767mvt3xy09j6byrsamy/patient-abstraction/"&amp;B294)</f>
        <v>https://upn1-carbon-sandbox.mendel.ai/01ha80767mvt3xy09j6byrsamy/patient-abstraction/pt-01h9p699rx4chhyh2vrg408yf1</v>
      </c>
      <c r="D294" s="34" t="s">
        <v>18</v>
      </c>
      <c r="E294" s="356" t="s">
        <v>19</v>
      </c>
      <c r="F294" s="349" t="s">
        <v>928</v>
      </c>
      <c r="G294" s="923">
        <v>45475</v>
      </c>
      <c r="H294" s="161"/>
      <c r="I294" s="869" t="s">
        <v>22</v>
      </c>
      <c r="J294" s="161"/>
      <c r="K294" s="161"/>
      <c r="L294" s="161">
        <v>9</v>
      </c>
      <c r="M294" s="410">
        <v>45</v>
      </c>
      <c r="N294" s="389">
        <v>2.0833333333333332E-2</v>
      </c>
      <c r="O294" s="538">
        <v>1.2284722222222222</v>
      </c>
      <c r="P294" s="349" t="s">
        <v>929</v>
      </c>
      <c r="Q294" s="162"/>
    </row>
    <row r="295" spans="1:17" ht="15.75" customHeight="1">
      <c r="A295" s="583" t="s">
        <v>16</v>
      </c>
      <c r="B295" s="265" t="s">
        <v>930</v>
      </c>
      <c r="C295" s="311" t="str">
        <f>HYPERLINK("https://upn1-carbon-sandbox.mendel.ai/01ha80767mvt3xy09j6byrsamy/patient-abstraction/"&amp;B295)</f>
        <v>https://upn1-carbon-sandbox.mendel.ai/01ha80767mvt3xy09j6byrsamy/patient-abstraction/pt-01h9p699ewwn7n4p4qbybcjgaw</v>
      </c>
      <c r="D295" s="34" t="s">
        <v>18</v>
      </c>
      <c r="E295" s="356" t="s">
        <v>19</v>
      </c>
      <c r="F295" s="349" t="s">
        <v>931</v>
      </c>
      <c r="G295" s="923">
        <v>45478</v>
      </c>
      <c r="H295" s="161"/>
      <c r="I295" s="869" t="s">
        <v>22</v>
      </c>
      <c r="J295" s="161"/>
      <c r="K295" s="161"/>
      <c r="L295" s="161">
        <v>4</v>
      </c>
      <c r="M295" s="410">
        <v>60</v>
      </c>
      <c r="N295" s="389">
        <v>9.7222222222222224E-3</v>
      </c>
      <c r="O295" s="883">
        <v>0.3756944444444445</v>
      </c>
      <c r="P295" s="349" t="s">
        <v>932</v>
      </c>
      <c r="Q295" s="162"/>
    </row>
    <row r="296" spans="1:17" ht="15.75" customHeight="1">
      <c r="A296" s="583" t="s">
        <v>16</v>
      </c>
      <c r="B296" s="4" t="s">
        <v>933</v>
      </c>
      <c r="C296" s="311" t="str">
        <f>HYPERLINK("https://upn1-carbon-sandbox.mendel.ai/01ha80767mvt3xy09j6byrsamy/patient-abstraction/"&amp;B296)</f>
        <v>https://upn1-carbon-sandbox.mendel.ai/01ha80767mvt3xy09j6byrsamy/patient-abstraction/pt-01h9p699cbb0eava6n1dbk62yh</v>
      </c>
      <c r="D296" s="34" t="s">
        <v>18</v>
      </c>
      <c r="E296" s="356" t="s">
        <v>19</v>
      </c>
      <c r="F296" s="349" t="s">
        <v>934</v>
      </c>
      <c r="G296" s="932">
        <v>45485</v>
      </c>
      <c r="H296" s="161"/>
      <c r="I296" s="869" t="s">
        <v>22</v>
      </c>
      <c r="J296" s="161"/>
      <c r="K296" s="161"/>
      <c r="L296" s="161">
        <v>3</v>
      </c>
      <c r="M296" s="410">
        <v>102</v>
      </c>
      <c r="N296" s="389">
        <v>1.1805555555555555E-2</v>
      </c>
      <c r="O296" s="883">
        <v>0.71388888888888891</v>
      </c>
      <c r="P296" s="349" t="s">
        <v>935</v>
      </c>
      <c r="Q296" s="162"/>
    </row>
    <row r="297" spans="1:17" ht="15.75" customHeight="1">
      <c r="A297" s="642" t="s">
        <v>16</v>
      </c>
      <c r="B297" s="553" t="s">
        <v>936</v>
      </c>
      <c r="C297" s="637" t="str">
        <f>HYPERLINK("https://upn1-carbon-sandbox.mendel.ai/01ha80767mvt3xy09j6byrsamy/patient-abstraction/"&amp;B297)</f>
        <v>https://upn1-carbon-sandbox.mendel.ai/01ha80767mvt3xy09j6byrsamy/patient-abstraction/pt-01h9p699pgk99m6dh6x6z94e68</v>
      </c>
      <c r="D297" s="460" t="s">
        <v>18</v>
      </c>
      <c r="E297" s="502" t="s">
        <v>19</v>
      </c>
      <c r="F297" s="476" t="s">
        <v>937</v>
      </c>
      <c r="G297" s="925">
        <v>45475</v>
      </c>
      <c r="H297" s="463"/>
      <c r="I297" s="873" t="s">
        <v>22</v>
      </c>
      <c r="J297" s="463"/>
      <c r="K297" s="463"/>
      <c r="L297" s="463">
        <v>4</v>
      </c>
      <c r="M297" s="780">
        <v>35</v>
      </c>
      <c r="N297" s="482">
        <v>4.8611111111111112E-3</v>
      </c>
      <c r="O297" s="884">
        <v>0.28611111111111115</v>
      </c>
      <c r="P297" s="476" t="s">
        <v>938</v>
      </c>
      <c r="Q297" s="162"/>
    </row>
    <row r="298" spans="1:17" ht="15.75" customHeight="1">
      <c r="A298" s="643" t="s">
        <v>54</v>
      </c>
      <c r="B298" s="466" t="s">
        <v>939</v>
      </c>
      <c r="C298" s="531" t="str">
        <f t="shared" ref="C298:C306" si="9">HYPERLINK("https://upn1-carbon-sandbox.mendel.ai/01ha813ysyy2fh7nkt0cpqf5ww/patient-abstraction/"&amp;B298)</f>
        <v>https://upn1-carbon-sandbox.mendel.ai/01ha813ysyy2fh7nkt0cpqf5ww/patient-abstraction/pt-01h9p6997gs20pq6c7jm1ydv93</v>
      </c>
      <c r="D298" s="121" t="s">
        <v>18</v>
      </c>
      <c r="E298" s="499" t="s">
        <v>19</v>
      </c>
      <c r="F298" s="519" t="s">
        <v>940</v>
      </c>
      <c r="G298" s="926">
        <v>45475</v>
      </c>
      <c r="H298" s="472"/>
      <c r="I298" s="868" t="s">
        <v>22</v>
      </c>
      <c r="J298" s="472"/>
      <c r="K298" s="472"/>
      <c r="L298" s="472">
        <v>1</v>
      </c>
      <c r="M298" s="922">
        <v>33</v>
      </c>
      <c r="N298" s="474">
        <v>6.2499999999999995E-3</v>
      </c>
      <c r="O298" s="891">
        <v>0.35000000000000003</v>
      </c>
      <c r="P298" s="519" t="s">
        <v>941</v>
      </c>
      <c r="Q298" s="162"/>
    </row>
    <row r="299" spans="1:17" ht="15.75" customHeight="1">
      <c r="A299" s="584" t="s">
        <v>54</v>
      </c>
      <c r="B299" s="4" t="s">
        <v>942</v>
      </c>
      <c r="C299" s="307" t="str">
        <f t="shared" si="9"/>
        <v>https://upn1-carbon-sandbox.mendel.ai/01ha813ysyy2fh7nkt0cpqf5ww/patient-abstraction/pt-01h9p699j1gdg30tqt436bj3s5</v>
      </c>
      <c r="D299" s="34" t="s">
        <v>18</v>
      </c>
      <c r="E299" s="356" t="s">
        <v>19</v>
      </c>
      <c r="F299" s="349" t="s">
        <v>943</v>
      </c>
      <c r="G299" s="932">
        <v>45485</v>
      </c>
      <c r="H299" s="161"/>
      <c r="I299" s="869" t="s">
        <v>22</v>
      </c>
      <c r="J299" s="161"/>
      <c r="K299" s="161"/>
      <c r="L299" s="161">
        <v>2</v>
      </c>
      <c r="M299" s="410">
        <v>147</v>
      </c>
      <c r="N299" s="389">
        <v>9.7222222222222224E-3</v>
      </c>
      <c r="O299" s="883">
        <v>0.56388888888888888</v>
      </c>
      <c r="P299" s="349" t="s">
        <v>944</v>
      </c>
      <c r="Q299" s="162"/>
    </row>
    <row r="300" spans="1:17" ht="15.75" customHeight="1">
      <c r="A300" s="584" t="s">
        <v>54</v>
      </c>
      <c r="B300" s="4" t="s">
        <v>945</v>
      </c>
      <c r="C300" s="307" t="str">
        <f t="shared" si="9"/>
        <v>https://upn1-carbon-sandbox.mendel.ai/01ha813ysyy2fh7nkt0cpqf5ww/patient-abstraction/pt-01h9p6996d4szdvbwpbqawcx8p</v>
      </c>
      <c r="D300" s="34" t="s">
        <v>18</v>
      </c>
      <c r="E300" s="356" t="s">
        <v>19</v>
      </c>
      <c r="F300" s="349" t="s">
        <v>946</v>
      </c>
      <c r="G300" s="932">
        <v>45481</v>
      </c>
      <c r="H300" s="161"/>
      <c r="I300" s="869" t="s">
        <v>22</v>
      </c>
      <c r="J300" s="161"/>
      <c r="K300" s="161"/>
      <c r="L300" s="161">
        <v>2</v>
      </c>
      <c r="M300" s="410">
        <v>74</v>
      </c>
      <c r="N300" s="389">
        <v>1.8055555555555557E-2</v>
      </c>
      <c r="O300" s="538">
        <v>1.0756944444444445</v>
      </c>
      <c r="P300" s="349" t="s">
        <v>947</v>
      </c>
      <c r="Q300" s="162"/>
    </row>
    <row r="301" spans="1:17" ht="15.75" customHeight="1">
      <c r="A301" s="584" t="s">
        <v>54</v>
      </c>
      <c r="B301" s="4" t="s">
        <v>948</v>
      </c>
      <c r="C301" s="307" t="str">
        <f t="shared" si="9"/>
        <v>https://upn1-carbon-sandbox.mendel.ai/01ha813ysyy2fh7nkt0cpqf5ww/patient-abstraction/pt-01h9p699gbkbtbshh67386b4rs</v>
      </c>
      <c r="D301" s="34" t="s">
        <v>18</v>
      </c>
      <c r="E301" s="356" t="s">
        <v>19</v>
      </c>
      <c r="F301" s="349" t="s">
        <v>949</v>
      </c>
      <c r="G301" s="923">
        <v>45478</v>
      </c>
      <c r="H301" s="161"/>
      <c r="I301" s="869" t="s">
        <v>22</v>
      </c>
      <c r="J301" s="161"/>
      <c r="K301" s="161"/>
      <c r="L301" s="161">
        <v>9</v>
      </c>
      <c r="M301" s="410">
        <v>65</v>
      </c>
      <c r="N301" s="389">
        <v>1.3888888888888888E-2</v>
      </c>
      <c r="O301" s="883">
        <v>0.81666666666666676</v>
      </c>
      <c r="P301" s="349" t="s">
        <v>950</v>
      </c>
      <c r="Q301" s="162"/>
    </row>
    <row r="302" spans="1:17" ht="15.75" customHeight="1">
      <c r="A302" s="584" t="s">
        <v>54</v>
      </c>
      <c r="B302" s="4" t="s">
        <v>951</v>
      </c>
      <c r="C302" s="307" t="str">
        <f t="shared" si="9"/>
        <v>https://upn1-carbon-sandbox.mendel.ai/01ha813ysyy2fh7nkt0cpqf5ww/patient-abstraction/pt-01h9p699caky8qevef2jjv1k4p</v>
      </c>
      <c r="D302" s="34" t="s">
        <v>18</v>
      </c>
      <c r="E302" s="356" t="s">
        <v>19</v>
      </c>
      <c r="F302" s="349" t="s">
        <v>952</v>
      </c>
      <c r="G302" s="923">
        <v>45474</v>
      </c>
      <c r="H302" s="161"/>
      <c r="I302" s="869" t="s">
        <v>22</v>
      </c>
      <c r="J302" s="161"/>
      <c r="K302" s="161"/>
      <c r="L302" s="161">
        <v>2</v>
      </c>
      <c r="M302" s="410">
        <v>39</v>
      </c>
      <c r="N302" s="389">
        <v>5.5555555555555558E-3</v>
      </c>
      <c r="O302" s="883">
        <v>0.34652777777777777</v>
      </c>
      <c r="P302" s="349" t="s">
        <v>953</v>
      </c>
      <c r="Q302" s="162"/>
    </row>
    <row r="303" spans="1:17" ht="15.75" customHeight="1">
      <c r="A303" s="584" t="s">
        <v>54</v>
      </c>
      <c r="B303" s="4" t="s">
        <v>954</v>
      </c>
      <c r="C303" s="307" t="str">
        <f t="shared" si="9"/>
        <v>https://upn1-carbon-sandbox.mendel.ai/01ha813ysyy2fh7nkt0cpqf5ww/patient-abstraction/pt-01h9p699eq5tp49fkgw4rznb2k</v>
      </c>
      <c r="D303" s="34" t="s">
        <v>18</v>
      </c>
      <c r="E303" s="356" t="s">
        <v>19</v>
      </c>
      <c r="F303" s="349" t="s">
        <v>955</v>
      </c>
      <c r="G303" s="932">
        <v>45485</v>
      </c>
      <c r="H303" s="161"/>
      <c r="I303" s="869" t="s">
        <v>22</v>
      </c>
      <c r="J303" s="161"/>
      <c r="K303" s="161"/>
      <c r="L303" s="161">
        <v>11</v>
      </c>
      <c r="M303" s="410">
        <v>241</v>
      </c>
      <c r="N303" s="389">
        <v>1.9444444444444445E-2</v>
      </c>
      <c r="O303" s="538">
        <v>1.1701388888888888</v>
      </c>
      <c r="P303" s="349" t="s">
        <v>956</v>
      </c>
      <c r="Q303" s="162"/>
    </row>
    <row r="304" spans="1:17" ht="15.75" customHeight="1">
      <c r="A304" s="584" t="s">
        <v>54</v>
      </c>
      <c r="B304" s="4" t="s">
        <v>957</v>
      </c>
      <c r="C304" s="307" t="str">
        <f t="shared" si="9"/>
        <v>https://upn1-carbon-sandbox.mendel.ai/01ha813ysyy2fh7nkt0cpqf5ww/patient-abstraction/pt-01h9p6996ve4s8w5jf4sgrqzmg</v>
      </c>
      <c r="D304" s="34" t="s">
        <v>18</v>
      </c>
      <c r="E304" s="356" t="s">
        <v>19</v>
      </c>
      <c r="F304" s="349" t="s">
        <v>958</v>
      </c>
      <c r="G304" s="932">
        <v>45485</v>
      </c>
      <c r="H304" s="161"/>
      <c r="I304" s="869" t="s">
        <v>22</v>
      </c>
      <c r="J304" s="161"/>
      <c r="K304" s="161"/>
      <c r="L304" s="161">
        <v>8</v>
      </c>
      <c r="M304" s="410">
        <v>123</v>
      </c>
      <c r="N304" s="389">
        <v>1.2499999999999999E-2</v>
      </c>
      <c r="O304" s="883">
        <v>0.74791666666666667</v>
      </c>
      <c r="P304" s="349" t="s">
        <v>959</v>
      </c>
      <c r="Q304" s="162"/>
    </row>
    <row r="305" spans="1:17" ht="15.75" customHeight="1">
      <c r="A305" s="691" t="s">
        <v>54</v>
      </c>
      <c r="B305" s="219" t="s">
        <v>960</v>
      </c>
      <c r="C305" s="320" t="str">
        <f t="shared" si="9"/>
        <v>https://upn1-carbon-sandbox.mendel.ai/01ha813ysyy2fh7nkt0cpqf5ww/patient-abstraction/pt-01h9p699ahka1nyf4j09g4rpkn</v>
      </c>
      <c r="D305" s="352" t="s">
        <v>18</v>
      </c>
      <c r="E305" s="690" t="s">
        <v>19</v>
      </c>
      <c r="F305" s="393" t="s">
        <v>961</v>
      </c>
      <c r="G305" s="927">
        <v>45474</v>
      </c>
      <c r="H305" s="353"/>
      <c r="I305" s="875" t="s">
        <v>22</v>
      </c>
      <c r="J305" s="353"/>
      <c r="K305" s="353"/>
      <c r="L305" s="353">
        <v>1</v>
      </c>
      <c r="M305" s="921">
        <v>26</v>
      </c>
      <c r="N305" s="813">
        <v>6.9444444444444441E-3</v>
      </c>
      <c r="O305" s="944">
        <v>0.4458333333333333</v>
      </c>
      <c r="P305" s="393" t="s">
        <v>962</v>
      </c>
      <c r="Q305" s="162"/>
    </row>
    <row r="306" spans="1:17" ht="15.75" customHeight="1">
      <c r="A306" s="584" t="s">
        <v>54</v>
      </c>
      <c r="B306" s="4" t="s">
        <v>963</v>
      </c>
      <c r="C306" s="307" t="str">
        <f t="shared" si="9"/>
        <v>https://upn1-carbon-sandbox.mendel.ai/01ha813ysyy2fh7nkt0cpqf5ww/patient-abstraction/pt-01h9p699fy9wm83rknpyv2gpyk</v>
      </c>
      <c r="D306" s="34" t="s">
        <v>18</v>
      </c>
      <c r="E306" s="356" t="s">
        <v>19</v>
      </c>
      <c r="F306" s="349" t="s">
        <v>964</v>
      </c>
      <c r="G306" s="842">
        <v>45478</v>
      </c>
      <c r="H306" s="161"/>
      <c r="I306" s="869" t="s">
        <v>22</v>
      </c>
      <c r="J306" s="161"/>
      <c r="K306" s="161"/>
      <c r="L306" s="161">
        <v>6</v>
      </c>
      <c r="M306" s="410">
        <v>47</v>
      </c>
      <c r="N306" s="389">
        <v>1.5972222222222224E-2</v>
      </c>
      <c r="O306" s="883">
        <v>0.8979166666666667</v>
      </c>
      <c r="P306" s="349" t="s">
        <v>965</v>
      </c>
      <c r="Q306" s="162"/>
    </row>
    <row r="307" spans="1:17" ht="15.75" customHeight="1">
      <c r="A307" s="587" t="s">
        <v>54</v>
      </c>
      <c r="B307" s="553" t="s">
        <v>966</v>
      </c>
      <c r="C307" s="490" t="str">
        <f>HYPERLINK("https://upn1-carbon-sandbox.mendel.ai/01ha813ysyy2fh7nkt0cpqf5ww/patient-abstraction/"&amp;B307)</f>
        <v>https://upn1-carbon-sandbox.mendel.ai/01ha813ysyy2fh7nkt0cpqf5ww/patient-abstraction/pt-01h9p699pjaqq0z28tk4gn1eg5</v>
      </c>
      <c r="D307" s="460" t="s">
        <v>18</v>
      </c>
      <c r="E307" s="502" t="s">
        <v>19</v>
      </c>
      <c r="F307" s="476" t="s">
        <v>967</v>
      </c>
      <c r="G307" s="838">
        <v>45474</v>
      </c>
      <c r="H307" s="463"/>
      <c r="I307" s="873" t="s">
        <v>22</v>
      </c>
      <c r="J307" s="463"/>
      <c r="K307" s="463"/>
      <c r="L307" s="463">
        <v>2</v>
      </c>
      <c r="M307" s="780">
        <v>40</v>
      </c>
      <c r="N307" s="482">
        <v>1.8055555555555557E-2</v>
      </c>
      <c r="O307" s="887">
        <v>1.0645833333333334</v>
      </c>
      <c r="P307" s="476" t="s">
        <v>968</v>
      </c>
      <c r="Q307" s="162"/>
    </row>
    <row r="308" spans="1:17" ht="15.75" customHeight="1">
      <c r="A308" s="641" t="s">
        <v>92</v>
      </c>
      <c r="B308" s="466" t="s">
        <v>969</v>
      </c>
      <c r="C308" s="498" t="str">
        <f>HYPERLINK("https://upn1-carbon-sandbox.mendel.ai/01ha80767mvt3xy09j6byrsamy/patient-abstraction/"&amp;B308)</f>
        <v>https://upn1-carbon-sandbox.mendel.ai/01ha80767mvt3xy09j6byrsamy/patient-abstraction/pt-01h9p699bjn1ene9bhbewxvc6p</v>
      </c>
      <c r="D308" s="121" t="s">
        <v>18</v>
      </c>
      <c r="E308" s="499" t="s">
        <v>19</v>
      </c>
      <c r="F308" s="581" t="s">
        <v>970</v>
      </c>
      <c r="G308" s="926">
        <v>45476</v>
      </c>
      <c r="H308" s="472"/>
      <c r="I308" s="868" t="s">
        <v>22</v>
      </c>
      <c r="J308" s="472"/>
      <c r="K308" s="472"/>
      <c r="L308" s="472">
        <v>3</v>
      </c>
      <c r="M308" s="922">
        <v>53</v>
      </c>
      <c r="N308" s="474">
        <v>9.7222222222222224E-3</v>
      </c>
      <c r="O308" s="891">
        <v>0.6430555555555556</v>
      </c>
      <c r="P308" s="519" t="s">
        <v>971</v>
      </c>
      <c r="Q308" s="162"/>
    </row>
    <row r="309" spans="1:17" ht="15.75" customHeight="1">
      <c r="A309" s="585" t="s">
        <v>92</v>
      </c>
      <c r="B309" s="4" t="s">
        <v>972</v>
      </c>
      <c r="C309" s="153" t="str">
        <f>HYPERLINK("https://upn1-carbon-sandbox.mendel.ai/01ha80767mvt3xy09j6byrsamy/patient-abstraction/"&amp;B309)</f>
        <v>https://upn1-carbon-sandbox.mendel.ai/01ha80767mvt3xy09j6byrsamy/patient-abstraction/pt-01h9p699dnb39wrrzskf846c5e</v>
      </c>
      <c r="D309" s="34" t="s">
        <v>18</v>
      </c>
      <c r="E309" s="356" t="s">
        <v>19</v>
      </c>
      <c r="F309" s="349" t="s">
        <v>973</v>
      </c>
      <c r="G309" s="923">
        <v>45476</v>
      </c>
      <c r="H309" s="161"/>
      <c r="I309" s="869" t="s">
        <v>22</v>
      </c>
      <c r="J309" s="161"/>
      <c r="K309" s="161"/>
      <c r="L309" s="161">
        <v>1</v>
      </c>
      <c r="M309" s="410">
        <v>57</v>
      </c>
      <c r="N309" s="389">
        <v>2.013888888888889E-2</v>
      </c>
      <c r="O309" s="538">
        <v>1.2138888888888888</v>
      </c>
      <c r="P309" s="349" t="s">
        <v>896</v>
      </c>
      <c r="Q309" s="162"/>
    </row>
    <row r="310" spans="1:17" ht="15.75" customHeight="1">
      <c r="A310" s="585" t="s">
        <v>92</v>
      </c>
      <c r="B310" s="196" t="s">
        <v>974</v>
      </c>
      <c r="C310" s="153" t="str">
        <f>HYPERLINK("https://upn1-carbon-sandbox.mendel.ai/01ha80767mvt3xy09j6byrsamy/patient-abstraction/"&amp;B310)</f>
        <v>https://upn1-carbon-sandbox.mendel.ai/01ha80767mvt3xy09j6byrsamy/patient-abstraction/pt-01h9p699b6j6nd01q40hbbbk8c</v>
      </c>
      <c r="D310" s="34" t="s">
        <v>18</v>
      </c>
      <c r="E310" s="356" t="s">
        <v>19</v>
      </c>
      <c r="F310" s="349" t="s">
        <v>975</v>
      </c>
      <c r="G310" s="923">
        <v>45476</v>
      </c>
      <c r="H310" s="161"/>
      <c r="I310" s="869" t="s">
        <v>22</v>
      </c>
      <c r="J310" s="161"/>
      <c r="K310" s="161"/>
      <c r="L310" s="161">
        <v>2</v>
      </c>
      <c r="M310" s="410">
        <v>59</v>
      </c>
      <c r="N310" s="389">
        <v>1.1805555555555555E-2</v>
      </c>
      <c r="O310" s="883">
        <v>0.71458333333333324</v>
      </c>
      <c r="P310" s="349" t="s">
        <v>976</v>
      </c>
      <c r="Q310" s="162"/>
    </row>
    <row r="311" spans="1:17" ht="15.75" customHeight="1">
      <c r="A311" s="585" t="s">
        <v>92</v>
      </c>
      <c r="B311" s="266" t="s">
        <v>977</v>
      </c>
      <c r="C311" s="322" t="str">
        <f>HYPERLINK("https://upn1-carbon-sandbox.mendel.ai/01ha80767mvt3xy09j6byrsamy/patient-abstraction/"&amp;B311)</f>
        <v>https://upn1-carbon-sandbox.mendel.ai/01ha80767mvt3xy09j6byrsamy/patient-abstraction/pt-01h9p69972p323r8rc9mgkawea</v>
      </c>
      <c r="D311" s="34" t="s">
        <v>18</v>
      </c>
      <c r="E311" s="356" t="s">
        <v>19</v>
      </c>
      <c r="F311" s="349" t="s">
        <v>978</v>
      </c>
      <c r="G311" s="923">
        <v>45475</v>
      </c>
      <c r="H311" s="161"/>
      <c r="I311" s="869" t="s">
        <v>22</v>
      </c>
      <c r="J311" s="161"/>
      <c r="K311" s="161"/>
      <c r="L311" s="161">
        <v>3</v>
      </c>
      <c r="M311" s="410">
        <v>40</v>
      </c>
      <c r="N311" s="389">
        <v>1.5972222222222224E-2</v>
      </c>
      <c r="O311" s="883">
        <v>0.91666666666666663</v>
      </c>
      <c r="P311" s="349" t="s">
        <v>979</v>
      </c>
      <c r="Q311" s="162"/>
    </row>
    <row r="312" spans="1:17" ht="15.75" customHeight="1">
      <c r="A312" s="585" t="s">
        <v>92</v>
      </c>
      <c r="B312" s="266" t="s">
        <v>980</v>
      </c>
      <c r="C312" s="325" t="str">
        <f>HYPERLINK("https://upn1-carbon-sandbox.mendel.ai/01ha80767mvt3xy09j6byrsamy/patient-abstraction/"&amp;B312)</f>
        <v>https://upn1-carbon-sandbox.mendel.ai/01ha80767mvt3xy09j6byrsamy/patient-abstraction/pt-01h9p699bnejbxe9txmzwcjg6s</v>
      </c>
      <c r="D312" s="34" t="s">
        <v>18</v>
      </c>
      <c r="E312" s="356" t="s">
        <v>19</v>
      </c>
      <c r="F312" s="349" t="s">
        <v>981</v>
      </c>
      <c r="G312" s="923">
        <v>45477</v>
      </c>
      <c r="H312" s="161"/>
      <c r="I312" s="869" t="s">
        <v>22</v>
      </c>
      <c r="J312" s="161"/>
      <c r="K312" s="161"/>
      <c r="L312" s="161">
        <v>4</v>
      </c>
      <c r="M312" s="410">
        <v>127</v>
      </c>
      <c r="N312" s="389">
        <v>2.8472222222222222E-2</v>
      </c>
      <c r="O312" s="538">
        <v>1.7048611111111109</v>
      </c>
      <c r="P312" s="349" t="s">
        <v>982</v>
      </c>
      <c r="Q312" s="162"/>
    </row>
    <row r="313" spans="1:17" ht="15.75" customHeight="1">
      <c r="A313" s="585" t="s">
        <v>92</v>
      </c>
      <c r="B313" s="4" t="s">
        <v>983</v>
      </c>
      <c r="C313" s="153" t="str">
        <f>HYPERLINK("https://upn1-carbon-sandbox.mendel.ai/01ha80767mvt3xy09j6byrsamy/patient-abstraction/"&amp;B313)</f>
        <v>https://upn1-carbon-sandbox.mendel.ai/01ha80767mvt3xy09j6byrsamy/patient-abstraction/pt-01h9p699dqqzpyheq0hw8kwwxr</v>
      </c>
      <c r="D313" s="34" t="s">
        <v>18</v>
      </c>
      <c r="E313" s="356" t="s">
        <v>19</v>
      </c>
      <c r="F313" s="349" t="s">
        <v>984</v>
      </c>
      <c r="G313" s="923">
        <v>45475</v>
      </c>
      <c r="H313" s="161"/>
      <c r="I313" s="869" t="s">
        <v>22</v>
      </c>
      <c r="J313" s="161"/>
      <c r="K313" s="161"/>
      <c r="L313" s="161">
        <v>2</v>
      </c>
      <c r="M313" s="385">
        <v>29</v>
      </c>
      <c r="N313" s="389">
        <v>5.5555555555555558E-3</v>
      </c>
      <c r="O313" s="883">
        <v>0.3666666666666667</v>
      </c>
      <c r="P313" s="349" t="s">
        <v>985</v>
      </c>
      <c r="Q313" s="162"/>
    </row>
    <row r="314" spans="1:17" ht="15.75" customHeight="1">
      <c r="A314" s="585" t="s">
        <v>92</v>
      </c>
      <c r="B314" s="4" t="s">
        <v>986</v>
      </c>
      <c r="C314" s="153" t="str">
        <f>HYPERLINK("https://upn1-carbon-sandbox.mendel.ai/01ha80767mvt3xy09j6byrsamy/patient-abstraction/"&amp;B314)</f>
        <v>https://upn1-carbon-sandbox.mendel.ai/01ha80767mvt3xy09j6byrsamy/patient-abstraction/pt-01h9p6997nnyzbxxw9chd8x7qc</v>
      </c>
      <c r="D314" s="34" t="s">
        <v>18</v>
      </c>
      <c r="E314" s="356" t="s">
        <v>19</v>
      </c>
      <c r="F314" s="349" t="s">
        <v>987</v>
      </c>
      <c r="G314" s="923">
        <v>45476</v>
      </c>
      <c r="H314" s="161"/>
      <c r="I314" s="869" t="s">
        <v>22</v>
      </c>
      <c r="J314" s="161"/>
      <c r="K314" s="161"/>
      <c r="L314" s="161">
        <v>9</v>
      </c>
      <c r="M314" s="385">
        <v>84</v>
      </c>
      <c r="N314" s="389">
        <v>2.9861111111111113E-2</v>
      </c>
      <c r="O314" s="538">
        <v>1.6743055555555555</v>
      </c>
      <c r="P314" s="349" t="s">
        <v>988</v>
      </c>
      <c r="Q314" s="162"/>
    </row>
    <row r="315" spans="1:17" ht="15.75" customHeight="1">
      <c r="A315" s="585" t="s">
        <v>92</v>
      </c>
      <c r="B315" s="4" t="s">
        <v>989</v>
      </c>
      <c r="C315" s="153" t="str">
        <f>HYPERLINK("https://upn1-carbon-sandbox.mendel.ai/01ha80767mvt3xy09j6byrsamy/patient-abstraction/"&amp;B315)</f>
        <v>https://upn1-carbon-sandbox.mendel.ai/01ha80767mvt3xy09j6byrsamy/patient-abstraction/pt-01h9p699pqd9zty3e8rs2cn0wn</v>
      </c>
      <c r="D315" s="34" t="s">
        <v>18</v>
      </c>
      <c r="E315" s="356" t="s">
        <v>19</v>
      </c>
      <c r="F315" s="349" t="s">
        <v>990</v>
      </c>
      <c r="G315" s="923">
        <v>45476</v>
      </c>
      <c r="H315" s="161"/>
      <c r="I315" s="869" t="s">
        <v>22</v>
      </c>
      <c r="J315" s="161"/>
      <c r="K315" s="161"/>
      <c r="L315" s="161">
        <v>2</v>
      </c>
      <c r="M315" s="385">
        <v>50</v>
      </c>
      <c r="N315" s="856">
        <v>1.3888888888888888E-2</v>
      </c>
      <c r="O315" s="390">
        <v>1.1944444444444444</v>
      </c>
      <c r="P315" s="349" t="s">
        <v>991</v>
      </c>
      <c r="Q315" s="162"/>
    </row>
    <row r="316" spans="1:17" ht="15.75" customHeight="1">
      <c r="A316" s="585" t="s">
        <v>92</v>
      </c>
      <c r="B316" s="196" t="s">
        <v>992</v>
      </c>
      <c r="C316" s="303" t="str">
        <f>HYPERLINK("https://upn1-carbon-sandbox.mendel.ai/01ha80767mvt3xy09j6byrsamy/patient-abstraction/"&amp;B316)</f>
        <v>https://upn1-carbon-sandbox.mendel.ai/01ha80767mvt3xy09j6byrsamy/patient-abstraction/pt-01h9p699qy2vx96f0321jymbz7</v>
      </c>
      <c r="D316" s="34" t="s">
        <v>18</v>
      </c>
      <c r="E316" s="356" t="s">
        <v>19</v>
      </c>
      <c r="F316" s="349" t="s">
        <v>993</v>
      </c>
      <c r="G316" s="923">
        <v>45475</v>
      </c>
      <c r="H316" s="161"/>
      <c r="I316" s="869" t="s">
        <v>22</v>
      </c>
      <c r="J316" s="161"/>
      <c r="K316" s="161"/>
      <c r="L316" s="161">
        <v>3</v>
      </c>
      <c r="M316" s="385">
        <v>44</v>
      </c>
      <c r="N316" s="389">
        <v>2.2222222222222223E-2</v>
      </c>
      <c r="O316" s="538">
        <v>1.2861111111111112</v>
      </c>
      <c r="P316" s="349" t="s">
        <v>994</v>
      </c>
      <c r="Q316" s="162"/>
    </row>
    <row r="317" spans="1:17" ht="15.75" customHeight="1">
      <c r="A317" s="594" t="s">
        <v>92</v>
      </c>
      <c r="B317" s="4" t="s">
        <v>995</v>
      </c>
      <c r="C317" s="153" t="str">
        <f>HYPERLINK("https://upn1-carbon-sandbox.mendel.ai/01ha80767mvt3xy09j6byrsamy/patient-abstraction/"&amp;B317)</f>
        <v>https://upn1-carbon-sandbox.mendel.ai/01ha80767mvt3xy09j6byrsamy/patient-abstraction/pt-01h9p699kzx6he485tbbdtn1ya</v>
      </c>
      <c r="D317" s="460" t="s">
        <v>18</v>
      </c>
      <c r="E317" s="502" t="s">
        <v>19</v>
      </c>
      <c r="F317" s="476" t="s">
        <v>996</v>
      </c>
      <c r="G317" s="925">
        <v>45475</v>
      </c>
      <c r="H317" s="463"/>
      <c r="I317" s="873" t="s">
        <v>22</v>
      </c>
      <c r="J317" s="463"/>
      <c r="K317" s="463"/>
      <c r="L317" s="463">
        <v>2</v>
      </c>
      <c r="M317" s="481">
        <v>37</v>
      </c>
      <c r="N317" s="888">
        <v>1.3888888888888888E-2</v>
      </c>
      <c r="O317" s="628">
        <v>0.70763888888888893</v>
      </c>
      <c r="P317" s="476" t="s">
        <v>997</v>
      </c>
      <c r="Q317" s="162"/>
    </row>
    <row r="318" spans="1:17" ht="15.75" customHeight="1">
      <c r="A318" s="644" t="s">
        <v>130</v>
      </c>
      <c r="B318" s="4" t="s">
        <v>998</v>
      </c>
      <c r="C318" s="306" t="str">
        <f>HYPERLINK("https://upn1-carbon-sandbox.mendel.ai/01ha813ysyy2fh7nkt0cpqf5ww/patient-abstraction/"&amp;B318)</f>
        <v>https://upn1-carbon-sandbox.mendel.ai/01ha813ysyy2fh7nkt0cpqf5ww/patient-abstraction/pt-01h9p6999fkj7vtvkkskfpwff4</v>
      </c>
      <c r="D318" s="121" t="s">
        <v>18</v>
      </c>
      <c r="E318" s="499" t="s">
        <v>19</v>
      </c>
      <c r="F318" s="581" t="s">
        <v>999</v>
      </c>
      <c r="G318" s="926">
        <v>45477</v>
      </c>
      <c r="H318" s="472"/>
      <c r="I318" s="868" t="s">
        <v>22</v>
      </c>
      <c r="J318" s="472"/>
      <c r="K318" s="472"/>
      <c r="L318" s="472">
        <v>3</v>
      </c>
      <c r="M318" s="473">
        <v>66</v>
      </c>
      <c r="N318" s="474">
        <v>1.5277777777777777E-2</v>
      </c>
      <c r="O318" s="891">
        <v>0.8965277777777777</v>
      </c>
      <c r="P318" s="519" t="s">
        <v>1000</v>
      </c>
      <c r="Q318" s="162"/>
    </row>
    <row r="319" spans="1:17" ht="15.75" customHeight="1">
      <c r="A319" s="586" t="s">
        <v>130</v>
      </c>
      <c r="B319" s="4" t="s">
        <v>1001</v>
      </c>
      <c r="C319" s="306" t="str">
        <f>HYPERLINK("https://upn1-carbon-sandbox.mendel.ai/01ha813ysyy2fh7nkt0cpqf5ww/patient-abstraction/"&amp;B319)</f>
        <v>https://upn1-carbon-sandbox.mendel.ai/01ha813ysyy2fh7nkt0cpqf5ww/patient-abstraction/pt-01h9p699qt4dkn3ze5bavfg46z</v>
      </c>
      <c r="D319" s="34" t="s">
        <v>18</v>
      </c>
      <c r="E319" s="356" t="s">
        <v>19</v>
      </c>
      <c r="F319" s="349" t="s">
        <v>1002</v>
      </c>
      <c r="G319" s="932">
        <v>45485</v>
      </c>
      <c r="H319" s="161"/>
      <c r="I319" s="869" t="s">
        <v>22</v>
      </c>
      <c r="J319" s="161"/>
      <c r="K319" s="161"/>
      <c r="L319" s="161">
        <v>3</v>
      </c>
      <c r="M319" s="385">
        <v>178</v>
      </c>
      <c r="N319" s="389">
        <v>9.7222222222222224E-3</v>
      </c>
      <c r="O319" s="883">
        <v>0.85138888888888886</v>
      </c>
      <c r="P319" s="349" t="s">
        <v>1003</v>
      </c>
      <c r="Q319" s="162"/>
    </row>
    <row r="320" spans="1:17" ht="15.75" customHeight="1">
      <c r="A320" s="586" t="s">
        <v>130</v>
      </c>
      <c r="B320" s="4" t="s">
        <v>1004</v>
      </c>
      <c r="C320" s="306" t="str">
        <f>HYPERLINK("https://upn1-carbon-sandbox.mendel.ai/01ha813ysyy2fh7nkt0cpqf5ww/patient-abstraction/"&amp;B320)</f>
        <v>https://upn1-carbon-sandbox.mendel.ai/01ha813ysyy2fh7nkt0cpqf5ww/patient-abstraction/pt-01h9p69962mshf6h0m1pwd7wxz</v>
      </c>
      <c r="D320" s="34" t="s">
        <v>18</v>
      </c>
      <c r="E320" s="356" t="s">
        <v>19</v>
      </c>
      <c r="F320" s="349" t="s">
        <v>1005</v>
      </c>
      <c r="G320" s="932">
        <v>45484</v>
      </c>
      <c r="H320" s="161"/>
      <c r="I320" s="869" t="s">
        <v>22</v>
      </c>
      <c r="J320" s="161"/>
      <c r="K320" s="161"/>
      <c r="L320" s="161">
        <v>5</v>
      </c>
      <c r="M320" s="385">
        <v>119</v>
      </c>
      <c r="N320" s="389">
        <v>1.5972222222222224E-2</v>
      </c>
      <c r="O320" s="883">
        <v>0.95277777777777783</v>
      </c>
      <c r="P320" s="349" t="s">
        <v>1006</v>
      </c>
      <c r="Q320" s="162"/>
    </row>
    <row r="321" spans="1:17" ht="15.75" customHeight="1">
      <c r="A321" s="586" t="s">
        <v>130</v>
      </c>
      <c r="B321" s="4" t="s">
        <v>1007</v>
      </c>
      <c r="C321" s="306" t="str">
        <f>HYPERLINK("https://upn1-carbon-sandbox.mendel.ai/01ha813ysyy2fh7nkt0cpqf5ww/patient-abstraction/"&amp;B321)</f>
        <v>https://upn1-carbon-sandbox.mendel.ai/01ha813ysyy2fh7nkt0cpqf5ww/patient-abstraction/pt-01h9p699pwk06tjk08hrm664aa</v>
      </c>
      <c r="D321" s="34" t="s">
        <v>18</v>
      </c>
      <c r="E321" s="356" t="s">
        <v>19</v>
      </c>
      <c r="F321" s="349" t="s">
        <v>1008</v>
      </c>
      <c r="G321" s="932">
        <v>45484</v>
      </c>
      <c r="H321" s="161"/>
      <c r="I321" s="869" t="s">
        <v>22</v>
      </c>
      <c r="J321" s="161"/>
      <c r="K321" s="161" t="s">
        <v>1009</v>
      </c>
      <c r="L321" s="161">
        <v>3</v>
      </c>
      <c r="M321" s="385">
        <v>110</v>
      </c>
      <c r="N321" s="389">
        <v>2.7777777777777779E-3</v>
      </c>
      <c r="O321" s="946">
        <v>22.07</v>
      </c>
      <c r="P321" s="349" t="s">
        <v>1010</v>
      </c>
      <c r="Q321" s="162"/>
    </row>
    <row r="322" spans="1:17" ht="15.75" customHeight="1">
      <c r="A322" s="586" t="s">
        <v>130</v>
      </c>
      <c r="B322" s="4" t="s">
        <v>1011</v>
      </c>
      <c r="C322" s="306" t="str">
        <f>HYPERLINK("https://upn1-carbon-sandbox.mendel.ai/01ha813ysyy2fh7nkt0cpqf5ww/patient-abstraction/"&amp;B322)</f>
        <v>https://upn1-carbon-sandbox.mendel.ai/01ha813ysyy2fh7nkt0cpqf5ww/patient-abstraction/pt-01h9p699ngewtpn44cw13pk4sy</v>
      </c>
      <c r="D322" s="34" t="s">
        <v>18</v>
      </c>
      <c r="E322" s="356" t="s">
        <v>19</v>
      </c>
      <c r="F322" s="349" t="s">
        <v>1012</v>
      </c>
      <c r="G322" s="932">
        <v>45484</v>
      </c>
      <c r="H322" s="161"/>
      <c r="I322" s="869" t="s">
        <v>22</v>
      </c>
      <c r="J322" s="161"/>
      <c r="K322" s="161"/>
      <c r="L322" s="161">
        <v>3</v>
      </c>
      <c r="M322" s="385">
        <v>153</v>
      </c>
      <c r="N322" s="389">
        <v>1.7361111111111112E-2</v>
      </c>
      <c r="O322" s="538">
        <v>1.007638888888889</v>
      </c>
      <c r="P322" s="349" t="s">
        <v>1013</v>
      </c>
      <c r="Q322" s="162"/>
    </row>
    <row r="323" spans="1:17" ht="15.75" customHeight="1">
      <c r="A323" s="586" t="s">
        <v>130</v>
      </c>
      <c r="B323" s="196" t="s">
        <v>1014</v>
      </c>
      <c r="C323" s="306" t="str">
        <f>HYPERLINK("https://upn1-carbon-sandbox.mendel.ai/01ha813ysyy2fh7nkt0cpqf5ww/patient-abstraction/"&amp;B323)</f>
        <v>https://upn1-carbon-sandbox.mendel.ai/01ha813ysyy2fh7nkt0cpqf5ww/patient-abstraction/pt-01h9p6997r78c1882s2s0738as</v>
      </c>
      <c r="D323" s="34" t="s">
        <v>18</v>
      </c>
      <c r="E323" s="356" t="s">
        <v>19</v>
      </c>
      <c r="F323" s="349" t="s">
        <v>1015</v>
      </c>
      <c r="G323" s="923">
        <v>45111</v>
      </c>
      <c r="H323" s="161"/>
      <c r="I323" s="869" t="s">
        <v>22</v>
      </c>
      <c r="J323" s="161"/>
      <c r="K323" s="161"/>
      <c r="L323" s="161">
        <v>10</v>
      </c>
      <c r="M323" s="385">
        <v>86</v>
      </c>
      <c r="N323" s="389">
        <v>2.1527777777777781E-2</v>
      </c>
      <c r="O323" s="538">
        <v>1.0430555555555556</v>
      </c>
      <c r="P323" s="349" t="s">
        <v>1016</v>
      </c>
      <c r="Q323" s="162"/>
    </row>
    <row r="324" spans="1:17" ht="15.75" customHeight="1">
      <c r="A324" s="586" t="s">
        <v>130</v>
      </c>
      <c r="B324" s="4" t="s">
        <v>1017</v>
      </c>
      <c r="C324" s="306" t="str">
        <f>HYPERLINK("https://upn1-carbon-sandbox.mendel.ai/01ha813ysyy2fh7nkt0cpqf5ww/patient-abstraction/"&amp;B324)</f>
        <v>https://upn1-carbon-sandbox.mendel.ai/01ha813ysyy2fh7nkt0cpqf5ww/patient-abstraction/pt-01h9p699hvhnhrkpdvg1yc6cnp</v>
      </c>
      <c r="D324" s="34" t="s">
        <v>18</v>
      </c>
      <c r="E324" s="356" t="s">
        <v>19</v>
      </c>
      <c r="F324" s="349" t="s">
        <v>1018</v>
      </c>
      <c r="G324" s="923">
        <v>45477</v>
      </c>
      <c r="H324" s="161"/>
      <c r="I324" s="869" t="s">
        <v>22</v>
      </c>
      <c r="J324" s="161"/>
      <c r="K324" s="161"/>
      <c r="L324" s="161">
        <v>3</v>
      </c>
      <c r="M324" s="385">
        <v>37</v>
      </c>
      <c r="N324" s="389">
        <v>1.1111111111111112E-2</v>
      </c>
      <c r="O324" s="883">
        <v>0.63472222222222219</v>
      </c>
      <c r="P324" s="349" t="s">
        <v>1019</v>
      </c>
      <c r="Q324" s="162"/>
    </row>
    <row r="325" spans="1:17" ht="15.75" customHeight="1">
      <c r="A325" s="692" t="s">
        <v>130</v>
      </c>
      <c r="B325" s="219" t="s">
        <v>1020</v>
      </c>
      <c r="C325" s="677" t="str">
        <f>HYPERLINK("https://upn1-carbon-sandbox.mendel.ai/01ha813ysyy2fh7nkt0cpqf5ww/patient-abstraction/"&amp;B325)</f>
        <v>https://upn1-carbon-sandbox.mendel.ai/01ha813ysyy2fh7nkt0cpqf5ww/patient-abstraction/pt-01h9p699jcqh7tct5hm519tger</v>
      </c>
      <c r="D325" s="352" t="s">
        <v>18</v>
      </c>
      <c r="E325" s="690" t="s">
        <v>19</v>
      </c>
      <c r="F325" s="393" t="s">
        <v>1021</v>
      </c>
      <c r="G325" s="938">
        <v>45484</v>
      </c>
      <c r="H325" s="353"/>
      <c r="I325" s="875" t="s">
        <v>22</v>
      </c>
      <c r="J325" s="353"/>
      <c r="K325" s="353"/>
      <c r="L325" s="353">
        <v>3</v>
      </c>
      <c r="M325" s="386">
        <v>156</v>
      </c>
      <c r="N325" s="813">
        <v>1.7361111111111112E-2</v>
      </c>
      <c r="O325" s="919">
        <v>1.0159722222222223</v>
      </c>
      <c r="P325" s="393" t="s">
        <v>1022</v>
      </c>
      <c r="Q325" s="162"/>
    </row>
    <row r="326" spans="1:17" ht="15.75" customHeight="1">
      <c r="A326" s="584" t="s">
        <v>130</v>
      </c>
      <c r="B326" s="4" t="s">
        <v>1023</v>
      </c>
      <c r="C326" s="306" t="str">
        <f>HYPERLINK("https://upn1-carbon-sandbox.mendel.ai/01ha813ysyy2fh7nkt0cpqf5ww/patient-abstraction/"&amp;B326)</f>
        <v>https://upn1-carbon-sandbox.mendel.ai/01ha813ysyy2fh7nkt0cpqf5ww/patient-abstraction/pt-01h9p699cryj0ta026wg3tzsg0</v>
      </c>
      <c r="D326" s="34" t="s">
        <v>18</v>
      </c>
      <c r="E326" s="356" t="s">
        <v>19</v>
      </c>
      <c r="F326" s="349" t="s">
        <v>1024</v>
      </c>
      <c r="G326" s="842">
        <v>45477</v>
      </c>
      <c r="H326" s="161"/>
      <c r="I326" s="869" t="s">
        <v>22</v>
      </c>
      <c r="J326" s="161"/>
      <c r="K326" s="161"/>
      <c r="L326" s="161">
        <v>1</v>
      </c>
      <c r="M326" s="385">
        <v>52</v>
      </c>
      <c r="N326" s="389">
        <v>9.0277777777777787E-3</v>
      </c>
      <c r="O326" s="883">
        <v>0.51666666666666672</v>
      </c>
      <c r="P326" s="349" t="s">
        <v>1025</v>
      </c>
      <c r="Q326" s="162"/>
    </row>
    <row r="327" spans="1:17" ht="15.75" customHeight="1">
      <c r="A327" s="734" t="s">
        <v>130</v>
      </c>
      <c r="B327" s="723" t="s">
        <v>1026</v>
      </c>
      <c r="C327" s="724" t="str">
        <f>HYPERLINK("https://upn1-carbon-sandbox.mendel.ai/01ha813ysyy2fh7nkt0cpqf5ww/patient-abstraction/"&amp;B327)</f>
        <v>https://upn1-carbon-sandbox.mendel.ai/01ha813ysyy2fh7nkt0cpqf5ww/patient-abstraction/pt-01h9p699k8333t224kszkaw123</v>
      </c>
      <c r="D327" s="723" t="s">
        <v>18</v>
      </c>
      <c r="E327" s="725" t="s">
        <v>19</v>
      </c>
      <c r="F327" s="727" t="s">
        <v>1027</v>
      </c>
      <c r="G327" s="851"/>
      <c r="H327" s="727"/>
      <c r="I327" s="876"/>
      <c r="J327" s="727"/>
      <c r="K327" s="727" t="s">
        <v>340</v>
      </c>
      <c r="L327" s="727"/>
      <c r="M327" s="728">
        <v>472</v>
      </c>
      <c r="N327" s="727"/>
      <c r="O327" s="729"/>
      <c r="P327" s="727" t="s">
        <v>1028</v>
      </c>
      <c r="Q327" s="162"/>
    </row>
    <row r="328" spans="1:17" ht="15.75" customHeight="1">
      <c r="A328" s="680" t="s">
        <v>16</v>
      </c>
      <c r="B328" s="618" t="s">
        <v>1029</v>
      </c>
      <c r="C328" s="678" t="str">
        <f>HYPERLINK("https://upn1-carbon-sandbox.mendel.ai/01ha80767mvt3xy09j6byrsamy/patient-abstraction/"&amp;B328)</f>
        <v>https://upn1-carbon-sandbox.mendel.ai/01ha80767mvt3xy09j6byrsamy/patient-abstraction/pt-01h9p699czhvevr8gbychtzj8p</v>
      </c>
      <c r="D328" s="618" t="s">
        <v>18</v>
      </c>
      <c r="E328" s="499" t="s">
        <v>19</v>
      </c>
      <c r="F328" s="519" t="s">
        <v>1030</v>
      </c>
      <c r="G328" s="933">
        <v>45484</v>
      </c>
      <c r="H328" s="472"/>
      <c r="I328" s="868" t="s">
        <v>22</v>
      </c>
      <c r="J328" s="472"/>
      <c r="K328" s="472"/>
      <c r="L328" s="472">
        <v>3</v>
      </c>
      <c r="M328" s="939">
        <v>99</v>
      </c>
      <c r="N328" s="857">
        <v>9.7222222222222224E-3</v>
      </c>
      <c r="O328" s="891">
        <v>0.56597222222222221</v>
      </c>
      <c r="P328" s="519" t="s">
        <v>1031</v>
      </c>
      <c r="Q328" s="162"/>
    </row>
    <row r="329" spans="1:17" ht="15.75" customHeight="1">
      <c r="A329" s="674" t="s">
        <v>16</v>
      </c>
      <c r="B329" s="196" t="s">
        <v>1032</v>
      </c>
      <c r="C329" s="416" t="str">
        <f>HYPERLINK("https://upn1-carbon-sandbox.mendel.ai/01ha80767mvt3xy09j6byrsamy/patient-abstraction/"&amp;B329)</f>
        <v>https://upn1-carbon-sandbox.mendel.ai/01ha80767mvt3xy09j6byrsamy/patient-abstraction/pt-01h9p699610c43camv2s73pa6h</v>
      </c>
      <c r="D329" s="618" t="s">
        <v>18</v>
      </c>
      <c r="E329" s="499" t="s">
        <v>19</v>
      </c>
      <c r="F329" s="349" t="s">
        <v>1033</v>
      </c>
      <c r="G329" s="933">
        <v>45481</v>
      </c>
      <c r="H329" s="519"/>
      <c r="I329" s="877" t="s">
        <v>22</v>
      </c>
      <c r="J329" s="519"/>
      <c r="K329" s="519"/>
      <c r="L329" s="519">
        <v>1</v>
      </c>
      <c r="M329" s="939">
        <v>80</v>
      </c>
      <c r="N329" s="857">
        <v>1.8749999999999999E-2</v>
      </c>
      <c r="O329" s="885">
        <v>1.1256944444444443</v>
      </c>
      <c r="P329" s="519" t="s">
        <v>1034</v>
      </c>
      <c r="Q329" s="162"/>
    </row>
    <row r="330" spans="1:17" ht="15.75" customHeight="1">
      <c r="A330" s="583" t="s">
        <v>16</v>
      </c>
      <c r="B330" s="4" t="s">
        <v>1035</v>
      </c>
      <c r="C330" s="153" t="str">
        <f>HYPERLINK("https://upn1-carbon-sandbox.mendel.ai/01ha80767mvt3xy09j6byrsamy/patient-abstraction/"&amp;B330)</f>
        <v>https://upn1-carbon-sandbox.mendel.ai/01ha80767mvt3xy09j6byrsamy/patient-abstraction/pt-01h9p699nya0s30sb0d6chxxx4</v>
      </c>
      <c r="D330" s="34" t="s">
        <v>18</v>
      </c>
      <c r="E330" s="356" t="s">
        <v>19</v>
      </c>
      <c r="F330" s="349" t="s">
        <v>1036</v>
      </c>
      <c r="G330" s="932">
        <v>45485</v>
      </c>
      <c r="H330" s="161"/>
      <c r="I330" s="869" t="s">
        <v>22</v>
      </c>
      <c r="J330" s="161"/>
      <c r="K330" s="161"/>
      <c r="L330" s="161">
        <v>3</v>
      </c>
      <c r="M330" s="385">
        <v>131</v>
      </c>
      <c r="N330" s="389">
        <v>1.8055555555555557E-2</v>
      </c>
      <c r="O330" s="538">
        <v>1.0618055555555557</v>
      </c>
      <c r="P330" s="349" t="s">
        <v>1037</v>
      </c>
      <c r="Q330" s="162"/>
    </row>
    <row r="331" spans="1:17" ht="15.75" customHeight="1">
      <c r="A331" s="583" t="s">
        <v>16</v>
      </c>
      <c r="B331" s="4" t="s">
        <v>1038</v>
      </c>
      <c r="C331" s="153" t="str">
        <f>HYPERLINK("https://upn1-carbon-sandbox.mendel.ai/01ha80767mvt3xy09j6byrsamy/patient-abstraction/"&amp;B331)</f>
        <v>https://upn1-carbon-sandbox.mendel.ai/01ha80767mvt3xy09j6byrsamy/patient-abstraction/pt-01h9p699abhrjdbpdnjq0vwepz</v>
      </c>
      <c r="D331" s="34" t="s">
        <v>18</v>
      </c>
      <c r="E331" s="356" t="s">
        <v>19</v>
      </c>
      <c r="F331" s="349" t="s">
        <v>1039</v>
      </c>
      <c r="G331" s="932">
        <v>45485</v>
      </c>
      <c r="H331" s="161"/>
      <c r="I331" s="869" t="s">
        <v>22</v>
      </c>
      <c r="J331" s="161"/>
      <c r="K331" s="161"/>
      <c r="L331" s="161">
        <v>11</v>
      </c>
      <c r="M331" s="385">
        <v>172</v>
      </c>
      <c r="N331" s="389">
        <v>2.0833333333333332E-2</v>
      </c>
      <c r="O331" s="538">
        <v>1.2444444444444445</v>
      </c>
      <c r="P331" s="349" t="s">
        <v>1040</v>
      </c>
      <c r="Q331" s="162"/>
    </row>
    <row r="332" spans="1:17" ht="15.75" customHeight="1">
      <c r="A332" s="583" t="s">
        <v>16</v>
      </c>
      <c r="B332" s="4" t="s">
        <v>1041</v>
      </c>
      <c r="C332" s="153" t="str">
        <f>HYPERLINK("https://upn1-carbon-sandbox.mendel.ai/01ha80767mvt3xy09j6byrsamy/patient-abstraction/"&amp;B332)</f>
        <v>https://upn1-carbon-sandbox.mendel.ai/01ha80767mvt3xy09j6byrsamy/patient-abstraction/pt-01h9p69968zbghfz8jwcjx7scd</v>
      </c>
      <c r="D332" s="34" t="s">
        <v>18</v>
      </c>
      <c r="E332" s="356" t="s">
        <v>19</v>
      </c>
      <c r="F332" s="349" t="s">
        <v>1042</v>
      </c>
      <c r="G332" s="932">
        <v>45484</v>
      </c>
      <c r="H332" s="161"/>
      <c r="I332" s="869" t="s">
        <v>22</v>
      </c>
      <c r="J332" s="161"/>
      <c r="K332" s="161"/>
      <c r="L332" s="161">
        <v>3</v>
      </c>
      <c r="M332" s="410">
        <v>94</v>
      </c>
      <c r="N332" s="389">
        <v>1.5277777777777777E-2</v>
      </c>
      <c r="O332" s="883">
        <v>0.9145833333333333</v>
      </c>
      <c r="P332" s="349" t="s">
        <v>1043</v>
      </c>
      <c r="Q332" s="162"/>
    </row>
    <row r="333" spans="1:17" ht="15.75" customHeight="1">
      <c r="A333" s="583" t="s">
        <v>16</v>
      </c>
      <c r="B333" s="4" t="s">
        <v>1044</v>
      </c>
      <c r="C333" s="153" t="str">
        <f>HYPERLINK("https://upn1-carbon-sandbox.mendel.ai/01ha80767mvt3xy09j6byrsamy/patient-abstraction/"&amp;B333)</f>
        <v>https://upn1-carbon-sandbox.mendel.ai/01ha80767mvt3xy09j6byrsamy/patient-abstraction/pt-01h9p699mde93kh2gnagj2032j</v>
      </c>
      <c r="D333" s="34" t="s">
        <v>18</v>
      </c>
      <c r="E333" s="356" t="s">
        <v>19</v>
      </c>
      <c r="F333" s="349" t="s">
        <v>1045</v>
      </c>
      <c r="G333" s="932">
        <v>45481</v>
      </c>
      <c r="H333" s="161"/>
      <c r="I333" s="869" t="s">
        <v>22</v>
      </c>
      <c r="J333" s="161"/>
      <c r="K333" s="161"/>
      <c r="L333" s="161">
        <v>1</v>
      </c>
      <c r="M333" s="410">
        <v>38</v>
      </c>
      <c r="N333" s="389">
        <v>1.3888888888888888E-2</v>
      </c>
      <c r="O333" s="883">
        <v>0.79375000000000007</v>
      </c>
      <c r="P333" s="349" t="s">
        <v>1046</v>
      </c>
      <c r="Q333" s="162"/>
    </row>
    <row r="334" spans="1:17" ht="15.75" customHeight="1">
      <c r="A334" s="583" t="s">
        <v>16</v>
      </c>
      <c r="B334" s="4" t="s">
        <v>1047</v>
      </c>
      <c r="C334" s="153" t="str">
        <f>HYPERLINK("https://upn1-carbon-sandbox.mendel.ai/01ha80767mvt3xy09j6byrsamy/patient-abstraction/"&amp;B334)</f>
        <v>https://upn1-carbon-sandbox.mendel.ai/01ha80767mvt3xy09j6byrsamy/patient-abstraction/pt-01h9p699g6xjgqmdjevcaxke3y</v>
      </c>
      <c r="D334" s="34" t="s">
        <v>18</v>
      </c>
      <c r="E334" s="356" t="s">
        <v>19</v>
      </c>
      <c r="F334" s="349" t="s">
        <v>1048</v>
      </c>
      <c r="G334" s="923">
        <v>45478</v>
      </c>
      <c r="H334" s="161"/>
      <c r="I334" s="869" t="s">
        <v>22</v>
      </c>
      <c r="J334" s="161"/>
      <c r="K334" s="161"/>
      <c r="L334" s="161">
        <v>1</v>
      </c>
      <c r="M334" s="385">
        <v>44</v>
      </c>
      <c r="N334" s="389">
        <v>6.2499999999999995E-3</v>
      </c>
      <c r="O334" s="883">
        <v>0.37013888888888885</v>
      </c>
      <c r="P334" s="349" t="s">
        <v>1049</v>
      </c>
      <c r="Q334" s="162"/>
    </row>
    <row r="335" spans="1:17" ht="15.75" customHeight="1">
      <c r="A335" s="583" t="s">
        <v>16</v>
      </c>
      <c r="B335" s="196" t="s">
        <v>1050</v>
      </c>
      <c r="C335" s="153" t="str">
        <f>HYPERLINK("https://upn1-carbon-sandbox.mendel.ai/01ha80767mvt3xy09j6byrsamy/patient-abstraction/"&amp;B335)</f>
        <v>https://upn1-carbon-sandbox.mendel.ai/01ha80767mvt3xy09j6byrsamy/patient-abstraction/pt-01h9p699g58617kms2607y772k</v>
      </c>
      <c r="D335" s="34" t="s">
        <v>18</v>
      </c>
      <c r="E335" s="356" t="s">
        <v>19</v>
      </c>
      <c r="F335" s="349" t="s">
        <v>1051</v>
      </c>
      <c r="G335" s="923">
        <v>45478</v>
      </c>
      <c r="H335" s="161"/>
      <c r="I335" s="869" t="s">
        <v>22</v>
      </c>
      <c r="J335" s="161"/>
      <c r="K335" s="161"/>
      <c r="L335" s="161">
        <v>1</v>
      </c>
      <c r="M335" s="385">
        <v>31</v>
      </c>
      <c r="N335" s="856">
        <v>1.1111111111111112E-2</v>
      </c>
      <c r="O335" s="392">
        <v>0.39097222222222222</v>
      </c>
      <c r="P335" s="349" t="s">
        <v>1052</v>
      </c>
      <c r="Q335" s="162"/>
    </row>
    <row r="336" spans="1:17" ht="15.75" customHeight="1">
      <c r="A336" s="583" t="s">
        <v>16</v>
      </c>
      <c r="B336" s="4" t="s">
        <v>1053</v>
      </c>
      <c r="C336" s="153" t="str">
        <f>HYPERLINK("https://upn1-carbon-sandbox.mendel.ai/01ha80767mvt3xy09j6byrsamy/patient-abstraction/"&amp;B336)</f>
        <v>https://upn1-carbon-sandbox.mendel.ai/01ha80767mvt3xy09j6byrsamy/patient-abstraction/pt-01h9p6999sznn1stqwm947tfyg</v>
      </c>
      <c r="D336" s="34" t="s">
        <v>18</v>
      </c>
      <c r="E336" s="356" t="s">
        <v>19</v>
      </c>
      <c r="F336" s="349" t="s">
        <v>1054</v>
      </c>
      <c r="G336" s="932">
        <v>45484</v>
      </c>
      <c r="H336" s="161"/>
      <c r="I336" s="870" t="s">
        <v>22</v>
      </c>
      <c r="J336" s="161"/>
      <c r="K336" s="161"/>
      <c r="L336" s="161">
        <v>3</v>
      </c>
      <c r="M336" s="385">
        <v>100</v>
      </c>
      <c r="N336" s="389">
        <v>1.7361111111111112E-2</v>
      </c>
      <c r="O336" s="538">
        <v>1.0083333333333333</v>
      </c>
      <c r="P336" s="349" t="s">
        <v>1055</v>
      </c>
      <c r="Q336" s="162"/>
    </row>
    <row r="337" spans="1:18" ht="15.75" customHeight="1">
      <c r="A337" s="642" t="s">
        <v>16</v>
      </c>
      <c r="B337" s="489" t="s">
        <v>1056</v>
      </c>
      <c r="C337" s="593" t="str">
        <f>HYPERLINK("https://upn1-carbon-sandbox.mendel.ai/01ha80767mvt3xy09j6byrsamy/patient-abstraction/"&amp;B337)</f>
        <v>https://upn1-carbon-sandbox.mendel.ai/01ha80767mvt3xy09j6byrsamy/patient-abstraction/pt-01h9p699eswzm5pmnx7m5fwtah</v>
      </c>
      <c r="D337" s="460" t="s">
        <v>18</v>
      </c>
      <c r="E337" s="502" t="s">
        <v>19</v>
      </c>
      <c r="F337" s="476" t="s">
        <v>1057</v>
      </c>
      <c r="G337" s="937">
        <v>45481</v>
      </c>
      <c r="H337" s="463"/>
      <c r="I337" s="873" t="s">
        <v>22</v>
      </c>
      <c r="J337" s="463"/>
      <c r="K337" s="463"/>
      <c r="L337" s="463">
        <v>3</v>
      </c>
      <c r="M337" s="780">
        <v>72</v>
      </c>
      <c r="N337" s="482">
        <v>3.125E-2</v>
      </c>
      <c r="O337" s="887">
        <v>1.8416666666666668</v>
      </c>
      <c r="P337" s="476" t="s">
        <v>660</v>
      </c>
      <c r="Q337" s="162"/>
    </row>
    <row r="338" spans="1:18" ht="15.75" customHeight="1">
      <c r="A338" s="643" t="s">
        <v>54</v>
      </c>
      <c r="B338" s="4" t="s">
        <v>1058</v>
      </c>
      <c r="C338" s="306" t="str">
        <f>HYPERLINK("https://upn1-carbon-sandbox.mendel.ai/01ha813ysyy2fh7nkt0cpqf5ww/patient-abstraction/"&amp;B338)</f>
        <v>https://upn1-carbon-sandbox.mendel.ai/01ha813ysyy2fh7nkt0cpqf5ww/patient-abstraction/pt-01h9p699h5g6233f5ht2016dy4</v>
      </c>
      <c r="D338" s="121" t="s">
        <v>18</v>
      </c>
      <c r="E338" s="499" t="s">
        <v>19</v>
      </c>
      <c r="F338" s="519" t="s">
        <v>1059</v>
      </c>
      <c r="G338" s="933">
        <v>45485</v>
      </c>
      <c r="H338" s="472"/>
      <c r="I338" s="868" t="s">
        <v>22</v>
      </c>
      <c r="J338" s="472"/>
      <c r="K338" s="472"/>
      <c r="L338" s="472">
        <v>11</v>
      </c>
      <c r="M338" s="385">
        <v>133</v>
      </c>
      <c r="N338" s="856">
        <v>1.7361111111111112E-2</v>
      </c>
      <c r="O338" s="392">
        <v>0.39166666666666666</v>
      </c>
      <c r="P338" s="349" t="s">
        <v>1060</v>
      </c>
      <c r="Q338" s="162"/>
    </row>
    <row r="339" spans="1:18" ht="15.75" customHeight="1">
      <c r="A339" s="584" t="s">
        <v>54</v>
      </c>
      <c r="B339" s="4" t="s">
        <v>1061</v>
      </c>
      <c r="C339" s="306" t="str">
        <f>HYPERLINK("https://upn1-carbon-sandbox.mendel.ai/01ha813ysyy2fh7nkt0cpqf5ww/patient-abstraction/"&amp;B339)</f>
        <v>https://upn1-carbon-sandbox.mendel.ai/01ha813ysyy2fh7nkt0cpqf5ww/patient-abstraction/pt-01h9p699chjgkkcx26qschdm34</v>
      </c>
      <c r="D339" s="34" t="s">
        <v>18</v>
      </c>
      <c r="E339" s="356" t="s">
        <v>19</v>
      </c>
      <c r="F339" s="349" t="s">
        <v>1062</v>
      </c>
      <c r="G339" s="932">
        <v>45481</v>
      </c>
      <c r="H339" s="161"/>
      <c r="I339" s="869" t="s">
        <v>22</v>
      </c>
      <c r="J339" s="161"/>
      <c r="K339" s="161"/>
      <c r="L339" s="161">
        <v>1</v>
      </c>
      <c r="M339" s="410">
        <v>51</v>
      </c>
      <c r="N339" s="389">
        <v>1.0416666666666666E-2</v>
      </c>
      <c r="O339" s="883">
        <v>0.59861111111111109</v>
      </c>
      <c r="P339" s="349" t="s">
        <v>1063</v>
      </c>
      <c r="Q339" s="162"/>
    </row>
    <row r="340" spans="1:18" ht="15.75" customHeight="1">
      <c r="A340" s="584" t="s">
        <v>54</v>
      </c>
      <c r="B340" s="4" t="s">
        <v>1064</v>
      </c>
      <c r="C340" s="306" t="str">
        <f>HYPERLINK("https://upn1-carbon-sandbox.mendel.ai/01ha813ysyy2fh7nkt0cpqf5ww/patient-abstraction/"&amp;B340)</f>
        <v>https://upn1-carbon-sandbox.mendel.ai/01ha813ysyy2fh7nkt0cpqf5ww/patient-abstraction/pt-01h9p699bmf7m127ftks5fbdz6</v>
      </c>
      <c r="D340" s="34" t="s">
        <v>18</v>
      </c>
      <c r="E340" s="356" t="s">
        <v>19</v>
      </c>
      <c r="F340" s="349" t="s">
        <v>1065</v>
      </c>
      <c r="G340" s="932">
        <v>45485</v>
      </c>
      <c r="H340" s="161"/>
      <c r="I340" s="869" t="s">
        <v>22</v>
      </c>
      <c r="J340" s="161"/>
      <c r="K340" s="161"/>
      <c r="L340" s="161">
        <v>4</v>
      </c>
      <c r="M340" s="410">
        <v>95</v>
      </c>
      <c r="N340" s="856">
        <v>9.0277777777777787E-3</v>
      </c>
      <c r="O340" s="392">
        <v>0.41388888888888892</v>
      </c>
      <c r="P340" s="349" t="s">
        <v>1066</v>
      </c>
      <c r="Q340" s="162"/>
    </row>
    <row r="341" spans="1:18" ht="15.75" customHeight="1">
      <c r="A341" s="584" t="s">
        <v>54</v>
      </c>
      <c r="B341" s="4" t="s">
        <v>1067</v>
      </c>
      <c r="C341" s="306" t="str">
        <f>HYPERLINK("https://upn1-carbon-sandbox.mendel.ai/01ha813ysyy2fh7nkt0cpqf5ww/patient-abstraction/"&amp;B341)</f>
        <v>https://upn1-carbon-sandbox.mendel.ai/01ha813ysyy2fh7nkt0cpqf5ww/patient-abstraction/pt-01h9p699kb9z00fep20ecmavre</v>
      </c>
      <c r="D341" s="34" t="s">
        <v>18</v>
      </c>
      <c r="E341" s="356" t="s">
        <v>19</v>
      </c>
      <c r="F341" s="349" t="s">
        <v>1068</v>
      </c>
      <c r="G341" s="932">
        <v>45485</v>
      </c>
      <c r="H341" s="161"/>
      <c r="I341" s="869" t="s">
        <v>22</v>
      </c>
      <c r="J341" s="161"/>
      <c r="K341" s="161"/>
      <c r="L341" s="161">
        <v>8</v>
      </c>
      <c r="M341" s="385">
        <v>160</v>
      </c>
      <c r="N341" s="389">
        <v>2.2916666666666669E-2</v>
      </c>
      <c r="O341" s="538">
        <v>1.3583333333333334</v>
      </c>
      <c r="P341" s="349" t="s">
        <v>1069</v>
      </c>
      <c r="Q341" s="162"/>
    </row>
    <row r="342" spans="1:18" ht="15.75" customHeight="1">
      <c r="A342" s="691" t="s">
        <v>54</v>
      </c>
      <c r="B342" s="219" t="s">
        <v>1070</v>
      </c>
      <c r="C342" s="677" t="str">
        <f>HYPERLINK("https://upn1-carbon-sandbox.mendel.ai/01ha813ysyy2fh7nkt0cpqf5ww/patient-abstraction/"&amp;B342)</f>
        <v>https://upn1-carbon-sandbox.mendel.ai/01ha813ysyy2fh7nkt0cpqf5ww/patient-abstraction/pt-01h9p699d26bdn67w2058srh34</v>
      </c>
      <c r="D342" s="352" t="s">
        <v>18</v>
      </c>
      <c r="E342" s="690" t="s">
        <v>19</v>
      </c>
      <c r="F342" s="393" t="s">
        <v>1071</v>
      </c>
      <c r="G342" s="938">
        <v>45485</v>
      </c>
      <c r="H342" s="353"/>
      <c r="I342" s="875" t="s">
        <v>22</v>
      </c>
      <c r="J342" s="353"/>
      <c r="K342" s="353"/>
      <c r="L342" s="353">
        <v>5</v>
      </c>
      <c r="M342" s="386">
        <v>130</v>
      </c>
      <c r="N342" s="813">
        <v>1.7361111111111112E-2</v>
      </c>
      <c r="O342" s="919">
        <v>1.0486111111111112</v>
      </c>
      <c r="P342" s="393" t="s">
        <v>1072</v>
      </c>
      <c r="Q342" s="162"/>
    </row>
    <row r="343" spans="1:18" ht="15.75" customHeight="1">
      <c r="A343" s="587" t="s">
        <v>54</v>
      </c>
      <c r="B343" s="553" t="s">
        <v>1073</v>
      </c>
      <c r="C343" s="490" t="str">
        <f>HYPERLINK("https://upn1-carbon-sandbox.mendel.ai/01ha813ysyy2fh7nkt0cpqf5ww/patient-abstraction/"&amp;B343)</f>
        <v>https://upn1-carbon-sandbox.mendel.ai/01ha813ysyy2fh7nkt0cpqf5ww/patient-abstraction/pt-01h9p6995sb3z5ctsqc6bfndqr</v>
      </c>
      <c r="D343" s="460" t="s">
        <v>18</v>
      </c>
      <c r="E343" s="502" t="s">
        <v>19</v>
      </c>
      <c r="F343" s="476" t="s">
        <v>1074</v>
      </c>
      <c r="G343" s="931">
        <v>45481</v>
      </c>
      <c r="H343" s="463"/>
      <c r="I343" s="873" t="s">
        <v>22</v>
      </c>
      <c r="J343" s="463"/>
      <c r="K343" s="463"/>
      <c r="L343" s="476">
        <v>2</v>
      </c>
      <c r="M343" s="943">
        <v>109</v>
      </c>
      <c r="N343" s="657">
        <v>1.8055555555555557E-2</v>
      </c>
      <c r="O343" s="948">
        <v>1.0374999999999999</v>
      </c>
      <c r="P343" s="393" t="s">
        <v>1075</v>
      </c>
      <c r="Q343" s="950"/>
      <c r="R343" s="162"/>
    </row>
    <row r="344" spans="1:18" ht="15.75" customHeight="1">
      <c r="A344" s="641" t="s">
        <v>92</v>
      </c>
      <c r="B344" s="466" t="s">
        <v>1076</v>
      </c>
      <c r="C344" s="498" t="str">
        <f>HYPERLINK("https://upn1-carbon-sandbox.mendel.ai/01ha80767mvt3xy09j6byrsamy/patient-abstraction/"&amp;B344)</f>
        <v>https://upn1-carbon-sandbox.mendel.ai/01ha80767mvt3xy09j6byrsamy/patient-abstraction/pt-01h9p699g4ee5bwgeh4ap1qrxd</v>
      </c>
      <c r="D344" s="121" t="s">
        <v>18</v>
      </c>
      <c r="E344" s="499" t="s">
        <v>19</v>
      </c>
      <c r="F344" s="519" t="s">
        <v>1077</v>
      </c>
      <c r="G344" s="929">
        <v>45485</v>
      </c>
      <c r="H344" s="472"/>
      <c r="I344" s="868" t="s">
        <v>22</v>
      </c>
      <c r="J344" s="472"/>
      <c r="K344" s="472"/>
      <c r="L344" s="519">
        <v>4</v>
      </c>
      <c r="M344" s="939">
        <v>38</v>
      </c>
      <c r="N344" s="857">
        <v>6.2499999999999995E-3</v>
      </c>
      <c r="O344" s="945">
        <v>0.36388888888888887</v>
      </c>
      <c r="P344" s="949" t="s">
        <v>1078</v>
      </c>
      <c r="Q344" s="950"/>
      <c r="R344" s="162"/>
    </row>
    <row r="345" spans="1:18" ht="15.75" customHeight="1">
      <c r="A345" s="641" t="s">
        <v>92</v>
      </c>
      <c r="B345" s="466" t="s">
        <v>1079</v>
      </c>
      <c r="C345" s="498" t="str">
        <f>HYPERLINK("https://upn1-carbon-sandbox.mendel.ai/01ha80767mvt3xy09j6byrsamy/patient-abstraction/"&amp;B345)</f>
        <v>https://upn1-carbon-sandbox.mendel.ai/01ha80767mvt3xy09j6byrsamy/patient-abstraction/pt-01h9p699s399p4fy4qevyxnzqd</v>
      </c>
      <c r="D345" s="121" t="s">
        <v>18</v>
      </c>
      <c r="E345" s="499" t="s">
        <v>19</v>
      </c>
      <c r="F345" s="519" t="s">
        <v>1080</v>
      </c>
      <c r="G345" s="929">
        <v>45479</v>
      </c>
      <c r="H345" s="472"/>
      <c r="I345" s="868" t="s">
        <v>22</v>
      </c>
      <c r="J345" s="472"/>
      <c r="K345" s="472"/>
      <c r="L345" s="472">
        <v>3</v>
      </c>
      <c r="M345" s="922">
        <v>49</v>
      </c>
      <c r="N345" s="474">
        <v>1.3888888888888888E-2</v>
      </c>
      <c r="O345" s="891">
        <v>0.79375000000000007</v>
      </c>
      <c r="P345" s="519" t="s">
        <v>1081</v>
      </c>
      <c r="Q345" s="162"/>
    </row>
    <row r="346" spans="1:18" ht="15.75" customHeight="1">
      <c r="A346" s="585" t="s">
        <v>92</v>
      </c>
      <c r="B346" s="196" t="s">
        <v>1082</v>
      </c>
      <c r="C346" s="153" t="str">
        <f>HYPERLINK("https://upn1-carbon-sandbox.mendel.ai/01ha80767mvt3xy09j6byrsamy/patient-abstraction/"&amp;B346)</f>
        <v>https://upn1-carbon-sandbox.mendel.ai/01ha80767mvt3xy09j6byrsamy/patient-abstraction/pt-01h9p699qfvaxj14wtdkqhrevv</v>
      </c>
      <c r="D346" s="121" t="s">
        <v>18</v>
      </c>
      <c r="E346" s="499" t="s">
        <v>19</v>
      </c>
      <c r="F346" s="519" t="s">
        <v>1083</v>
      </c>
      <c r="G346" s="933">
        <v>45479</v>
      </c>
      <c r="H346" s="472"/>
      <c r="I346" s="868" t="s">
        <v>22</v>
      </c>
      <c r="J346" s="472"/>
      <c r="K346" s="472"/>
      <c r="L346" s="472">
        <v>1</v>
      </c>
      <c r="M346" s="410">
        <v>25</v>
      </c>
      <c r="N346" s="389">
        <v>8.3333333333333332E-3</v>
      </c>
      <c r="O346" s="883">
        <v>0.46388888888888885</v>
      </c>
      <c r="P346" s="349" t="s">
        <v>1084</v>
      </c>
      <c r="Q346" s="162"/>
    </row>
    <row r="347" spans="1:18" ht="15.75" customHeight="1">
      <c r="A347" s="585" t="s">
        <v>92</v>
      </c>
      <c r="B347" s="4" t="s">
        <v>1085</v>
      </c>
      <c r="C347" s="153" t="str">
        <f>HYPERLINK("https://upn1-carbon-sandbox.mendel.ai/01ha80767mvt3xy09j6byrsamy/patient-abstraction/"&amp;B347)</f>
        <v>https://upn1-carbon-sandbox.mendel.ai/01ha80767mvt3xy09j6byrsamy/patient-abstraction/pt-01h9p699f2z014rcj72ybx1ws7</v>
      </c>
      <c r="D347" s="34" t="s">
        <v>18</v>
      </c>
      <c r="E347" s="356" t="s">
        <v>19</v>
      </c>
      <c r="F347" s="349" t="s">
        <v>1086</v>
      </c>
      <c r="G347" s="932">
        <v>45479</v>
      </c>
      <c r="H347" s="161"/>
      <c r="I347" s="869" t="s">
        <v>22</v>
      </c>
      <c r="J347" s="161"/>
      <c r="K347" s="161"/>
      <c r="L347" s="161">
        <v>1</v>
      </c>
      <c r="M347" s="410">
        <v>38</v>
      </c>
      <c r="N347" s="389">
        <v>6.9444444444444441E-3</v>
      </c>
      <c r="O347" s="883">
        <v>0.38958333333333334</v>
      </c>
      <c r="P347" s="349" t="s">
        <v>1087</v>
      </c>
      <c r="Q347" s="162"/>
    </row>
    <row r="348" spans="1:18" ht="15.75" customHeight="1">
      <c r="A348" s="585" t="s">
        <v>92</v>
      </c>
      <c r="B348" s="4" t="s">
        <v>1088</v>
      </c>
      <c r="C348" s="153" t="str">
        <f>HYPERLINK("https://upn1-carbon-sandbox.mendel.ai/01ha80767mvt3xy09j6byrsamy/patient-abstraction/"&amp;B348)</f>
        <v>https://upn1-carbon-sandbox.mendel.ai/01ha80767mvt3xy09j6byrsamy/patient-abstraction/pt-01h9p6996w756gw937rmas9fht</v>
      </c>
      <c r="D348" s="34" t="s">
        <v>18</v>
      </c>
      <c r="E348" s="356" t="s">
        <v>19</v>
      </c>
      <c r="F348" s="581" t="s">
        <v>1089</v>
      </c>
      <c r="G348" s="932">
        <v>45483</v>
      </c>
      <c r="H348" s="161"/>
      <c r="I348" s="869" t="s">
        <v>22</v>
      </c>
      <c r="J348" s="161"/>
      <c r="K348" s="161"/>
      <c r="L348" s="161">
        <v>6</v>
      </c>
      <c r="M348" s="410">
        <v>100</v>
      </c>
      <c r="N348" s="389">
        <v>9.0277777777777787E-3</v>
      </c>
      <c r="O348" s="883">
        <v>0.57708333333333328</v>
      </c>
      <c r="P348" s="349" t="s">
        <v>1090</v>
      </c>
      <c r="Q348" s="162"/>
    </row>
    <row r="349" spans="1:18" ht="15.75" customHeight="1">
      <c r="A349" s="585" t="s">
        <v>92</v>
      </c>
      <c r="B349" s="4" t="s">
        <v>1091</v>
      </c>
      <c r="C349" s="153" t="str">
        <f>HYPERLINK("https://upn1-carbon-sandbox.mendel.ai/01ha80767mvt3xy09j6byrsamy/patient-abstraction/"&amp;B349)</f>
        <v>https://upn1-carbon-sandbox.mendel.ai/01ha80767mvt3xy09j6byrsamy/patient-abstraction/pt-01h9p699rfz1vs40x8nfkjjesv</v>
      </c>
      <c r="D349" s="34" t="s">
        <v>18</v>
      </c>
      <c r="E349" s="356" t="s">
        <v>19</v>
      </c>
      <c r="F349" s="349" t="s">
        <v>1092</v>
      </c>
      <c r="G349" s="932">
        <v>45482</v>
      </c>
      <c r="H349" s="161"/>
      <c r="I349" s="869" t="s">
        <v>22</v>
      </c>
      <c r="J349" s="161"/>
      <c r="K349" s="161"/>
      <c r="L349" s="161">
        <v>8</v>
      </c>
      <c r="M349" s="410">
        <v>94</v>
      </c>
      <c r="N349" s="389">
        <v>1.9444444444444445E-2</v>
      </c>
      <c r="O349" s="538">
        <v>1.1770833333333333</v>
      </c>
      <c r="P349" s="349" t="s">
        <v>1093</v>
      </c>
      <c r="Q349" s="162"/>
    </row>
    <row r="350" spans="1:18" ht="15.75" customHeight="1">
      <c r="A350" s="585" t="s">
        <v>92</v>
      </c>
      <c r="B350" s="4" t="s">
        <v>1094</v>
      </c>
      <c r="C350" s="153" t="str">
        <f>HYPERLINK("https://upn1-carbon-sandbox.mendel.ai/01ha80767mvt3xy09j6byrsamy/patient-abstraction/"&amp;B350)</f>
        <v>https://upn1-carbon-sandbox.mendel.ai/01ha80767mvt3xy09j6byrsamy/patient-abstraction/pt-01h9p699rzzrkrxn8rbwjrd1kj</v>
      </c>
      <c r="D350" s="34" t="s">
        <v>18</v>
      </c>
      <c r="E350" s="356" t="s">
        <v>19</v>
      </c>
      <c r="F350" s="349" t="s">
        <v>1095</v>
      </c>
      <c r="G350" s="932">
        <v>45479</v>
      </c>
      <c r="H350" s="161"/>
      <c r="I350" s="869" t="s">
        <v>22</v>
      </c>
      <c r="J350" s="161"/>
      <c r="K350" s="161"/>
      <c r="L350" s="161">
        <v>7</v>
      </c>
      <c r="M350" s="410">
        <v>80</v>
      </c>
      <c r="N350" s="389">
        <v>2.5694444444444447E-2</v>
      </c>
      <c r="O350" s="538">
        <v>1.1659722222222222</v>
      </c>
      <c r="P350" s="349" t="s">
        <v>1096</v>
      </c>
      <c r="Q350" s="162"/>
    </row>
    <row r="351" spans="1:18" ht="15.75" customHeight="1">
      <c r="A351" s="585" t="s">
        <v>92</v>
      </c>
      <c r="B351" s="4" t="s">
        <v>1097</v>
      </c>
      <c r="C351" s="153" t="str">
        <f>HYPERLINK("https://upn1-carbon-sandbox.mendel.ai/01ha80767mvt3xy09j6byrsamy/patient-abstraction/"&amp;B351)</f>
        <v>https://upn1-carbon-sandbox.mendel.ai/01ha80767mvt3xy09j6byrsamy/patient-abstraction/pt-01h9p699mbrk766vymbd2qnbkg</v>
      </c>
      <c r="D351" s="34" t="s">
        <v>18</v>
      </c>
      <c r="E351" s="356" t="s">
        <v>19</v>
      </c>
      <c r="F351" s="349" t="s">
        <v>1098</v>
      </c>
      <c r="G351" s="932">
        <v>45483</v>
      </c>
      <c r="H351" s="161"/>
      <c r="I351" s="869" t="s">
        <v>22</v>
      </c>
      <c r="J351" s="161"/>
      <c r="K351" s="161"/>
      <c r="L351" s="161">
        <v>7</v>
      </c>
      <c r="M351" s="410">
        <v>154</v>
      </c>
      <c r="N351" s="389">
        <v>2.9166666666666664E-2</v>
      </c>
      <c r="O351" s="538">
        <v>1.7513888888888889</v>
      </c>
      <c r="P351" s="349" t="s">
        <v>851</v>
      </c>
      <c r="Q351" s="162"/>
    </row>
    <row r="352" spans="1:18" ht="15.75" customHeight="1">
      <c r="A352" s="694" t="s">
        <v>92</v>
      </c>
      <c r="B352" s="281" t="s">
        <v>1099</v>
      </c>
      <c r="C352" s="689" t="str">
        <f>HYPERLINK("https://upn1-carbon-sandbox.mendel.ai/01ha80767mvt3xy09j6byrsamy/patient-abstraction/"&amp;B352)</f>
        <v>https://upn1-carbon-sandbox.mendel.ai/01ha80767mvt3xy09j6byrsamy/patient-abstraction/pt-01h9p699r4j7g59spk24x7a5ng</v>
      </c>
      <c r="D352" s="352" t="s">
        <v>18</v>
      </c>
      <c r="E352" s="690" t="s">
        <v>19</v>
      </c>
      <c r="F352" s="393" t="s">
        <v>1100</v>
      </c>
      <c r="G352" s="938">
        <v>45482</v>
      </c>
      <c r="H352" s="353"/>
      <c r="I352" s="875" t="s">
        <v>22</v>
      </c>
      <c r="J352" s="353"/>
      <c r="K352" s="353"/>
      <c r="L352" s="353">
        <v>7</v>
      </c>
      <c r="M352" s="921">
        <v>93</v>
      </c>
      <c r="N352" s="813">
        <v>1.5277777777777777E-2</v>
      </c>
      <c r="O352" s="944">
        <v>0.92013888888888884</v>
      </c>
      <c r="P352" s="393" t="s">
        <v>1101</v>
      </c>
      <c r="Q352" s="162"/>
    </row>
    <row r="353" spans="1:17" ht="15.75" customHeight="1">
      <c r="A353" s="594" t="s">
        <v>92</v>
      </c>
      <c r="B353" s="696" t="s">
        <v>1102</v>
      </c>
      <c r="C353" s="633" t="str">
        <f>HYPERLINK("https://upn1-carbon-sandbox.mendel.ai/01ha80767mvt3xy09j6byrsamy/patient-abstraction/"&amp;B353)</f>
        <v>https://upn1-carbon-sandbox.mendel.ai/01ha80767mvt3xy09j6byrsamy/patient-abstraction/pt-01h9p6995ye5fg3g1hx1jsrv8t</v>
      </c>
      <c r="D353" s="460" t="s">
        <v>18</v>
      </c>
      <c r="E353" s="502" t="s">
        <v>19</v>
      </c>
      <c r="F353" s="476" t="s">
        <v>1103</v>
      </c>
      <c r="G353" s="931">
        <v>45480</v>
      </c>
      <c r="H353" s="463"/>
      <c r="I353" s="873" t="s">
        <v>22</v>
      </c>
      <c r="J353" s="463"/>
      <c r="K353" s="463"/>
      <c r="L353" s="463">
        <v>5</v>
      </c>
      <c r="M353" s="780">
        <v>67</v>
      </c>
      <c r="N353" s="482">
        <v>1.9444444444444445E-2</v>
      </c>
      <c r="O353" s="884">
        <v>0.9916666666666667</v>
      </c>
      <c r="P353" s="476" t="s">
        <v>1104</v>
      </c>
      <c r="Q353" s="162"/>
    </row>
    <row r="354" spans="1:17" ht="15.75" customHeight="1">
      <c r="A354" s="697" t="s">
        <v>16</v>
      </c>
      <c r="B354" s="466" t="s">
        <v>1105</v>
      </c>
      <c r="C354" s="498" t="str">
        <f>HYPERLINK("https://upn1-carbon-sandbox.mendel.ai/01ha80767mvt3xy09j6byrsamy/patient-abstraction/"&amp;B354)</f>
        <v>https://upn1-carbon-sandbox.mendel.ai/01ha80767mvt3xy09j6byrsamy/patient-abstraction/pt-01h9p699gktjz7s2sagh142rsy</v>
      </c>
      <c r="D354" s="121" t="s">
        <v>18</v>
      </c>
      <c r="E354" s="499" t="s">
        <v>19</v>
      </c>
      <c r="F354" s="519" t="s">
        <v>1106</v>
      </c>
      <c r="G354" s="929">
        <v>45480</v>
      </c>
      <c r="H354" s="472"/>
      <c r="I354" s="868" t="s">
        <v>22</v>
      </c>
      <c r="J354" s="472"/>
      <c r="K354" s="472"/>
      <c r="L354" s="472">
        <v>7</v>
      </c>
      <c r="M354" s="922">
        <v>96</v>
      </c>
      <c r="N354" s="474">
        <v>2.7777777777777776E-2</v>
      </c>
      <c r="O354" s="885">
        <v>1.6513888888888888</v>
      </c>
      <c r="P354" s="519" t="s">
        <v>1107</v>
      </c>
      <c r="Q354" s="162"/>
    </row>
    <row r="355" spans="1:17" ht="15.75" customHeight="1">
      <c r="A355" s="674" t="s">
        <v>16</v>
      </c>
      <c r="B355" s="276" t="s">
        <v>1108</v>
      </c>
      <c r="C355" s="485" t="str">
        <f>HYPERLINK("https://upn1-carbon-sandbox.mendel.ai/01ha80767mvt3xy09j6byrsamy/patient-abstraction/"&amp;B355)</f>
        <v>https://upn1-carbon-sandbox.mendel.ai/01ha80767mvt3xy09j6byrsamy/patient-abstraction/pt-01h9p699n0j3zffdnjnx8hapja</v>
      </c>
      <c r="D355" s="121" t="s">
        <v>18</v>
      </c>
      <c r="E355" s="499" t="s">
        <v>19</v>
      </c>
      <c r="F355" s="640" t="s">
        <v>1109</v>
      </c>
      <c r="G355" s="929">
        <v>45481</v>
      </c>
      <c r="H355" s="472"/>
      <c r="I355" s="868" t="s">
        <v>22</v>
      </c>
      <c r="J355" s="472"/>
      <c r="K355" s="472"/>
      <c r="L355" s="472">
        <v>1</v>
      </c>
      <c r="M355" s="922">
        <v>29</v>
      </c>
      <c r="N355" s="474">
        <v>1.3194444444444444E-2</v>
      </c>
      <c r="O355" s="882">
        <v>0.78333333333333333</v>
      </c>
      <c r="P355" s="519" t="s">
        <v>1110</v>
      </c>
      <c r="Q355" s="162"/>
    </row>
    <row r="356" spans="1:17" ht="15.75" customHeight="1">
      <c r="A356" s="583" t="s">
        <v>16</v>
      </c>
      <c r="B356" s="4" t="s">
        <v>1111</v>
      </c>
      <c r="C356" s="311" t="str">
        <f>HYPERLINK("https://upn1-carbon-sandbox.mendel.ai/01ha80767mvt3xy09j6byrsamy/patient-abstraction/"&amp;B356)</f>
        <v>https://upn1-carbon-sandbox.mendel.ai/01ha80767mvt3xy09j6byrsamy/patient-abstraction/pt-01h9p699893xmyq21p9mgq6p0e</v>
      </c>
      <c r="D356" s="121" t="s">
        <v>18</v>
      </c>
      <c r="E356" s="499" t="s">
        <v>19</v>
      </c>
      <c r="F356" s="589" t="s">
        <v>1112</v>
      </c>
      <c r="G356" s="930">
        <v>45484</v>
      </c>
      <c r="H356" s="161"/>
      <c r="I356" s="869" t="s">
        <v>22</v>
      </c>
      <c r="J356" s="161"/>
      <c r="K356" s="161"/>
      <c r="L356" s="161">
        <v>9</v>
      </c>
      <c r="M356" s="410">
        <v>80</v>
      </c>
      <c r="N356" s="389">
        <v>2.1527777777777781E-2</v>
      </c>
      <c r="O356" s="538">
        <v>1.2618055555555556</v>
      </c>
      <c r="P356" s="349" t="s">
        <v>1113</v>
      </c>
      <c r="Q356" s="162"/>
    </row>
    <row r="357" spans="1:17" ht="15.75" customHeight="1">
      <c r="A357" s="583" t="s">
        <v>16</v>
      </c>
      <c r="B357" s="4" t="s">
        <v>1114</v>
      </c>
      <c r="C357" s="311" t="str">
        <f>HYPERLINK("https://upn1-carbon-sandbox.mendel.ai/01ha80767mvt3xy09j6byrsamy/patient-abstraction/"&amp;B357)</f>
        <v>https://upn1-carbon-sandbox.mendel.ai/01ha80767mvt3xy09j6byrsamy/patient-abstraction/pt-01h9p699d95jfga730ah4krnj3</v>
      </c>
      <c r="D357" s="121" t="s">
        <v>18</v>
      </c>
      <c r="E357" s="499" t="s">
        <v>19</v>
      </c>
      <c r="F357" s="589" t="s">
        <v>1115</v>
      </c>
      <c r="G357" s="930">
        <v>45480</v>
      </c>
      <c r="H357" s="161"/>
      <c r="I357" s="869" t="s">
        <v>22</v>
      </c>
      <c r="J357" s="161"/>
      <c r="K357" s="161"/>
      <c r="L357" s="161">
        <v>1</v>
      </c>
      <c r="M357" s="410">
        <v>33</v>
      </c>
      <c r="N357" s="389">
        <v>6.9444444444444441E-3</v>
      </c>
      <c r="O357" s="883">
        <v>0.38611111111111113</v>
      </c>
      <c r="P357" s="349" t="s">
        <v>1116</v>
      </c>
      <c r="Q357" s="162"/>
    </row>
    <row r="358" spans="1:17" ht="15.75" customHeight="1">
      <c r="A358" s="583" t="s">
        <v>16</v>
      </c>
      <c r="B358" s="4" t="s">
        <v>1117</v>
      </c>
      <c r="C358" s="311" t="str">
        <f>HYPERLINK("https://upn1-carbon-sandbox.mendel.ai/01ha80767mvt3xy09j6byrsamy/patient-abstraction/"&amp;B358)</f>
        <v>https://upn1-carbon-sandbox.mendel.ai/01ha80767mvt3xy09j6byrsamy/patient-abstraction/pt-01h9p699av1v8fs82t0b2htwwa</v>
      </c>
      <c r="D358" s="121" t="s">
        <v>18</v>
      </c>
      <c r="E358" s="499" t="s">
        <v>19</v>
      </c>
      <c r="F358" s="589" t="s">
        <v>1118</v>
      </c>
      <c r="G358" s="930">
        <v>45480</v>
      </c>
      <c r="H358" s="161"/>
      <c r="I358" s="869" t="s">
        <v>22</v>
      </c>
      <c r="J358" s="161"/>
      <c r="K358" s="161"/>
      <c r="L358" s="161">
        <v>1</v>
      </c>
      <c r="M358" s="410">
        <v>29</v>
      </c>
      <c r="N358" s="389">
        <v>6.2499999999999995E-3</v>
      </c>
      <c r="O358" s="883">
        <v>0.35000000000000003</v>
      </c>
      <c r="P358" s="349" t="s">
        <v>1119</v>
      </c>
      <c r="Q358" s="162"/>
    </row>
    <row r="359" spans="1:17" ht="15.75" customHeight="1">
      <c r="A359" s="583" t="s">
        <v>16</v>
      </c>
      <c r="B359" s="196" t="s">
        <v>1120</v>
      </c>
      <c r="C359" s="311" t="str">
        <f>HYPERLINK("https://upn1-carbon-sandbox.mendel.ai/01ha80767mvt3xy09j6byrsamy/patient-abstraction/"&amp;B359)</f>
        <v>https://upn1-carbon-sandbox.mendel.ai/01ha80767mvt3xy09j6byrsamy/patient-abstraction/pt-01h9p6996rcr1m85d955m4s9rs</v>
      </c>
      <c r="D359" s="121" t="s">
        <v>18</v>
      </c>
      <c r="E359" s="499" t="s">
        <v>19</v>
      </c>
      <c r="F359" s="589" t="s">
        <v>1121</v>
      </c>
      <c r="G359" s="930">
        <v>45481</v>
      </c>
      <c r="H359" s="161"/>
      <c r="I359" s="869" t="s">
        <v>22</v>
      </c>
      <c r="J359" s="161"/>
      <c r="K359" s="161"/>
      <c r="L359" s="161">
        <v>2</v>
      </c>
      <c r="M359" s="410">
        <v>52</v>
      </c>
      <c r="N359" s="389">
        <v>1.1111111111111112E-2</v>
      </c>
      <c r="O359" s="883">
        <v>0.9902777777777777</v>
      </c>
      <c r="P359" s="349" t="s">
        <v>1122</v>
      </c>
      <c r="Q359" s="162"/>
    </row>
    <row r="360" spans="1:17" ht="15.75" customHeight="1">
      <c r="A360" s="583" t="s">
        <v>16</v>
      </c>
      <c r="B360" s="4" t="s">
        <v>1123</v>
      </c>
      <c r="C360" s="311" t="str">
        <f>HYPERLINK("https://upn1-carbon-sandbox.mendel.ai/01ha80767mvt3xy09j6byrsamy/patient-abstraction/"&amp;B360)</f>
        <v>https://upn1-carbon-sandbox.mendel.ai/01ha80767mvt3xy09j6byrsamy/patient-abstraction/pt-01h9p699ksbfyrcysn92krp5fy</v>
      </c>
      <c r="D360" s="121" t="s">
        <v>18</v>
      </c>
      <c r="E360" s="499" t="s">
        <v>19</v>
      </c>
      <c r="F360" s="589" t="s">
        <v>1124</v>
      </c>
      <c r="G360" s="930">
        <v>45480</v>
      </c>
      <c r="H360" s="161"/>
      <c r="I360" s="869" t="s">
        <v>22</v>
      </c>
      <c r="J360" s="161"/>
      <c r="K360" s="161"/>
      <c r="L360" s="161">
        <v>3</v>
      </c>
      <c r="M360" s="410">
        <v>37</v>
      </c>
      <c r="N360" s="389">
        <v>1.1805555555555555E-2</v>
      </c>
      <c r="O360" s="883">
        <v>0.73472222222222217</v>
      </c>
      <c r="P360" s="349" t="s">
        <v>1125</v>
      </c>
      <c r="Q360" s="162"/>
    </row>
    <row r="361" spans="1:17" ht="15.75" customHeight="1">
      <c r="A361" s="583" t="s">
        <v>16</v>
      </c>
      <c r="B361" s="4" t="s">
        <v>1126</v>
      </c>
      <c r="C361" s="311" t="str">
        <f>HYPERLINK("https://upn1-carbon-sandbox.mendel.ai/01ha80767mvt3xy09j6byrsamy/patient-abstraction/"&amp;B361)</f>
        <v>https://upn1-carbon-sandbox.mendel.ai/01ha80767mvt3xy09j6byrsamy/patient-abstraction/pt-01h9p699j0s3w25sjqd4z18ee9</v>
      </c>
      <c r="D361" s="121" t="s">
        <v>18</v>
      </c>
      <c r="E361" s="499" t="s">
        <v>19</v>
      </c>
      <c r="F361" s="589" t="s">
        <v>1127</v>
      </c>
      <c r="G361" s="930">
        <v>45484</v>
      </c>
      <c r="H361" s="161"/>
      <c r="I361" s="869" t="s">
        <v>22</v>
      </c>
      <c r="J361" s="161"/>
      <c r="K361" s="161"/>
      <c r="L361" s="161">
        <v>5</v>
      </c>
      <c r="M361" s="410">
        <v>110</v>
      </c>
      <c r="N361" s="389">
        <v>1.5277777777777777E-2</v>
      </c>
      <c r="O361" s="883">
        <v>0.88888888888888884</v>
      </c>
      <c r="P361" s="349" t="s">
        <v>1128</v>
      </c>
      <c r="Q361" s="162"/>
    </row>
    <row r="362" spans="1:17" ht="15.75" customHeight="1">
      <c r="A362" s="583" t="s">
        <v>16</v>
      </c>
      <c r="B362" s="219" t="s">
        <v>1129</v>
      </c>
      <c r="C362" s="695" t="str">
        <f>HYPERLINK("https://upn1-carbon-sandbox.mendel.ai/01ha80767mvt3xy09j6byrsamy/patient-abstraction/"&amp;B362)</f>
        <v>https://upn1-carbon-sandbox.mendel.ai/01ha80767mvt3xy09j6byrsamy/patient-abstraction/pt-01h9p699gfky4qk0z953djy4w7</v>
      </c>
      <c r="D362" s="471" t="s">
        <v>18</v>
      </c>
      <c r="E362" s="679" t="s">
        <v>19</v>
      </c>
      <c r="F362" s="676" t="s">
        <v>1130</v>
      </c>
      <c r="G362" s="934">
        <v>45480</v>
      </c>
      <c r="H362" s="353"/>
      <c r="I362" s="875" t="s">
        <v>22</v>
      </c>
      <c r="J362" s="353"/>
      <c r="K362" s="353"/>
      <c r="L362" s="353">
        <v>2</v>
      </c>
      <c r="M362" s="921">
        <v>67</v>
      </c>
      <c r="N362" s="813">
        <v>1.3888888888888888E-2</v>
      </c>
      <c r="O362" s="944">
        <v>0.8569444444444444</v>
      </c>
      <c r="P362" s="393" t="s">
        <v>1131</v>
      </c>
      <c r="Q362" s="162"/>
    </row>
    <row r="363" spans="1:17">
      <c r="A363" s="594" t="s">
        <v>16</v>
      </c>
      <c r="B363" s="553" t="s">
        <v>1132</v>
      </c>
      <c r="C363" s="637" t="str">
        <f>HYPERLINK("https://upn1-carbon-sandbox.mendel.ai/01ha80767mvt3xy09j6byrsamy/patient-abstraction/"&amp;B363)</f>
        <v>https://upn1-carbon-sandbox.mendel.ai/01ha80767mvt3xy09j6byrsamy/patient-abstraction/pt-01h9p699n2gne991xbtqndebet</v>
      </c>
      <c r="D363" s="460" t="s">
        <v>18</v>
      </c>
      <c r="E363" s="502" t="s">
        <v>19</v>
      </c>
      <c r="F363" s="476" t="s">
        <v>1133</v>
      </c>
      <c r="G363" s="844">
        <v>45477</v>
      </c>
      <c r="H363" s="463"/>
      <c r="I363" s="873" t="s">
        <v>22</v>
      </c>
      <c r="J363" s="463"/>
      <c r="K363" s="800"/>
      <c r="L363" s="463">
        <v>4</v>
      </c>
      <c r="M363" s="780">
        <v>37</v>
      </c>
      <c r="N363" s="482">
        <v>1.3888888888888888E-2</v>
      </c>
      <c r="O363" s="884">
        <v>0.84236111111111101</v>
      </c>
      <c r="P363" s="476" t="s">
        <v>1134</v>
      </c>
      <c r="Q363" s="162"/>
    </row>
    <row r="364" spans="1:17" ht="15.75" customHeight="1">
      <c r="A364" s="641" t="s">
        <v>92</v>
      </c>
      <c r="B364" s="466" t="s">
        <v>1135</v>
      </c>
      <c r="C364" s="498" t="str">
        <f>HYPERLINK("https://upn1-carbon-sandbox.mendel.ai/01ha80767mvt3xy09j6byrsamy/patient-abstraction/"&amp;B364)</f>
        <v>https://upn1-carbon-sandbox.mendel.ai/01ha80767mvt3xy09j6byrsamy/patient-abstraction/pt-01h9p699awv85jezrkznxt1bft</v>
      </c>
      <c r="D364" s="121" t="s">
        <v>18</v>
      </c>
      <c r="E364" s="499" t="s">
        <v>19</v>
      </c>
      <c r="F364" s="472" t="s">
        <v>1136</v>
      </c>
      <c r="G364" s="929">
        <v>45480</v>
      </c>
      <c r="H364" s="472"/>
      <c r="I364" s="868" t="s">
        <v>22</v>
      </c>
      <c r="J364" s="472"/>
      <c r="K364" s="472"/>
      <c r="L364" s="472">
        <v>1</v>
      </c>
      <c r="M364" s="922">
        <v>36</v>
      </c>
      <c r="N364" s="474">
        <v>9.7222222222222224E-3</v>
      </c>
      <c r="O364" s="891">
        <v>0.59583333333333333</v>
      </c>
      <c r="P364" s="519" t="s">
        <v>1137</v>
      </c>
      <c r="Q364" s="162"/>
    </row>
    <row r="365" spans="1:17">
      <c r="A365" s="641" t="s">
        <v>92</v>
      </c>
      <c r="B365" s="466" t="s">
        <v>1138</v>
      </c>
      <c r="C365" s="498" t="str">
        <f>HYPERLINK("https://upn1-carbon-sandbox.mendel.ai/01ha80767mvt3xy09j6byrsamy/patient-abstraction/"&amp;B365)</f>
        <v>https://upn1-carbon-sandbox.mendel.ai/01ha80767mvt3xy09j6byrsamy/patient-abstraction/pt-01h9p699hyqgtdpqap13k03sp0</v>
      </c>
      <c r="D365" s="121" t="s">
        <v>18</v>
      </c>
      <c r="E365" s="499" t="s">
        <v>19</v>
      </c>
      <c r="F365" s="650" t="s">
        <v>1139</v>
      </c>
      <c r="G365" s="929">
        <v>45483</v>
      </c>
      <c r="H365" s="472"/>
      <c r="I365" s="868" t="s">
        <v>22</v>
      </c>
      <c r="J365" s="472"/>
      <c r="K365" s="818" t="s">
        <v>1140</v>
      </c>
      <c r="L365" s="472">
        <v>10</v>
      </c>
      <c r="M365" s="922">
        <v>151</v>
      </c>
      <c r="N365" s="940">
        <v>1.4467592592592594E-3</v>
      </c>
      <c r="O365" s="885">
        <v>2.6541666666666668</v>
      </c>
      <c r="P365" s="519" t="s">
        <v>1141</v>
      </c>
      <c r="Q365" s="162"/>
    </row>
    <row r="366" spans="1:17" ht="15.75" customHeight="1">
      <c r="A366" s="585" t="s">
        <v>92</v>
      </c>
      <c r="B366" s="265" t="s">
        <v>1142</v>
      </c>
      <c r="C366" s="302" t="str">
        <f>HYPERLINK("https://upn1-carbon-sandbox.mendel.ai/01ha80767mvt3xy09j6byrsamy/patient-abstraction/"&amp;B366)</f>
        <v>https://upn1-carbon-sandbox.mendel.ai/01ha80767mvt3xy09j6byrsamy/patient-abstraction/pt-01h9p699r7mp7qh5yp6s57sr5d</v>
      </c>
      <c r="D366" s="34" t="s">
        <v>18</v>
      </c>
      <c r="E366" s="356" t="s">
        <v>19</v>
      </c>
      <c r="F366" s="562" t="s">
        <v>1143</v>
      </c>
      <c r="G366" s="930">
        <v>45483</v>
      </c>
      <c r="H366" s="161"/>
      <c r="I366" s="869" t="s">
        <v>22</v>
      </c>
      <c r="J366" s="161"/>
      <c r="K366" s="161"/>
      <c r="L366" s="161">
        <v>7</v>
      </c>
      <c r="M366" s="410">
        <v>158</v>
      </c>
      <c r="N366" s="389">
        <v>2.5694444444444447E-2</v>
      </c>
      <c r="O366" s="538">
        <v>1.5215277777777778</v>
      </c>
      <c r="P366" s="349" t="s">
        <v>1144</v>
      </c>
      <c r="Q366" s="162"/>
    </row>
    <row r="367" spans="1:17" ht="15.75" customHeight="1">
      <c r="A367" s="585" t="s">
        <v>92</v>
      </c>
      <c r="B367" s="4" t="s">
        <v>1145</v>
      </c>
      <c r="C367" s="153" t="str">
        <f>HYPERLINK("https://upn1-carbon-sandbox.mendel.ai/01ha80767mvt3xy09j6byrsamy/patient-abstraction/"&amp;B367)</f>
        <v>https://upn1-carbon-sandbox.mendel.ai/01ha80767mvt3xy09j6byrsamy/patient-abstraction/pt-01h9p6999ed71awe4dx39pyqc6</v>
      </c>
      <c r="D367" s="34" t="s">
        <v>18</v>
      </c>
      <c r="E367" s="356" t="s">
        <v>19</v>
      </c>
      <c r="F367" s="562" t="s">
        <v>1146</v>
      </c>
      <c r="G367" s="930">
        <v>45480</v>
      </c>
      <c r="H367" s="161"/>
      <c r="I367" s="869" t="s">
        <v>22</v>
      </c>
      <c r="J367" s="161"/>
      <c r="K367" s="161"/>
      <c r="L367" s="161">
        <v>5</v>
      </c>
      <c r="M367" s="410">
        <v>52</v>
      </c>
      <c r="N367" s="389">
        <v>1.1805555555555555E-2</v>
      </c>
      <c r="O367" s="883">
        <v>0.70347222222222217</v>
      </c>
      <c r="P367" s="349" t="s">
        <v>1147</v>
      </c>
      <c r="Q367" s="162"/>
    </row>
    <row r="368" spans="1:17" ht="15.75" customHeight="1">
      <c r="A368" s="585" t="s">
        <v>92</v>
      </c>
      <c r="B368" s="4" t="s">
        <v>1148</v>
      </c>
      <c r="C368" s="153" t="str">
        <f>HYPERLINK("https://upn1-carbon-sandbox.mendel.ai/01ha80767mvt3xy09j6byrsamy/patient-abstraction/"&amp;B368)</f>
        <v>https://upn1-carbon-sandbox.mendel.ai/01ha80767mvt3xy09j6byrsamy/patient-abstraction/pt-01h9p699az9g4z9dam9j7wgywz</v>
      </c>
      <c r="D368" s="34" t="s">
        <v>18</v>
      </c>
      <c r="E368" s="356" t="s">
        <v>19</v>
      </c>
      <c r="F368" s="562" t="s">
        <v>1149</v>
      </c>
      <c r="G368" s="930">
        <v>45480</v>
      </c>
      <c r="H368" s="161"/>
      <c r="I368" s="869" t="s">
        <v>22</v>
      </c>
      <c r="J368" s="161"/>
      <c r="K368" s="161"/>
      <c r="L368" s="161">
        <v>5</v>
      </c>
      <c r="M368" s="410">
        <v>75</v>
      </c>
      <c r="N368" s="389">
        <v>1.8055555555555557E-2</v>
      </c>
      <c r="O368" s="538">
        <v>1.0687499999999999</v>
      </c>
      <c r="P368" s="349" t="s">
        <v>1150</v>
      </c>
      <c r="Q368" s="162"/>
    </row>
    <row r="369" spans="1:17" ht="15.75" customHeight="1">
      <c r="A369" s="585" t="s">
        <v>92</v>
      </c>
      <c r="B369" s="4" t="s">
        <v>1151</v>
      </c>
      <c r="C369" s="153" t="str">
        <f>HYPERLINK("https://upn1-carbon-sandbox.mendel.ai/01ha80767mvt3xy09j6byrsamy/patient-abstraction/"&amp;B369)</f>
        <v>https://upn1-carbon-sandbox.mendel.ai/01ha80767mvt3xy09j6byrsamy/patient-abstraction/pt-01h9p699ke8srjmpn5erj59a85</v>
      </c>
      <c r="D369" s="34" t="s">
        <v>18</v>
      </c>
      <c r="E369" s="356" t="s">
        <v>19</v>
      </c>
      <c r="F369" s="562" t="s">
        <v>1152</v>
      </c>
      <c r="G369" s="930">
        <v>45482</v>
      </c>
      <c r="H369" s="161"/>
      <c r="I369" s="869" t="s">
        <v>22</v>
      </c>
      <c r="J369" s="161"/>
      <c r="K369" s="161"/>
      <c r="L369" s="161">
        <v>6</v>
      </c>
      <c r="M369" s="410">
        <v>105</v>
      </c>
      <c r="N369" s="389">
        <v>2.2222222222222223E-2</v>
      </c>
      <c r="O369" s="538">
        <v>1.3381944444444445</v>
      </c>
      <c r="P369" s="349" t="s">
        <v>1153</v>
      </c>
      <c r="Q369" s="162"/>
    </row>
    <row r="370" spans="1:17" ht="15.75" customHeight="1">
      <c r="A370" s="585" t="s">
        <v>92</v>
      </c>
      <c r="B370" s="4" t="s">
        <v>1154</v>
      </c>
      <c r="C370" s="153" t="str">
        <f>HYPERLINK("https://upn1-carbon-sandbox.mendel.ai/01ha80767mvt3xy09j6byrsamy/patient-abstraction/"&amp;B370)</f>
        <v>https://upn1-carbon-sandbox.mendel.ai/01ha80767mvt3xy09j6byrsamy/patient-abstraction/pt-01h9p699r5erpvcn0jp5grr4ht</v>
      </c>
      <c r="D370" s="34" t="s">
        <v>18</v>
      </c>
      <c r="E370" s="356" t="s">
        <v>19</v>
      </c>
      <c r="F370" s="562" t="s">
        <v>1155</v>
      </c>
      <c r="G370" s="930">
        <v>45480</v>
      </c>
      <c r="H370" s="161"/>
      <c r="I370" s="869" t="s">
        <v>22</v>
      </c>
      <c r="J370" s="161"/>
      <c r="K370" s="161"/>
      <c r="L370" s="161">
        <v>1</v>
      </c>
      <c r="M370" s="410">
        <v>33</v>
      </c>
      <c r="N370" s="389">
        <v>9.7222222222222224E-3</v>
      </c>
      <c r="O370" s="883">
        <v>0.57361111111111118</v>
      </c>
      <c r="P370" s="349" t="s">
        <v>1156</v>
      </c>
      <c r="Q370" s="162"/>
    </row>
    <row r="371" spans="1:17" ht="15.75" customHeight="1">
      <c r="A371" s="585" t="s">
        <v>92</v>
      </c>
      <c r="B371" s="4" t="s">
        <v>1157</v>
      </c>
      <c r="C371" s="153" t="str">
        <f>HYPERLINK("https://upn1-carbon-sandbox.mendel.ai/01ha80767mvt3xy09j6byrsamy/patient-abstraction/"&amp;B371)</f>
        <v>https://upn1-carbon-sandbox.mendel.ai/01ha80767mvt3xy09j6byrsamy/patient-abstraction/pt-01h9p6999w8p3nk9g2h8bnh3ea</v>
      </c>
      <c r="D371" s="34" t="s">
        <v>18</v>
      </c>
      <c r="E371" s="356" t="s">
        <v>19</v>
      </c>
      <c r="F371" s="562" t="s">
        <v>1158</v>
      </c>
      <c r="G371" s="930">
        <v>45482</v>
      </c>
      <c r="H371" s="161"/>
      <c r="I371" s="869" t="s">
        <v>22</v>
      </c>
      <c r="J371" s="161"/>
      <c r="K371" s="161"/>
      <c r="L371" s="161">
        <v>8</v>
      </c>
      <c r="M371" s="410">
        <v>143</v>
      </c>
      <c r="N371" s="856">
        <v>2.4305555555555556E-2</v>
      </c>
      <c r="O371" s="390">
        <v>1.1736111111111112</v>
      </c>
      <c r="P371" s="349" t="s">
        <v>1159</v>
      </c>
      <c r="Q371" s="162"/>
    </row>
    <row r="372" spans="1:17" ht="15.75" customHeight="1">
      <c r="A372" s="585" t="s">
        <v>92</v>
      </c>
      <c r="B372" s="4" t="s">
        <v>1160</v>
      </c>
      <c r="C372" s="153" t="str">
        <f>HYPERLINK("https://upn1-carbon-sandbox.mendel.ai/01ha80767mvt3xy09j6byrsamy/patient-abstraction/"&amp;B372)</f>
        <v>https://upn1-carbon-sandbox.mendel.ai/01ha80767mvt3xy09j6byrsamy/patient-abstraction/pt-01h9p699d8hx7ck0p1zsghfbfz</v>
      </c>
      <c r="D372" s="34" t="s">
        <v>18</v>
      </c>
      <c r="E372" s="356" t="s">
        <v>19</v>
      </c>
      <c r="F372" s="562" t="s">
        <v>1161</v>
      </c>
      <c r="G372" s="930">
        <v>45482</v>
      </c>
      <c r="H372" s="161"/>
      <c r="I372" s="869" t="s">
        <v>22</v>
      </c>
      <c r="J372" s="161"/>
      <c r="K372" s="161"/>
      <c r="L372" s="161">
        <v>6</v>
      </c>
      <c r="M372" s="410">
        <v>99</v>
      </c>
      <c r="N372" s="389">
        <v>1.5972222222222224E-2</v>
      </c>
      <c r="O372" s="883">
        <v>0.93055555555555547</v>
      </c>
      <c r="P372" s="349" t="s">
        <v>1162</v>
      </c>
      <c r="Q372" s="162"/>
    </row>
    <row r="373" spans="1:17" ht="15.75" customHeight="1">
      <c r="A373" s="594" t="s">
        <v>92</v>
      </c>
      <c r="B373" s="553" t="s">
        <v>1163</v>
      </c>
      <c r="C373" s="593" t="str">
        <f>HYPERLINK("https://upn1-carbon-sandbox.mendel.ai/01ha80767mvt3xy09j6byrsamy/patient-abstraction/"&amp;B373)</f>
        <v>https://upn1-carbon-sandbox.mendel.ai/01ha80767mvt3xy09j6byrsamy/patient-abstraction/pt-01h9p699cvatfzq7x1wt85h048</v>
      </c>
      <c r="D373" s="460" t="s">
        <v>18</v>
      </c>
      <c r="E373" s="502" t="s">
        <v>19</v>
      </c>
      <c r="F373" s="563" t="s">
        <v>1164</v>
      </c>
      <c r="G373" s="931">
        <v>45483</v>
      </c>
      <c r="H373" s="463"/>
      <c r="I373" s="873" t="s">
        <v>22</v>
      </c>
      <c r="J373" s="463"/>
      <c r="K373" s="463"/>
      <c r="L373" s="463">
        <v>5</v>
      </c>
      <c r="M373" s="780">
        <v>109</v>
      </c>
      <c r="N373" s="482">
        <v>2.361111111111111E-2</v>
      </c>
      <c r="O373" s="887">
        <v>1.3451388888888889</v>
      </c>
      <c r="P373" s="476" t="s">
        <v>1165</v>
      </c>
      <c r="Q373" s="162"/>
    </row>
    <row r="374" spans="1:17" ht="15.75" customHeight="1">
      <c r="A374" s="162"/>
      <c r="B374" s="162"/>
      <c r="C374" s="162"/>
      <c r="D374" s="326"/>
      <c r="E374" s="693"/>
      <c r="G374" s="852"/>
      <c r="H374" s="162"/>
      <c r="I374" s="878"/>
      <c r="J374" s="162"/>
      <c r="K374" s="162"/>
      <c r="L374" s="162"/>
      <c r="M374" s="377"/>
      <c r="N374" s="162"/>
      <c r="O374" s="162"/>
      <c r="P374" s="375"/>
      <c r="Q374" s="162"/>
    </row>
    <row r="375" spans="1:17" ht="15.75" customHeight="1">
      <c r="A375" s="162"/>
      <c r="B375" s="162"/>
      <c r="C375" s="162"/>
      <c r="D375" s="162"/>
      <c r="E375" s="162"/>
      <c r="G375" s="852"/>
      <c r="H375" s="162"/>
      <c r="I375" s="878"/>
      <c r="J375" s="162"/>
      <c r="K375" s="162"/>
      <c r="L375" s="162"/>
      <c r="M375" s="377"/>
      <c r="N375" s="162"/>
      <c r="O375" s="162"/>
      <c r="P375" s="375"/>
      <c r="Q375" s="162"/>
    </row>
    <row r="376" spans="1:17" ht="15.75" customHeight="1">
      <c r="A376" s="162"/>
      <c r="B376" s="162"/>
      <c r="C376" s="162"/>
      <c r="D376" s="162"/>
      <c r="G376" s="852"/>
      <c r="H376" s="162"/>
      <c r="I376" s="878"/>
      <c r="J376" s="162"/>
      <c r="K376" s="162"/>
      <c r="L376" s="162"/>
      <c r="M376" s="377"/>
      <c r="N376" s="162"/>
      <c r="O376" s="162"/>
      <c r="P376" s="375"/>
    </row>
    <row r="377" spans="1:17" ht="15.75" customHeight="1"/>
    <row r="378" spans="1:17" ht="15.75" customHeight="1">
      <c r="I378" s="936"/>
    </row>
    <row r="379" spans="1:17" ht="15.75" customHeight="1">
      <c r="O379" s="935"/>
    </row>
    <row r="380" spans="1:17" ht="15.75" customHeight="1"/>
    <row r="381" spans="1:17" ht="15.75" customHeight="1">
      <c r="O381" s="935"/>
    </row>
    <row r="382" spans="1:17" ht="15.75" customHeight="1"/>
    <row r="383" spans="1:17" ht="15.75" customHeight="1"/>
    <row r="384" spans="1:17"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1">
    <mergeCell ref="Q343:Q344"/>
  </mergeCells>
  <conditionalFormatting sqref="B345:B353">
    <cfRule type="duplicateValues" dxfId="29" priority="10"/>
  </conditionalFormatting>
  <conditionalFormatting sqref="B308:B311 B313:B317">
    <cfRule type="duplicateValues" dxfId="28" priority="9"/>
  </conditionalFormatting>
  <conditionalFormatting sqref="B312">
    <cfRule type="duplicateValues" dxfId="27" priority="8"/>
  </conditionalFormatting>
  <conditionalFormatting sqref="B344 B329:B337">
    <cfRule type="duplicateValues" dxfId="26" priority="28"/>
  </conditionalFormatting>
  <conditionalFormatting sqref="B328">
    <cfRule type="duplicateValues" dxfId="25" priority="7"/>
  </conditionalFormatting>
  <conditionalFormatting sqref="B354">
    <cfRule type="duplicateValues" dxfId="24" priority="6"/>
  </conditionalFormatting>
  <conditionalFormatting sqref="B355">
    <cfRule type="duplicateValues" dxfId="23" priority="5"/>
  </conditionalFormatting>
  <conditionalFormatting sqref="B356:B362">
    <cfRule type="duplicateValues" dxfId="22" priority="4"/>
  </conditionalFormatting>
  <conditionalFormatting sqref="B363">
    <cfRule type="duplicateValues" dxfId="21" priority="3"/>
  </conditionalFormatting>
  <conditionalFormatting sqref="B364:B373">
    <cfRule type="duplicateValues" dxfId="20" priority="2"/>
  </conditionalFormatting>
  <conditionalFormatting sqref="B318:B326 B128:B189 B191:B307">
    <cfRule type="duplicateValues" dxfId="19" priority="74"/>
  </conditionalFormatting>
  <conditionalFormatting sqref="B318:B326 B128:B189 B191:B307">
    <cfRule type="duplicateValues" dxfId="18" priority="77"/>
  </conditionalFormatting>
  <conditionalFormatting sqref="B338:B343 B375:B1048576 B1:B127 B327">
    <cfRule type="duplicateValues" dxfId="17" priority="86"/>
  </conditionalFormatting>
  <conditionalFormatting sqref="B338:B343 B375:B1048576 B318:B327 B1:B189 B191:B307">
    <cfRule type="duplicateValues" dxfId="16" priority="92"/>
  </conditionalFormatting>
  <conditionalFormatting sqref="B375:B1048576 B1:B189 B329:B344 B318:B327 B191:B307">
    <cfRule type="duplicateValues" dxfId="15" priority="95"/>
  </conditionalFormatting>
  <conditionalFormatting sqref="M2:M1048576">
    <cfRule type="cellIs" dxfId="14" priority="1" operator="greaterThan">
      <formula>300</formula>
    </cfRule>
  </conditionalFormatting>
  <dataValidations count="5">
    <dataValidation type="list" allowBlank="1" showErrorMessage="1" sqref="H35:H46 I2:I11" xr:uid="{00000000-0002-0000-0000-000002000000}">
      <formula1>"Abstracted,In progress"</formula1>
    </dataValidation>
    <dataValidation type="list" allowBlank="1" showErrorMessage="1" sqref="H2:H34 J2:J46" xr:uid="{00000000-0002-0000-0000-000003000000}">
      <formula1>"Yes,No"</formula1>
    </dataValidation>
    <dataValidation type="list" allowBlank="1" showErrorMessage="1" sqref="I12:I127" xr:uid="{0C74F30E-0F4A-4E69-91B1-D63108442B13}">
      <formula1>"Abstracted,In progress,Rejected"</formula1>
    </dataValidation>
    <dataValidation type="list" allowBlank="1" showErrorMessage="1" sqref="D2:D374" xr:uid="{00000000-0002-0000-0000-000000000000}">
      <formula1>"Research pt,Practice pt"</formula1>
    </dataValidation>
    <dataValidation type="list" allowBlank="1" showErrorMessage="1" sqref="E2:E374" xr:uid="{00000000-0002-0000-0000-000001000000}">
      <formula1>"Liz,Brenda"</formula1>
    </dataValidation>
  </dataValidations>
  <pageMargins left="0.7" right="0.7" top="0.75" bottom="0.75" header="0" footer="0"/>
  <pageSetup orientation="landscape"/>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000"/>
  <sheetViews>
    <sheetView workbookViewId="0"/>
  </sheetViews>
  <sheetFormatPr defaultColWidth="14.42578125" defaultRowHeight="15" customHeight="1"/>
  <cols>
    <col min="1" max="1" width="22.140625" customWidth="1"/>
    <col min="2" max="2" width="8.7109375" customWidth="1"/>
    <col min="3" max="3" width="10.85546875" customWidth="1"/>
    <col min="4" max="4" width="10.42578125" customWidth="1"/>
    <col min="5" max="26" width="8.7109375" customWidth="1"/>
  </cols>
  <sheetData>
    <row r="1" spans="1:10">
      <c r="A1" s="951" t="s">
        <v>1834</v>
      </c>
      <c r="B1" s="952"/>
      <c r="C1" s="952"/>
      <c r="D1" s="952"/>
      <c r="E1" s="952"/>
      <c r="F1" s="952"/>
      <c r="G1" s="953"/>
      <c r="H1" s="112"/>
      <c r="I1" s="112"/>
      <c r="J1" s="112"/>
    </row>
    <row r="2" spans="1:10">
      <c r="A2" s="113" t="s">
        <v>1835</v>
      </c>
      <c r="B2" s="114" t="s">
        <v>1836</v>
      </c>
      <c r="C2" s="114" t="s">
        <v>1837</v>
      </c>
      <c r="D2" s="114" t="s">
        <v>1838</v>
      </c>
      <c r="E2" s="114" t="s">
        <v>1839</v>
      </c>
      <c r="F2" s="114" t="s">
        <v>1840</v>
      </c>
      <c r="G2" s="114" t="s">
        <v>1841</v>
      </c>
      <c r="H2" s="114" t="s">
        <v>1842</v>
      </c>
      <c r="I2" s="114" t="s">
        <v>1843</v>
      </c>
      <c r="J2" s="114" t="s">
        <v>1844</v>
      </c>
    </row>
    <row r="3" spans="1:10">
      <c r="A3" s="115" t="s">
        <v>1168</v>
      </c>
      <c r="B3" s="116">
        <f>COUNTIF(Lung_H1!D:D,A3)</f>
        <v>101</v>
      </c>
      <c r="C3" s="116">
        <f>COUNTIFS(Lung_H1!D:D,A3,Lung_H1!H:H,"Abstracted")</f>
        <v>0</v>
      </c>
      <c r="D3" s="116">
        <f>COUNTIFS(Lung_H1!D:D,A3,Lung_H1!H:H,"In progress")</f>
        <v>0</v>
      </c>
      <c r="E3" s="117">
        <f t="shared" ref="E3:E5" si="0">C3/B3</f>
        <v>0</v>
      </c>
      <c r="F3" s="116">
        <f>SUMIF(Lung_H1!D:D,A3,Lung_H1!K:K)</f>
        <v>0</v>
      </c>
      <c r="G3" s="116"/>
      <c r="H3" s="116"/>
      <c r="I3" s="116"/>
      <c r="J3" s="116"/>
    </row>
    <row r="4" spans="1:10">
      <c r="A4" s="118" t="s">
        <v>19</v>
      </c>
      <c r="B4" s="119">
        <f>COUNTIF(Lung_H1!D:D,A4)</f>
        <v>100</v>
      </c>
      <c r="C4" s="119">
        <f>COUNTIFS(Lung_H1!D:D,A4,Lung_H1!H:H,"Abstracted")</f>
        <v>9</v>
      </c>
      <c r="D4" s="119">
        <f>COUNTIFS(Lung_H1!D:D,A4,Lung_H1!H:H,"In progress")</f>
        <v>0</v>
      </c>
      <c r="E4" s="120">
        <f t="shared" si="0"/>
        <v>0.09</v>
      </c>
      <c r="F4" s="119">
        <f>SUMIF(Lung_H1!D:D,A4,Lung_H1!K:K)</f>
        <v>0</v>
      </c>
      <c r="G4" s="119"/>
      <c r="H4" s="119"/>
      <c r="I4" s="119"/>
      <c r="J4" s="119"/>
    </row>
    <row r="5" spans="1:10">
      <c r="A5" s="121" t="s">
        <v>1845</v>
      </c>
      <c r="B5" s="122">
        <f t="shared" ref="B5:D5" si="1">SUM(B3:B4)</f>
        <v>201</v>
      </c>
      <c r="C5" s="122">
        <f t="shared" si="1"/>
        <v>9</v>
      </c>
      <c r="D5" s="122">
        <f t="shared" si="1"/>
        <v>0</v>
      </c>
      <c r="E5" s="123">
        <f t="shared" si="0"/>
        <v>4.4776119402985072E-2</v>
      </c>
      <c r="F5" s="122">
        <f>SUM(F3:F4)</f>
        <v>0</v>
      </c>
      <c r="G5" s="122"/>
      <c r="H5" s="122"/>
      <c r="I5" s="122"/>
      <c r="J5" s="122"/>
    </row>
    <row r="6" spans="1:10">
      <c r="A6" s="124"/>
      <c r="B6" s="125"/>
      <c r="C6" s="125"/>
      <c r="D6" s="125"/>
      <c r="E6" s="125"/>
      <c r="F6" s="125"/>
      <c r="G6" s="125"/>
      <c r="H6" s="125"/>
      <c r="I6" s="125"/>
      <c r="J6" s="126"/>
    </row>
    <row r="7" spans="1:10">
      <c r="A7" s="127"/>
      <c r="B7" s="128"/>
      <c r="C7" s="128"/>
      <c r="D7" s="128"/>
      <c r="E7" s="128"/>
      <c r="F7" s="128"/>
      <c r="G7" s="128"/>
      <c r="H7" s="128"/>
      <c r="I7" s="128"/>
      <c r="J7" s="116"/>
    </row>
    <row r="8" spans="1:10">
      <c r="A8" s="954" t="s">
        <v>1846</v>
      </c>
      <c r="B8" s="955"/>
      <c r="C8" s="955"/>
      <c r="D8" s="955"/>
      <c r="E8" s="955"/>
      <c r="F8" s="955"/>
      <c r="G8" s="956"/>
      <c r="H8" s="129"/>
      <c r="I8" s="129"/>
      <c r="J8" s="129"/>
    </row>
    <row r="9" spans="1:10">
      <c r="A9" s="113" t="s">
        <v>1835</v>
      </c>
      <c r="B9" s="114" t="s">
        <v>1836</v>
      </c>
      <c r="C9" s="114" t="s">
        <v>1837</v>
      </c>
      <c r="D9" s="114" t="s">
        <v>1838</v>
      </c>
      <c r="E9" s="114" t="s">
        <v>1839</v>
      </c>
      <c r="F9" s="114" t="s">
        <v>1840</v>
      </c>
      <c r="G9" s="114" t="s">
        <v>1841</v>
      </c>
      <c r="H9" s="114" t="s">
        <v>1842</v>
      </c>
      <c r="I9" s="114" t="s">
        <v>1843</v>
      </c>
      <c r="J9" s="114" t="s">
        <v>1844</v>
      </c>
    </row>
    <row r="10" spans="1:10">
      <c r="A10" s="115" t="s">
        <v>1168</v>
      </c>
      <c r="B10" s="116" t="e">
        <f>COUNTIF(#REF!,A10)</f>
        <v>#REF!</v>
      </c>
      <c r="C10" s="116" t="e">
        <f>COUNTIFS(#REF!,A10,#REF!,"Abstracted")</f>
        <v>#REF!</v>
      </c>
      <c r="D10" s="130" t="e">
        <f>COUNTIFS(#REF!,A10,#REF!,"In progress")</f>
        <v>#REF!</v>
      </c>
      <c r="E10" s="117" t="e">
        <f t="shared" ref="E10:E12" si="2">C10/B10</f>
        <v>#REF!</v>
      </c>
      <c r="F10" s="116" t="e">
        <f>SUMIF(#REF!,A10,#REF!)</f>
        <v>#REF!</v>
      </c>
      <c r="G10" s="116"/>
      <c r="H10" s="116"/>
      <c r="I10" s="116"/>
      <c r="J10" s="116"/>
    </row>
    <row r="11" spans="1:10">
      <c r="A11" s="118" t="s">
        <v>19</v>
      </c>
      <c r="B11" s="119" t="e">
        <f>COUNTIF(#REF!,A11)</f>
        <v>#REF!</v>
      </c>
      <c r="C11" s="119" t="e">
        <f>COUNTIFS(#REF!,A11,#REF!,"Abstracted")</f>
        <v>#REF!</v>
      </c>
      <c r="D11" s="131" t="e">
        <f>COUNTIFS(#REF!,A11,#REF!,"In progress")</f>
        <v>#REF!</v>
      </c>
      <c r="E11" s="120" t="e">
        <f t="shared" si="2"/>
        <v>#REF!</v>
      </c>
      <c r="F11" s="119" t="e">
        <f>SUMIF(#REF!,A11,#REF!)</f>
        <v>#REF!</v>
      </c>
      <c r="G11" s="119"/>
      <c r="H11" s="119"/>
      <c r="I11" s="119"/>
      <c r="J11" s="119"/>
    </row>
    <row r="12" spans="1:10">
      <c r="A12" s="121" t="s">
        <v>1845</v>
      </c>
      <c r="B12" s="122" t="e">
        <f t="shared" ref="B12:D12" si="3">SUM(B10:B11)</f>
        <v>#REF!</v>
      </c>
      <c r="C12" s="122" t="e">
        <f t="shared" si="3"/>
        <v>#REF!</v>
      </c>
      <c r="D12" s="122" t="e">
        <f t="shared" si="3"/>
        <v>#REF!</v>
      </c>
      <c r="E12" s="123" t="e">
        <f t="shared" si="2"/>
        <v>#REF!</v>
      </c>
      <c r="F12" s="122" t="e">
        <f>SUM(F10:F11)</f>
        <v>#REF!</v>
      </c>
      <c r="G12" s="122"/>
      <c r="H12" s="122"/>
      <c r="I12" s="122"/>
      <c r="J12" s="122"/>
    </row>
    <row r="13" spans="1:10">
      <c r="A13" s="132"/>
      <c r="B13" s="20"/>
      <c r="C13" s="20"/>
      <c r="D13" s="20"/>
      <c r="E13" s="20"/>
      <c r="F13" s="20"/>
      <c r="G13" s="20"/>
      <c r="H13" s="20"/>
      <c r="I13" s="20"/>
      <c r="J13" s="33"/>
    </row>
    <row r="14" spans="1:10">
      <c r="A14" s="127"/>
      <c r="B14" s="128"/>
      <c r="C14" s="128"/>
      <c r="D14" s="128"/>
      <c r="E14" s="128"/>
      <c r="F14" s="128"/>
      <c r="G14" s="128"/>
      <c r="H14" s="128"/>
      <c r="I14" s="128"/>
      <c r="J14" s="116"/>
    </row>
    <row r="15" spans="1:10">
      <c r="A15" s="957" t="s">
        <v>1847</v>
      </c>
      <c r="B15" s="955"/>
      <c r="C15" s="955"/>
      <c r="D15" s="955"/>
      <c r="E15" s="955"/>
      <c r="F15" s="955"/>
      <c r="G15" s="956"/>
      <c r="H15" s="133"/>
      <c r="I15" s="133"/>
      <c r="J15" s="133"/>
    </row>
    <row r="16" spans="1:10">
      <c r="A16" s="113" t="s">
        <v>1835</v>
      </c>
      <c r="B16" s="114" t="s">
        <v>1836</v>
      </c>
      <c r="C16" s="114" t="s">
        <v>1837</v>
      </c>
      <c r="D16" s="114" t="s">
        <v>1838</v>
      </c>
      <c r="E16" s="114" t="s">
        <v>1839</v>
      </c>
      <c r="F16" s="114" t="s">
        <v>1840</v>
      </c>
      <c r="G16" s="114" t="s">
        <v>1841</v>
      </c>
      <c r="H16" s="114" t="s">
        <v>1842</v>
      </c>
      <c r="I16" s="114" t="s">
        <v>1843</v>
      </c>
      <c r="J16" s="114" t="s">
        <v>1844</v>
      </c>
    </row>
    <row r="17" spans="1:10">
      <c r="A17" s="115" t="s">
        <v>1168</v>
      </c>
      <c r="B17" s="116">
        <f>COUNTIF(CRC_H1!D:D,A17)</f>
        <v>82</v>
      </c>
      <c r="C17" s="116">
        <f>COUNTIFS(CRC_H1!D:D,A17,CRC_H1!H:H,"Abstracted")</f>
        <v>0</v>
      </c>
      <c r="D17" s="116">
        <f>COUNTIFS(CRC_H1!D:D,A17,CRC_H1!H:H,"In progress")</f>
        <v>0</v>
      </c>
      <c r="E17" s="117">
        <f t="shared" ref="E17:E19" si="4">C17/B17</f>
        <v>0</v>
      </c>
      <c r="F17" s="116">
        <f>SUMIF(CRC_H1!D:D,A17,CRC_H1!K:K)</f>
        <v>0</v>
      </c>
      <c r="G17" s="116"/>
      <c r="H17" s="116"/>
      <c r="I17" s="116"/>
      <c r="J17" s="116"/>
    </row>
    <row r="18" spans="1:10">
      <c r="A18" s="118" t="s">
        <v>19</v>
      </c>
      <c r="B18" s="119">
        <f>COUNTIF(CRC_H1!D:D,A18)</f>
        <v>86</v>
      </c>
      <c r="C18" s="119">
        <f>COUNTIFS(CRC_H1!D:D,A18,CRC_H1!H:H,"Abstracted")</f>
        <v>0</v>
      </c>
      <c r="D18" s="119">
        <f>COUNTIFS(CRC_H1!D:D,A18,CRC_H1!H:H,"In progress")</f>
        <v>0</v>
      </c>
      <c r="E18" s="120">
        <f t="shared" si="4"/>
        <v>0</v>
      </c>
      <c r="F18" s="119">
        <f>SUMIF(CRC_H1!D:D,A18,CRC_H1!K:K)</f>
        <v>0</v>
      </c>
      <c r="G18" s="119"/>
      <c r="H18" s="119"/>
      <c r="I18" s="119"/>
      <c r="J18" s="119"/>
    </row>
    <row r="19" spans="1:10">
      <c r="A19" s="121" t="s">
        <v>1845</v>
      </c>
      <c r="B19" s="122">
        <f t="shared" ref="B19:D19" si="5">SUM(B17:B18)</f>
        <v>168</v>
      </c>
      <c r="C19" s="122">
        <f t="shared" si="5"/>
        <v>0</v>
      </c>
      <c r="D19" s="122">
        <f t="shared" si="5"/>
        <v>0</v>
      </c>
      <c r="E19" s="123">
        <f t="shared" si="4"/>
        <v>0</v>
      </c>
      <c r="F19" s="122">
        <f>SUM(F17:F18)</f>
        <v>0</v>
      </c>
      <c r="G19" s="122"/>
      <c r="H19" s="122"/>
      <c r="I19" s="122"/>
      <c r="J19" s="122"/>
    </row>
    <row r="20" spans="1:10">
      <c r="A20" s="132"/>
      <c r="B20" s="20"/>
      <c r="C20" s="20"/>
      <c r="D20" s="20"/>
      <c r="E20" s="20"/>
      <c r="F20" s="20"/>
      <c r="G20" s="20"/>
      <c r="H20" s="20"/>
      <c r="I20" s="20"/>
      <c r="J20" s="33"/>
    </row>
    <row r="21" spans="1:10" ht="15.75" customHeight="1">
      <c r="A21" s="127"/>
      <c r="B21" s="128"/>
      <c r="C21" s="128"/>
      <c r="D21" s="128"/>
      <c r="E21" s="128"/>
      <c r="F21" s="128"/>
      <c r="G21" s="128"/>
      <c r="H21" s="128"/>
      <c r="I21" s="128"/>
      <c r="J21" s="116"/>
    </row>
    <row r="22" spans="1:10" ht="15.75" customHeight="1">
      <c r="A22" s="958" t="s">
        <v>1848</v>
      </c>
      <c r="B22" s="955"/>
      <c r="C22" s="955"/>
      <c r="D22" s="955"/>
      <c r="E22" s="955"/>
      <c r="F22" s="955"/>
      <c r="G22" s="956"/>
      <c r="H22" s="134"/>
      <c r="I22" s="134"/>
      <c r="J22" s="134"/>
    </row>
    <row r="23" spans="1:10" ht="15.75" customHeight="1">
      <c r="A23" s="113" t="s">
        <v>1835</v>
      </c>
      <c r="B23" s="114" t="s">
        <v>1836</v>
      </c>
      <c r="C23" s="114" t="s">
        <v>1837</v>
      </c>
      <c r="D23" s="114" t="s">
        <v>1838</v>
      </c>
      <c r="E23" s="114" t="s">
        <v>1839</v>
      </c>
      <c r="F23" s="114" t="s">
        <v>1840</v>
      </c>
      <c r="G23" s="114" t="s">
        <v>1841</v>
      </c>
      <c r="H23" s="114" t="s">
        <v>1842</v>
      </c>
      <c r="I23" s="114" t="s">
        <v>1843</v>
      </c>
      <c r="J23" s="114" t="s">
        <v>1844</v>
      </c>
    </row>
    <row r="24" spans="1:10" ht="15.75" customHeight="1">
      <c r="A24" s="115" t="s">
        <v>1168</v>
      </c>
      <c r="B24" s="116">
        <f>COUNTIF('CRC_H1+AI'!D:D,A24)</f>
        <v>86</v>
      </c>
      <c r="C24" s="116">
        <f>COUNTIFS('CRC_H1+AI'!D:D,A24,'CRC_H1+AI'!G:G,"Abstracted")</f>
        <v>0</v>
      </c>
      <c r="D24" s="116">
        <f>COUNTIFS('CRC_H1+AI'!D:D,A24,'CRC_H1+AI'!G:G,"In progress")</f>
        <v>0</v>
      </c>
      <c r="E24" s="117">
        <f t="shared" ref="E24:E26" si="6">C24/B24</f>
        <v>0</v>
      </c>
      <c r="F24" s="116">
        <f>SUMIF('CRC_H1+AI'!D:D,A24,'CRC_H1+AI'!J:J)</f>
        <v>0</v>
      </c>
      <c r="G24" s="116"/>
      <c r="H24" s="116"/>
      <c r="I24" s="116"/>
      <c r="J24" s="116"/>
    </row>
    <row r="25" spans="1:10" ht="15.75" customHeight="1">
      <c r="A25" s="118" t="s">
        <v>19</v>
      </c>
      <c r="B25" s="119">
        <f>COUNTIF('CRC_H1+AI'!D:D,A25)</f>
        <v>82</v>
      </c>
      <c r="C25" s="119">
        <f>COUNTIFS('CRC_H1+AI'!D:D,A25,'CRC_H1+AI'!G:G,"Abstracted")</f>
        <v>0</v>
      </c>
      <c r="D25" s="119">
        <f>COUNTIFS('CRC_H1+AI'!D:D,A25,'CRC_H1+AI'!G:G,"In progress")</f>
        <v>0</v>
      </c>
      <c r="E25" s="120">
        <f t="shared" si="6"/>
        <v>0</v>
      </c>
      <c r="F25" s="119">
        <f>SUMIF('CRC_H1+AI'!D:D,A25,'CRC_H1+AI'!J:J)</f>
        <v>0</v>
      </c>
      <c r="G25" s="119"/>
      <c r="H25" s="119"/>
      <c r="I25" s="119"/>
      <c r="J25" s="119"/>
    </row>
    <row r="26" spans="1:10" ht="15.75" customHeight="1">
      <c r="A26" s="121" t="s">
        <v>1845</v>
      </c>
      <c r="B26" s="122">
        <f t="shared" ref="B26:D26" si="7">SUM(B24:B25)</f>
        <v>168</v>
      </c>
      <c r="C26" s="122">
        <f t="shared" si="7"/>
        <v>0</v>
      </c>
      <c r="D26" s="122">
        <f t="shared" si="7"/>
        <v>0</v>
      </c>
      <c r="E26" s="123">
        <f t="shared" si="6"/>
        <v>0</v>
      </c>
      <c r="F26" s="122">
        <f>SUM(F24:F25)</f>
        <v>0</v>
      </c>
      <c r="G26" s="122"/>
      <c r="H26" s="122"/>
      <c r="I26" s="122"/>
      <c r="J26" s="122"/>
    </row>
    <row r="27" spans="1:10" ht="15.75" customHeight="1"/>
    <row r="28" spans="1:10" ht="15.75" customHeight="1"/>
    <row r="29" spans="1:10" ht="15.75" customHeight="1"/>
    <row r="30" spans="1:10" ht="15.75" customHeight="1"/>
    <row r="31" spans="1:10" ht="15.75" customHeight="1"/>
    <row r="32" spans="1: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G1"/>
    <mergeCell ref="A8:G8"/>
    <mergeCell ref="A15:G15"/>
    <mergeCell ref="A22:G22"/>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00"/>
  <sheetViews>
    <sheetView workbookViewId="0">
      <selection activeCell="A5" sqref="A5"/>
    </sheetView>
  </sheetViews>
  <sheetFormatPr defaultColWidth="14.42578125" defaultRowHeight="15" customHeight="1"/>
  <cols>
    <col min="1" max="1" width="58.7109375" customWidth="1"/>
    <col min="2" max="2" width="14.7109375" customWidth="1"/>
    <col min="3" max="26" width="8.7109375" customWidth="1"/>
  </cols>
  <sheetData>
    <row r="1" spans="1:2">
      <c r="A1" s="234" t="s">
        <v>1849</v>
      </c>
      <c r="B1" s="234" t="s">
        <v>1850</v>
      </c>
    </row>
    <row r="2" spans="1:2" ht="15" customHeight="1">
      <c r="A2" s="233" t="s">
        <v>1851</v>
      </c>
      <c r="B2" s="162"/>
    </row>
    <row r="3" spans="1:2" ht="15" customHeight="1">
      <c r="A3" t="s">
        <v>1852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2C06C-49B4-4CD7-AC55-75C8871CA1B3}">
  <dimension ref="A1:L43"/>
  <sheetViews>
    <sheetView workbookViewId="0">
      <selection activeCell="F3" sqref="F3:F41"/>
    </sheetView>
  </sheetViews>
  <sheetFormatPr defaultRowHeight="15"/>
  <cols>
    <col min="1" max="1" width="33.7109375" customWidth="1"/>
    <col min="2" max="2" width="40.5703125" customWidth="1"/>
    <col min="3" max="3" width="11.85546875" customWidth="1"/>
    <col min="6" max="6" width="31.7109375" customWidth="1"/>
    <col min="7" max="7" width="32.28515625" customWidth="1"/>
    <col min="11" max="11" width="55.85546875" style="397" customWidth="1"/>
  </cols>
  <sheetData>
    <row r="1" spans="1:12">
      <c r="K1" s="398"/>
    </row>
    <row r="2" spans="1:12">
      <c r="A2" s="243" t="s">
        <v>1853</v>
      </c>
      <c r="B2" s="242" t="s">
        <v>1854</v>
      </c>
      <c r="C2" s="240"/>
      <c r="F2" s="243" t="s">
        <v>1853</v>
      </c>
      <c r="G2" s="242" t="s">
        <v>1854</v>
      </c>
      <c r="H2" s="240"/>
      <c r="J2" s="162"/>
      <c r="K2" s="399" t="s">
        <v>60</v>
      </c>
      <c r="L2" s="162"/>
    </row>
    <row r="3" spans="1:12">
      <c r="A3" s="171" t="s">
        <v>1599</v>
      </c>
      <c r="B3" s="170" t="s">
        <v>99</v>
      </c>
      <c r="C3" s="241" t="s">
        <v>1855</v>
      </c>
      <c r="F3" s="171" t="s">
        <v>1652</v>
      </c>
      <c r="G3" s="170" t="s">
        <v>79</v>
      </c>
      <c r="H3" s="241" t="s">
        <v>1822</v>
      </c>
      <c r="J3" s="162"/>
      <c r="K3" s="400" t="s">
        <v>1856</v>
      </c>
      <c r="L3" s="162"/>
    </row>
    <row r="4" spans="1:12" ht="30.75">
      <c r="A4" s="171" t="s">
        <v>1598</v>
      </c>
      <c r="B4" s="170" t="s">
        <v>375</v>
      </c>
      <c r="C4" s="241" t="s">
        <v>1855</v>
      </c>
      <c r="F4" s="171" t="s">
        <v>58</v>
      </c>
      <c r="G4" s="244" t="s">
        <v>1654</v>
      </c>
      <c r="H4" s="241" t="s">
        <v>1822</v>
      </c>
      <c r="J4" s="162"/>
      <c r="K4" s="401" t="s">
        <v>1857</v>
      </c>
      <c r="L4" s="162"/>
    </row>
    <row r="5" spans="1:12">
      <c r="A5" s="171" t="s">
        <v>1596</v>
      </c>
      <c r="B5" s="170" t="s">
        <v>613</v>
      </c>
      <c r="C5" s="241" t="s">
        <v>1855</v>
      </c>
      <c r="F5" s="171" t="s">
        <v>1654</v>
      </c>
      <c r="G5" s="170" t="s">
        <v>62</v>
      </c>
      <c r="H5" s="241" t="s">
        <v>1822</v>
      </c>
      <c r="K5" s="398"/>
    </row>
    <row r="6" spans="1:12">
      <c r="A6" s="171" t="s">
        <v>1600</v>
      </c>
      <c r="B6" s="170" t="s">
        <v>99</v>
      </c>
      <c r="C6" s="241" t="s">
        <v>1855</v>
      </c>
      <c r="F6" s="171" t="s">
        <v>1655</v>
      </c>
      <c r="G6" s="170" t="s">
        <v>1656</v>
      </c>
      <c r="H6" s="241" t="s">
        <v>1822</v>
      </c>
    </row>
    <row r="7" spans="1:12">
      <c r="A7" s="171" t="s">
        <v>1601</v>
      </c>
      <c r="B7" s="244" t="s">
        <v>1604</v>
      </c>
      <c r="C7" s="241" t="s">
        <v>1855</v>
      </c>
      <c r="F7" s="171" t="s">
        <v>1656</v>
      </c>
      <c r="G7" s="170" t="s">
        <v>140</v>
      </c>
      <c r="H7" s="241" t="s">
        <v>1822</v>
      </c>
    </row>
    <row r="8" spans="1:12">
      <c r="A8" s="171" t="s">
        <v>1602</v>
      </c>
      <c r="B8" s="244" t="s">
        <v>1606</v>
      </c>
      <c r="C8" s="241" t="s">
        <v>1855</v>
      </c>
      <c r="F8" s="171" t="s">
        <v>1665</v>
      </c>
      <c r="G8" s="170" t="s">
        <v>164</v>
      </c>
      <c r="H8" s="241" t="s">
        <v>1822</v>
      </c>
    </row>
    <row r="9" spans="1:12">
      <c r="A9" s="171" t="s">
        <v>1603</v>
      </c>
      <c r="B9" s="170" t="s">
        <v>794</v>
      </c>
      <c r="C9" s="241" t="s">
        <v>1855</v>
      </c>
      <c r="F9" s="171" t="s">
        <v>1666</v>
      </c>
      <c r="G9" s="170" t="s">
        <v>282</v>
      </c>
      <c r="H9" s="241" t="s">
        <v>1822</v>
      </c>
    </row>
    <row r="10" spans="1:12">
      <c r="A10" s="171" t="s">
        <v>1604</v>
      </c>
      <c r="B10" s="170" t="s">
        <v>305</v>
      </c>
      <c r="C10" s="241" t="s">
        <v>1855</v>
      </c>
      <c r="F10" s="168" t="s">
        <v>1667</v>
      </c>
      <c r="G10" s="169" t="s">
        <v>285</v>
      </c>
      <c r="H10" s="241" t="s">
        <v>1822</v>
      </c>
    </row>
    <row r="11" spans="1:12">
      <c r="A11" s="171" t="s">
        <v>1606</v>
      </c>
      <c r="B11" s="170" t="s">
        <v>126</v>
      </c>
      <c r="C11" s="241" t="s">
        <v>1855</v>
      </c>
      <c r="F11" s="168" t="s">
        <v>1668</v>
      </c>
      <c r="G11" s="265" t="s">
        <v>289</v>
      </c>
      <c r="H11" s="241" t="s">
        <v>1822</v>
      </c>
    </row>
    <row r="12" spans="1:12">
      <c r="A12" s="171" t="s">
        <v>1607</v>
      </c>
      <c r="B12" s="170" t="s">
        <v>497</v>
      </c>
      <c r="C12" s="241" t="s">
        <v>1855</v>
      </c>
      <c r="F12" s="171" t="s">
        <v>1669</v>
      </c>
      <c r="G12" s="266" t="s">
        <v>293</v>
      </c>
      <c r="H12" s="241" t="s">
        <v>1822</v>
      </c>
    </row>
    <row r="13" spans="1:12">
      <c r="A13" s="171" t="s">
        <v>1609</v>
      </c>
      <c r="B13" s="170" t="s">
        <v>574</v>
      </c>
      <c r="C13" s="241" t="s">
        <v>1855</v>
      </c>
      <c r="F13" s="171" t="s">
        <v>1670</v>
      </c>
      <c r="G13" s="266" t="s">
        <v>1700</v>
      </c>
      <c r="H13" s="241" t="s">
        <v>1822</v>
      </c>
    </row>
    <row r="14" spans="1:12">
      <c r="A14" s="171" t="s">
        <v>1610</v>
      </c>
      <c r="B14" s="170" t="s">
        <v>691</v>
      </c>
      <c r="C14" s="241" t="s">
        <v>1855</v>
      </c>
      <c r="F14" s="168" t="s">
        <v>1671</v>
      </c>
      <c r="G14" s="169" t="s">
        <v>1701</v>
      </c>
      <c r="H14" s="241" t="s">
        <v>1822</v>
      </c>
    </row>
    <row r="15" spans="1:12">
      <c r="A15" s="171" t="s">
        <v>1611</v>
      </c>
      <c r="B15" s="170" t="s">
        <v>731</v>
      </c>
      <c r="C15" s="241" t="s">
        <v>1855</v>
      </c>
      <c r="F15" s="168" t="s">
        <v>1672</v>
      </c>
      <c r="G15" s="169" t="s">
        <v>338</v>
      </c>
      <c r="H15" s="241" t="s">
        <v>1822</v>
      </c>
    </row>
    <row r="16" spans="1:12">
      <c r="A16" s="171" t="s">
        <v>1612</v>
      </c>
      <c r="B16" s="170" t="s">
        <v>813</v>
      </c>
      <c r="C16" s="241" t="s">
        <v>1855</v>
      </c>
      <c r="F16" s="168" t="s">
        <v>1673</v>
      </c>
      <c r="G16" s="169" t="s">
        <v>342</v>
      </c>
      <c r="H16" s="241" t="s">
        <v>1822</v>
      </c>
    </row>
    <row r="17" spans="1:8">
      <c r="A17" s="171" t="s">
        <v>1613</v>
      </c>
      <c r="B17" s="170" t="s">
        <v>992</v>
      </c>
      <c r="C17" s="241" t="s">
        <v>1855</v>
      </c>
      <c r="F17" s="168" t="s">
        <v>1674</v>
      </c>
      <c r="G17" s="265" t="s">
        <v>1704</v>
      </c>
      <c r="H17" s="241" t="s">
        <v>1822</v>
      </c>
    </row>
    <row r="18" spans="1:8">
      <c r="A18" s="171" t="s">
        <v>1615</v>
      </c>
      <c r="B18" s="170" t="s">
        <v>511</v>
      </c>
      <c r="C18" s="241" t="s">
        <v>1855</v>
      </c>
      <c r="F18" s="171" t="s">
        <v>1675</v>
      </c>
      <c r="G18" s="266" t="s">
        <v>1705</v>
      </c>
      <c r="H18" s="241" t="s">
        <v>1822</v>
      </c>
    </row>
    <row r="19" spans="1:8">
      <c r="A19" s="171"/>
      <c r="B19" s="170" t="s">
        <v>802</v>
      </c>
      <c r="C19" s="241" t="s">
        <v>1855</v>
      </c>
      <c r="F19" s="171" t="s">
        <v>1676</v>
      </c>
      <c r="G19" s="266" t="s">
        <v>1677</v>
      </c>
      <c r="H19" s="241" t="s">
        <v>1822</v>
      </c>
    </row>
    <row r="20" spans="1:8">
      <c r="A20" s="171" t="s">
        <v>1621</v>
      </c>
      <c r="B20" s="170" t="s">
        <v>1108</v>
      </c>
      <c r="C20" s="241" t="s">
        <v>1855</v>
      </c>
      <c r="F20" s="168" t="s">
        <v>1677</v>
      </c>
      <c r="G20" s="169" t="s">
        <v>348</v>
      </c>
      <c r="H20" s="241" t="s">
        <v>1822</v>
      </c>
    </row>
    <row r="21" spans="1:8">
      <c r="A21" s="171" t="s">
        <v>1622</v>
      </c>
      <c r="B21" s="264" t="s">
        <v>1628</v>
      </c>
      <c r="C21" s="241" t="s">
        <v>1855</v>
      </c>
      <c r="F21" s="168" t="s">
        <v>1678</v>
      </c>
      <c r="G21" s="169" t="s">
        <v>403</v>
      </c>
      <c r="H21" s="241" t="s">
        <v>1822</v>
      </c>
    </row>
    <row r="22" spans="1:8">
      <c r="A22" s="278" t="s">
        <v>1623</v>
      </c>
      <c r="B22" s="265" t="s">
        <v>1032</v>
      </c>
      <c r="C22" s="263" t="s">
        <v>1855</v>
      </c>
      <c r="F22" s="168" t="s">
        <v>1679</v>
      </c>
      <c r="G22" s="169" t="s">
        <v>462</v>
      </c>
      <c r="H22" s="241" t="s">
        <v>1822</v>
      </c>
    </row>
    <row r="23" spans="1:8">
      <c r="A23" s="247" t="s">
        <v>1858</v>
      </c>
      <c r="B23" s="277" t="s">
        <v>1050</v>
      </c>
      <c r="C23" s="263" t="s">
        <v>1855</v>
      </c>
      <c r="F23" s="168" t="s">
        <v>1680</v>
      </c>
      <c r="G23" s="169" t="s">
        <v>471</v>
      </c>
      <c r="H23" s="241" t="s">
        <v>1822</v>
      </c>
    </row>
    <row r="24" spans="1:8">
      <c r="A24" s="168" t="s">
        <v>1624</v>
      </c>
      <c r="B24" s="175" t="s">
        <v>749</v>
      </c>
      <c r="C24" s="263" t="s">
        <v>1855</v>
      </c>
      <c r="F24" s="168" t="s">
        <v>1681</v>
      </c>
      <c r="G24" s="169" t="s">
        <v>419</v>
      </c>
      <c r="H24" s="241" t="s">
        <v>1822</v>
      </c>
    </row>
    <row r="25" spans="1:8">
      <c r="A25" s="168" t="s">
        <v>1625</v>
      </c>
      <c r="B25" s="169" t="s">
        <v>1082</v>
      </c>
      <c r="C25" s="263" t="s">
        <v>1855</v>
      </c>
      <c r="F25" s="168" t="s">
        <v>1682</v>
      </c>
      <c r="G25" s="169" t="s">
        <v>1014</v>
      </c>
      <c r="H25" s="241" t="s">
        <v>1822</v>
      </c>
    </row>
    <row r="26" spans="1:8">
      <c r="A26" s="168" t="s">
        <v>1626</v>
      </c>
      <c r="B26" s="169" t="s">
        <v>1056</v>
      </c>
      <c r="C26" s="263" t="s">
        <v>1855</v>
      </c>
      <c r="F26" s="168" t="s">
        <v>1683</v>
      </c>
      <c r="G26" s="169" t="s">
        <v>203</v>
      </c>
      <c r="H26" s="241" t="s">
        <v>1822</v>
      </c>
    </row>
    <row r="27" spans="1:8">
      <c r="A27" s="168" t="s">
        <v>1627</v>
      </c>
      <c r="B27" s="169" t="s">
        <v>1099</v>
      </c>
      <c r="C27" s="263" t="s">
        <v>1855</v>
      </c>
      <c r="F27" s="164" t="s">
        <v>1684</v>
      </c>
      <c r="G27" s="196" t="s">
        <v>646</v>
      </c>
      <c r="H27" s="241" t="s">
        <v>1822</v>
      </c>
    </row>
    <row r="28" spans="1:8">
      <c r="A28" s="171" t="s">
        <v>1628</v>
      </c>
      <c r="B28" s="170" t="s">
        <v>1120</v>
      </c>
      <c r="C28" s="263" t="s">
        <v>1855</v>
      </c>
      <c r="F28" s="164" t="s">
        <v>1685</v>
      </c>
      <c r="G28" s="196" t="s">
        <v>658</v>
      </c>
      <c r="H28" s="241" t="s">
        <v>1822</v>
      </c>
    </row>
    <row r="29" spans="1:8">
      <c r="A29" s="168" t="s">
        <v>1629</v>
      </c>
      <c r="B29" s="169" t="s">
        <v>1632</v>
      </c>
      <c r="C29" s="263" t="s">
        <v>1855</v>
      </c>
      <c r="F29" s="164" t="s">
        <v>1686</v>
      </c>
      <c r="G29" s="196" t="s">
        <v>1687</v>
      </c>
      <c r="H29" s="241" t="s">
        <v>1822</v>
      </c>
    </row>
    <row r="30" spans="1:8">
      <c r="A30" s="168" t="s">
        <v>1630</v>
      </c>
      <c r="B30" s="169" t="s">
        <v>431</v>
      </c>
      <c r="C30" s="263" t="s">
        <v>1855</v>
      </c>
      <c r="F30" s="164" t="s">
        <v>1687</v>
      </c>
      <c r="G30" s="196" t="s">
        <v>661</v>
      </c>
      <c r="H30" s="241" t="s">
        <v>1822</v>
      </c>
    </row>
    <row r="31" spans="1:8">
      <c r="A31" s="168" t="s">
        <v>1631</v>
      </c>
      <c r="B31" s="169" t="s">
        <v>1633</v>
      </c>
      <c r="C31" s="263" t="s">
        <v>1855</v>
      </c>
      <c r="F31" s="164" t="s">
        <v>1688</v>
      </c>
      <c r="G31" s="196" t="s">
        <v>530</v>
      </c>
      <c r="H31" s="241" t="s">
        <v>1822</v>
      </c>
    </row>
    <row r="32" spans="1:8">
      <c r="A32" s="168" t="s">
        <v>1632</v>
      </c>
      <c r="B32" s="169" t="s">
        <v>507</v>
      </c>
      <c r="C32" s="263" t="s">
        <v>1855</v>
      </c>
      <c r="F32" s="164" t="s">
        <v>1689</v>
      </c>
      <c r="G32" s="196" t="s">
        <v>664</v>
      </c>
      <c r="H32" s="241" t="s">
        <v>1822</v>
      </c>
    </row>
    <row r="33" spans="1:8">
      <c r="A33" s="171" t="s">
        <v>974</v>
      </c>
      <c r="B33" s="170" t="s">
        <v>1633</v>
      </c>
      <c r="C33" s="263" t="s">
        <v>1855</v>
      </c>
      <c r="F33" s="168" t="s">
        <v>1690</v>
      </c>
      <c r="G33" s="169" t="s">
        <v>1693</v>
      </c>
      <c r="H33" s="241" t="s">
        <v>1822</v>
      </c>
    </row>
    <row r="34" spans="1:8">
      <c r="A34" s="164" t="s">
        <v>102</v>
      </c>
      <c r="B34" s="196" t="s">
        <v>105</v>
      </c>
      <c r="C34" s="263" t="s">
        <v>1855</v>
      </c>
      <c r="F34" s="171" t="s">
        <v>1691</v>
      </c>
      <c r="G34" s="170" t="s">
        <v>535</v>
      </c>
      <c r="H34" s="241" t="s">
        <v>1822</v>
      </c>
    </row>
    <row r="35" spans="1:8">
      <c r="A35" s="168" t="s">
        <v>118</v>
      </c>
      <c r="B35" s="169" t="s">
        <v>121</v>
      </c>
      <c r="C35" s="263" t="s">
        <v>1855</v>
      </c>
      <c r="F35" s="171" t="s">
        <v>1692</v>
      </c>
      <c r="G35" s="170" t="s">
        <v>219</v>
      </c>
      <c r="H35" s="241" t="s">
        <v>1822</v>
      </c>
    </row>
    <row r="36" spans="1:8">
      <c r="A36" s="168" t="s">
        <v>1634</v>
      </c>
      <c r="B36" s="169" t="s">
        <v>930</v>
      </c>
      <c r="C36" s="263" t="s">
        <v>1855</v>
      </c>
      <c r="F36" s="168" t="s">
        <v>1693</v>
      </c>
      <c r="G36" s="169" t="s">
        <v>1695</v>
      </c>
      <c r="H36" s="241" t="s">
        <v>1822</v>
      </c>
    </row>
    <row r="37" spans="1:8">
      <c r="A37" s="168" t="s">
        <v>1637</v>
      </c>
      <c r="B37" s="169" t="s">
        <v>977</v>
      </c>
      <c r="C37" s="263" t="s">
        <v>1855</v>
      </c>
      <c r="F37" s="168" t="s">
        <v>1694</v>
      </c>
      <c r="G37" s="169" t="s">
        <v>269</v>
      </c>
      <c r="H37" s="241" t="s">
        <v>1822</v>
      </c>
    </row>
    <row r="38" spans="1:8">
      <c r="A38" s="168" t="s">
        <v>1640</v>
      </c>
      <c r="B38" s="169" t="s">
        <v>1142</v>
      </c>
      <c r="C38" s="263" t="s">
        <v>1855</v>
      </c>
      <c r="F38" s="168" t="s">
        <v>1695</v>
      </c>
      <c r="G38" s="194" t="s">
        <v>215</v>
      </c>
      <c r="H38" s="773" t="s">
        <v>1822</v>
      </c>
    </row>
    <row r="39" spans="1:8">
      <c r="A39" s="330" t="s">
        <v>1641</v>
      </c>
      <c r="B39" s="169" t="s">
        <v>980</v>
      </c>
      <c r="C39" s="263" t="s">
        <v>1855</v>
      </c>
      <c r="F39" s="168" t="s">
        <v>1700</v>
      </c>
      <c r="G39" s="169" t="s">
        <v>335</v>
      </c>
      <c r="H39" s="241" t="s">
        <v>1822</v>
      </c>
    </row>
    <row r="40" spans="1:8">
      <c r="A40" s="168" t="s">
        <v>1642</v>
      </c>
      <c r="B40" s="169" t="s">
        <v>1102</v>
      </c>
      <c r="C40" s="263" t="s">
        <v>1855</v>
      </c>
      <c r="F40" s="340" t="s">
        <v>140</v>
      </c>
      <c r="G40" s="341" t="s">
        <v>143</v>
      </c>
      <c r="H40" s="241" t="s">
        <v>1822</v>
      </c>
    </row>
    <row r="41" spans="1:8">
      <c r="A41" s="247" t="s">
        <v>258</v>
      </c>
      <c r="B41" s="194" t="s">
        <v>261</v>
      </c>
      <c r="C41" s="773" t="s">
        <v>1855</v>
      </c>
      <c r="F41" s="335" t="s">
        <v>151</v>
      </c>
      <c r="G41" s="335" t="s">
        <v>154</v>
      </c>
      <c r="H41" s="241" t="s">
        <v>1822</v>
      </c>
    </row>
    <row r="42" spans="1:8">
      <c r="A42" s="177" t="s">
        <v>489</v>
      </c>
      <c r="B42" s="162"/>
      <c r="C42" s="773" t="s">
        <v>1855</v>
      </c>
    </row>
    <row r="43" spans="1:8">
      <c r="A43" s="177" t="s">
        <v>500</v>
      </c>
      <c r="C43" s="773" t="s">
        <v>1855</v>
      </c>
    </row>
  </sheetData>
  <conditionalFormatting sqref="A42">
    <cfRule type="duplicateValues" dxfId="1" priority="2"/>
  </conditionalFormatting>
  <conditionalFormatting sqref="A4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9F9FF"/>
  </sheetPr>
  <dimension ref="A1:Q991"/>
  <sheetViews>
    <sheetView workbookViewId="0">
      <pane ySplit="1" topLeftCell="A180" activePane="bottomLeft" state="frozen"/>
      <selection pane="bottomLeft" activeCell="M191" sqref="M191"/>
    </sheetView>
  </sheetViews>
  <sheetFormatPr defaultColWidth="14.42578125" defaultRowHeight="15" customHeight="1"/>
  <cols>
    <col min="1" max="1" width="17.85546875" customWidth="1"/>
    <col min="2" max="2" width="15.5703125" bestFit="1" customWidth="1"/>
    <col min="3" max="3" width="32" customWidth="1"/>
    <col min="4" max="4" width="55" style="426" customWidth="1"/>
    <col min="5" max="5" width="12" customWidth="1"/>
    <col min="6" max="6" width="12.42578125" customWidth="1"/>
    <col min="7" max="7" width="13.42578125" style="305" customWidth="1"/>
    <col min="8" max="8" width="11" customWidth="1"/>
    <col min="9" max="9" width="13.28515625" customWidth="1"/>
    <col min="10" max="10" width="10.7109375" customWidth="1"/>
    <col min="11" max="11" width="50.140625" customWidth="1"/>
    <col min="12" max="12" width="7.85546875" customWidth="1"/>
    <col min="13" max="13" width="6.42578125" style="378" customWidth="1"/>
    <col min="14" max="14" width="8.7109375" customWidth="1"/>
    <col min="15" max="15" width="9.5703125" style="289" customWidth="1"/>
    <col min="16" max="16" width="21.140625" bestFit="1" customWidth="1"/>
    <col min="17" max="17" width="27.28515625" style="305" bestFit="1" customWidth="1"/>
    <col min="18" max="26" width="8.7109375" customWidth="1"/>
  </cols>
  <sheetData>
    <row r="1" spans="1:17" s="383" customFormat="1" ht="32.25" customHeight="1">
      <c r="A1" s="379" t="s">
        <v>5</v>
      </c>
      <c r="B1" s="380" t="s">
        <v>0</v>
      </c>
      <c r="C1" s="379" t="s">
        <v>1</v>
      </c>
      <c r="D1" s="379" t="s">
        <v>2</v>
      </c>
      <c r="E1" s="380" t="s">
        <v>3</v>
      </c>
      <c r="F1" s="379" t="s">
        <v>4</v>
      </c>
      <c r="G1" s="381" t="s">
        <v>6</v>
      </c>
      <c r="H1" s="379" t="s">
        <v>7</v>
      </c>
      <c r="I1" s="379" t="s">
        <v>8</v>
      </c>
      <c r="J1" s="379" t="s">
        <v>9</v>
      </c>
      <c r="K1" s="379" t="s">
        <v>10</v>
      </c>
      <c r="L1" s="380" t="s">
        <v>11</v>
      </c>
      <c r="M1" s="380" t="s">
        <v>12</v>
      </c>
      <c r="N1" s="380" t="s">
        <v>13</v>
      </c>
      <c r="O1" s="380" t="s">
        <v>1166</v>
      </c>
      <c r="P1" s="382" t="s">
        <v>15</v>
      </c>
      <c r="Q1" s="802"/>
    </row>
    <row r="2" spans="1:17">
      <c r="A2" s="173" t="s">
        <v>1167</v>
      </c>
      <c r="B2" s="10" t="s">
        <v>92</v>
      </c>
      <c r="C2" s="4" t="s">
        <v>17</v>
      </c>
      <c r="D2" s="419" t="str">
        <f t="shared" ref="D2:D11" si="0">HYPERLINK("https://upn1-carbon-sandbox.mendel.ai/01ha80767mvt3xy09j6byrsamy/patient-abstraction/"&amp;C2)</f>
        <v>https://upn1-carbon-sandbox.mendel.ai/01ha80767mvt3xy09j6byrsamy/patient-abstraction/pt-01h9p699s5dfx9yayh9zfjqg6a</v>
      </c>
      <c r="E2" s="34" t="s">
        <v>18</v>
      </c>
      <c r="F2" s="172" t="s">
        <v>1168</v>
      </c>
      <c r="G2" s="232">
        <v>45252</v>
      </c>
      <c r="H2" s="7" t="s">
        <v>21</v>
      </c>
      <c r="I2" s="203" t="s">
        <v>22</v>
      </c>
      <c r="J2" s="34" t="s">
        <v>21</v>
      </c>
      <c r="K2" s="34"/>
      <c r="L2" s="34">
        <v>4</v>
      </c>
      <c r="M2" s="7">
        <v>45</v>
      </c>
      <c r="N2" s="89">
        <v>3.1944444444444449E-2</v>
      </c>
      <c r="O2" s="284">
        <v>1.9319444444444445</v>
      </c>
      <c r="P2" s="161" t="s">
        <v>23</v>
      </c>
      <c r="Q2" s="391"/>
    </row>
    <row r="3" spans="1:17">
      <c r="A3" s="173" t="s">
        <v>1169</v>
      </c>
      <c r="B3" s="10" t="s">
        <v>92</v>
      </c>
      <c r="C3" s="4" t="s">
        <v>24</v>
      </c>
      <c r="D3" s="419" t="str">
        <f t="shared" si="0"/>
        <v>https://upn1-carbon-sandbox.mendel.ai/01ha80767mvt3xy09j6byrsamy/patient-abstraction/pt-01h9p699sn588n42828gtg2gay</v>
      </c>
      <c r="E3" s="34" t="s">
        <v>18</v>
      </c>
      <c r="F3" s="172" t="s">
        <v>1168</v>
      </c>
      <c r="G3" s="232">
        <v>45252</v>
      </c>
      <c r="H3" s="7" t="s">
        <v>21</v>
      </c>
      <c r="I3" s="203" t="s">
        <v>22</v>
      </c>
      <c r="J3" s="34" t="s">
        <v>21</v>
      </c>
      <c r="K3" s="34"/>
      <c r="L3" s="34">
        <v>7</v>
      </c>
      <c r="M3" s="7">
        <v>130</v>
      </c>
      <c r="N3" s="89">
        <v>3.0555555555555555E-2</v>
      </c>
      <c r="O3" s="284">
        <v>1.8548611111111111</v>
      </c>
      <c r="P3" s="161" t="s">
        <v>26</v>
      </c>
      <c r="Q3" s="391"/>
    </row>
    <row r="4" spans="1:17">
      <c r="A4" s="173" t="s">
        <v>1170</v>
      </c>
      <c r="B4" s="10" t="s">
        <v>92</v>
      </c>
      <c r="C4" s="4" t="s">
        <v>27</v>
      </c>
      <c r="D4" s="772" t="str">
        <f>HYPERLINK("https://upn1-carbon-sandbox.mendel.ai/01ha80767mvt3xy09j6byrsamy/patient-abstraction/"&amp;C4)</f>
        <v>https://upn1-carbon-sandbox.mendel.ai/01ha80767mvt3xy09j6byrsamy/patient-abstraction/pt-01h9p699r7mp7qh5yp6s57sr5e</v>
      </c>
      <c r="E4" s="34" t="s">
        <v>18</v>
      </c>
      <c r="F4" s="172" t="s">
        <v>1168</v>
      </c>
      <c r="G4" s="232">
        <v>45252</v>
      </c>
      <c r="H4" s="7" t="s">
        <v>21</v>
      </c>
      <c r="I4" s="203" t="s">
        <v>22</v>
      </c>
      <c r="J4" s="34" t="s">
        <v>21</v>
      </c>
      <c r="K4" s="34" t="s">
        <v>1171</v>
      </c>
      <c r="L4" s="34">
        <v>6</v>
      </c>
      <c r="M4" s="7">
        <v>35</v>
      </c>
      <c r="N4" s="89">
        <v>2.2222222222222223E-2</v>
      </c>
      <c r="O4" s="284">
        <v>1.1958333333333333</v>
      </c>
      <c r="P4" s="161" t="s">
        <v>30</v>
      </c>
      <c r="Q4" s="391"/>
    </row>
    <row r="5" spans="1:17">
      <c r="A5" s="173" t="s">
        <v>1172</v>
      </c>
      <c r="B5" s="10" t="s">
        <v>92</v>
      </c>
      <c r="C5" s="4" t="s">
        <v>31</v>
      </c>
      <c r="D5" s="419" t="str">
        <f t="shared" si="0"/>
        <v>https://upn1-carbon-sandbox.mendel.ai/01ha80767mvt3xy09j6byrsamy/patient-abstraction/pt-01h9p699dkez98cqmcvedjy3sj</v>
      </c>
      <c r="E5" s="34" t="s">
        <v>18</v>
      </c>
      <c r="F5" s="172" t="s">
        <v>1168</v>
      </c>
      <c r="G5" s="232">
        <v>45264</v>
      </c>
      <c r="H5" s="7" t="s">
        <v>21</v>
      </c>
      <c r="I5" s="203" t="s">
        <v>22</v>
      </c>
      <c r="J5" s="34" t="s">
        <v>21</v>
      </c>
      <c r="K5" s="34"/>
      <c r="L5" s="34">
        <v>1</v>
      </c>
      <c r="M5" s="7">
        <v>19</v>
      </c>
      <c r="N5" s="89">
        <v>8.3333333333333332E-3</v>
      </c>
      <c r="O5" s="285">
        <v>0.4916666666666667</v>
      </c>
      <c r="P5" s="161" t="s">
        <v>33</v>
      </c>
      <c r="Q5" s="391"/>
    </row>
    <row r="6" spans="1:17">
      <c r="A6" s="173" t="s">
        <v>1173</v>
      </c>
      <c r="B6" s="10" t="s">
        <v>92</v>
      </c>
      <c r="C6" s="4" t="s">
        <v>34</v>
      </c>
      <c r="D6" s="419" t="str">
        <f t="shared" si="0"/>
        <v>https://upn1-carbon-sandbox.mendel.ai/01ha80767mvt3xy09j6byrsamy/patient-abstraction/pt-01h9p699p13rxcn9nsz2e842ca</v>
      </c>
      <c r="E6" s="34" t="s">
        <v>18</v>
      </c>
      <c r="F6" s="172" t="s">
        <v>1168</v>
      </c>
      <c r="G6" s="232">
        <v>45264</v>
      </c>
      <c r="H6" s="7" t="s">
        <v>21</v>
      </c>
      <c r="I6" s="203" t="s">
        <v>22</v>
      </c>
      <c r="J6" s="34" t="s">
        <v>21</v>
      </c>
      <c r="K6" s="34"/>
      <c r="L6" s="34">
        <v>1</v>
      </c>
      <c r="M6" s="7">
        <v>40</v>
      </c>
      <c r="N6" s="89">
        <v>1.2499999999999999E-2</v>
      </c>
      <c r="O6" s="285">
        <v>0.73888888888888893</v>
      </c>
      <c r="P6" s="161" t="s">
        <v>37</v>
      </c>
      <c r="Q6" s="391"/>
    </row>
    <row r="7" spans="1:17">
      <c r="A7" s="173" t="s">
        <v>1174</v>
      </c>
      <c r="B7" s="10" t="s">
        <v>92</v>
      </c>
      <c r="C7" s="4" t="s">
        <v>38</v>
      </c>
      <c r="D7" s="419" t="str">
        <f t="shared" si="0"/>
        <v>https://upn1-carbon-sandbox.mendel.ai/01ha80767mvt3xy09j6byrsamy/patient-abstraction/pt-01h9p699dvp725q786akjz84gb</v>
      </c>
      <c r="E7" s="34" t="s">
        <v>18</v>
      </c>
      <c r="F7" s="172" t="s">
        <v>1168</v>
      </c>
      <c r="G7" s="232">
        <v>45264</v>
      </c>
      <c r="H7" s="7" t="s">
        <v>21</v>
      </c>
      <c r="I7" s="203" t="s">
        <v>22</v>
      </c>
      <c r="J7" s="34" t="s">
        <v>21</v>
      </c>
      <c r="K7" s="34" t="s">
        <v>1175</v>
      </c>
      <c r="L7" s="34">
        <v>12</v>
      </c>
      <c r="M7" s="7">
        <v>78</v>
      </c>
      <c r="N7" s="89">
        <v>2.1527777777777781E-2</v>
      </c>
      <c r="O7" s="285">
        <v>8.3333333333333332E-3</v>
      </c>
      <c r="P7" s="161" t="s">
        <v>40</v>
      </c>
      <c r="Q7" s="391"/>
    </row>
    <row r="8" spans="1:17">
      <c r="A8" s="173" t="s">
        <v>1176</v>
      </c>
      <c r="B8" s="10" t="s">
        <v>92</v>
      </c>
      <c r="C8" s="4" t="s">
        <v>41</v>
      </c>
      <c r="D8" s="419" t="str">
        <f t="shared" si="0"/>
        <v>https://upn1-carbon-sandbox.mendel.ai/01ha80767mvt3xy09j6byrsamy/patient-abstraction/pt-01h9p699kkr7nzsaygjc6tyfbb</v>
      </c>
      <c r="E8" s="34" t="s">
        <v>18</v>
      </c>
      <c r="F8" s="172" t="s">
        <v>1168</v>
      </c>
      <c r="G8" s="232">
        <v>45265</v>
      </c>
      <c r="H8" s="7" t="s">
        <v>21</v>
      </c>
      <c r="I8" s="203" t="s">
        <v>22</v>
      </c>
      <c r="J8" s="34" t="s">
        <v>21</v>
      </c>
      <c r="K8" s="34"/>
      <c r="L8" s="34">
        <v>2</v>
      </c>
      <c r="M8" s="7">
        <v>43</v>
      </c>
      <c r="N8" s="89">
        <v>1.4583333333333332E-2</v>
      </c>
      <c r="O8" s="285">
        <v>0.8833333333333333</v>
      </c>
      <c r="P8" s="161" t="s">
        <v>44</v>
      </c>
      <c r="Q8" s="391"/>
    </row>
    <row r="9" spans="1:17">
      <c r="A9" s="173" t="s">
        <v>1177</v>
      </c>
      <c r="B9" s="10" t="s">
        <v>92</v>
      </c>
      <c r="C9" s="13" t="s">
        <v>45</v>
      </c>
      <c r="D9" s="419" t="str">
        <f t="shared" si="0"/>
        <v>https://upn1-carbon-sandbox.mendel.ai/01ha80767mvt3xy09j6byrsamy/patient-abstraction/pt-01h9p699p4nkmzqy9ek395w22b</v>
      </c>
      <c r="E9" s="34" t="s">
        <v>18</v>
      </c>
      <c r="F9" s="172" t="s">
        <v>1168</v>
      </c>
      <c r="G9" s="232">
        <v>45265</v>
      </c>
      <c r="H9" s="7" t="s">
        <v>21</v>
      </c>
      <c r="I9" s="203" t="s">
        <v>22</v>
      </c>
      <c r="J9" s="34" t="s">
        <v>21</v>
      </c>
      <c r="K9" s="34"/>
      <c r="L9" s="34">
        <v>3</v>
      </c>
      <c r="M9" s="7">
        <v>52</v>
      </c>
      <c r="N9" s="89">
        <v>1.3888888888888888E-2</v>
      </c>
      <c r="O9" s="285">
        <v>0.81805555555555554</v>
      </c>
      <c r="P9" s="161" t="s">
        <v>47</v>
      </c>
      <c r="Q9" s="391"/>
    </row>
    <row r="10" spans="1:17">
      <c r="A10" s="173" t="s">
        <v>1178</v>
      </c>
      <c r="B10" s="10" t="s">
        <v>92</v>
      </c>
      <c r="C10" s="13" t="s">
        <v>48</v>
      </c>
      <c r="D10" s="419" t="str">
        <f t="shared" si="0"/>
        <v>https://upn1-carbon-sandbox.mendel.ai/01ha80767mvt3xy09j6byrsamy/patient-abstraction/pt-01h9p699pdkxyj8hjnx6wwxvye</v>
      </c>
      <c r="E10" s="34" t="s">
        <v>18</v>
      </c>
      <c r="F10" s="172" t="s">
        <v>1168</v>
      </c>
      <c r="G10" s="232">
        <v>45265</v>
      </c>
      <c r="H10" s="7" t="s">
        <v>21</v>
      </c>
      <c r="I10" s="203" t="s">
        <v>22</v>
      </c>
      <c r="J10" s="34" t="s">
        <v>21</v>
      </c>
      <c r="K10" s="34"/>
      <c r="L10" s="34">
        <v>20</v>
      </c>
      <c r="M10" s="7">
        <v>145</v>
      </c>
      <c r="N10" s="89">
        <v>5.0694444444444452E-2</v>
      </c>
      <c r="O10" s="284">
        <v>3.0284722222222222</v>
      </c>
      <c r="P10" s="161" t="s">
        <v>50</v>
      </c>
      <c r="Q10" s="391"/>
    </row>
    <row r="11" spans="1:17">
      <c r="A11" s="451" t="s">
        <v>1179</v>
      </c>
      <c r="B11" s="596" t="s">
        <v>92</v>
      </c>
      <c r="C11" s="588" t="s">
        <v>51</v>
      </c>
      <c r="D11" s="454" t="str">
        <f t="shared" si="0"/>
        <v>https://upn1-carbon-sandbox.mendel.ai/01ha80767mvt3xy09j6byrsamy/patient-abstraction/pt-01h9p6999pqb2m6rs5tx07n92a</v>
      </c>
      <c r="E11" s="460" t="s">
        <v>18</v>
      </c>
      <c r="F11" s="456" t="s">
        <v>1168</v>
      </c>
      <c r="G11" s="597">
        <v>45265</v>
      </c>
      <c r="H11" s="458" t="s">
        <v>21</v>
      </c>
      <c r="I11" s="598" t="s">
        <v>22</v>
      </c>
      <c r="J11" s="460" t="s">
        <v>21</v>
      </c>
      <c r="K11" s="460"/>
      <c r="L11" s="460">
        <v>1</v>
      </c>
      <c r="M11" s="458">
        <v>49</v>
      </c>
      <c r="N11" s="461">
        <v>2.013888888888889E-2</v>
      </c>
      <c r="O11" s="462">
        <v>1.1875</v>
      </c>
      <c r="P11" s="463" t="s">
        <v>53</v>
      </c>
      <c r="Q11" s="391"/>
    </row>
    <row r="12" spans="1:17">
      <c r="A12" s="599" t="s">
        <v>1180</v>
      </c>
      <c r="B12" s="600" t="s">
        <v>130</v>
      </c>
      <c r="C12" s="484" t="s">
        <v>55</v>
      </c>
      <c r="D12" s="467" t="str">
        <f>HYPERLINK("https://upn1-carbon-sandbox.mendel.ai/01ha813ysyy2fh7nkt0cpqf5ww/patient-abstraction/"&amp;C12)</f>
        <v>https://upn1-carbon-sandbox.mendel.ai/01ha813ysyy2fh7nkt0cpqf5ww/patient-abstraction/pt-01h9p699hjwfdz0e5w840a4m5v</v>
      </c>
      <c r="E12" s="121" t="s">
        <v>18</v>
      </c>
      <c r="F12" s="486" t="s">
        <v>1168</v>
      </c>
      <c r="G12" s="601">
        <v>45266</v>
      </c>
      <c r="H12" s="275" t="s">
        <v>21</v>
      </c>
      <c r="I12" s="251" t="s">
        <v>22</v>
      </c>
      <c r="J12" s="121" t="s">
        <v>21</v>
      </c>
      <c r="K12" s="121" t="s">
        <v>1181</v>
      </c>
      <c r="L12" s="121">
        <v>14</v>
      </c>
      <c r="M12" s="275">
        <v>240</v>
      </c>
      <c r="N12" s="602">
        <v>5.6944444444444443E-2</v>
      </c>
      <c r="O12" s="603">
        <v>3.3812500000000001</v>
      </c>
      <c r="P12" s="472" t="s">
        <v>57</v>
      </c>
      <c r="Q12" s="391"/>
    </row>
    <row r="13" spans="1:17">
      <c r="A13" s="179" t="s">
        <v>1182</v>
      </c>
      <c r="B13" s="191" t="s">
        <v>130</v>
      </c>
      <c r="C13" s="193" t="s">
        <v>58</v>
      </c>
      <c r="D13" s="420" t="str">
        <f>HYPERLINK("https://upn1-carbon-sandbox.mendel.ai/01ha813ysyy2fh7nkt0cpqf5ww/patient-abstraction/"&amp;C13)</f>
        <v>https://upn1-carbon-sandbox.mendel.ai/01ha813ysyy2fh7nkt0cpqf5ww/patient-abstraction/pt-01h9p699gxs0j4wgzpqmrqy6kt</v>
      </c>
      <c r="E13" s="177" t="s">
        <v>18</v>
      </c>
      <c r="F13" s="182" t="s">
        <v>1168</v>
      </c>
      <c r="G13" s="183">
        <v>45266</v>
      </c>
      <c r="H13" s="180" t="s">
        <v>21</v>
      </c>
      <c r="I13" s="181" t="s">
        <v>60</v>
      </c>
      <c r="J13" s="177" t="s">
        <v>21</v>
      </c>
      <c r="K13" s="177" t="s">
        <v>502</v>
      </c>
      <c r="L13" s="177"/>
      <c r="M13" s="180">
        <v>69</v>
      </c>
      <c r="N13" s="177"/>
      <c r="O13" s="286"/>
      <c r="P13" s="184" t="s">
        <v>61</v>
      </c>
      <c r="Q13" s="391"/>
    </row>
    <row r="14" spans="1:17">
      <c r="A14" s="230" t="s">
        <v>1182</v>
      </c>
      <c r="B14" s="190" t="s">
        <v>130</v>
      </c>
      <c r="C14" s="194" t="s">
        <v>62</v>
      </c>
      <c r="D14" s="421" t="str">
        <f>HYPERLINK("https://upn1-carbon-sandbox.mendel.ai/01ha813ysyy2fh7nkt0cpqf5ww/patient-abstraction/"&amp;C14)</f>
        <v>https://upn1-carbon-sandbox.mendel.ai/01ha813ysyy2fh7nkt0cpqf5ww/patient-abstraction/pt-01h9p699sd53j1b7f4h3sbc51t</v>
      </c>
      <c r="E14" s="206" t="s">
        <v>18</v>
      </c>
      <c r="F14" s="172" t="s">
        <v>1168</v>
      </c>
      <c r="G14" s="232">
        <v>45268</v>
      </c>
      <c r="H14" s="7" t="s">
        <v>21</v>
      </c>
      <c r="I14" s="8" t="s">
        <v>22</v>
      </c>
      <c r="J14" s="34" t="s">
        <v>21</v>
      </c>
      <c r="K14" s="34"/>
      <c r="L14" s="34">
        <v>8</v>
      </c>
      <c r="M14" s="7">
        <v>131</v>
      </c>
      <c r="N14" s="89">
        <v>3.888888888888889E-2</v>
      </c>
      <c r="O14" s="284">
        <v>2.3506944444444442</v>
      </c>
      <c r="P14" s="161" t="s">
        <v>63</v>
      </c>
      <c r="Q14" s="391"/>
    </row>
    <row r="15" spans="1:17">
      <c r="A15" s="173" t="s">
        <v>1183</v>
      </c>
      <c r="B15" s="190" t="s">
        <v>130</v>
      </c>
      <c r="C15" s="235" t="s">
        <v>64</v>
      </c>
      <c r="D15" s="419" t="str">
        <f>HYPERLINK("https://upn1-carbon-sandbox.mendel.ai/01ha813ysyy2fh7nkt0cpqf5ww/patient-abstraction/"&amp;C15)</f>
        <v>https://upn1-carbon-sandbox.mendel.ai/01ha813ysyy2fh7nkt0cpqf5ww/patient-abstraction/pt-01h9p699bpvcg94005j198e5hz</v>
      </c>
      <c r="E15" s="206" t="s">
        <v>18</v>
      </c>
      <c r="F15" s="172" t="s">
        <v>1168</v>
      </c>
      <c r="G15" s="232">
        <v>45268</v>
      </c>
      <c r="H15" s="7" t="s">
        <v>21</v>
      </c>
      <c r="I15" s="187" t="s">
        <v>22</v>
      </c>
      <c r="J15" s="34" t="s">
        <v>21</v>
      </c>
      <c r="K15" s="34"/>
      <c r="L15" s="34">
        <v>26</v>
      </c>
      <c r="M15" s="7">
        <v>236</v>
      </c>
      <c r="N15" s="89">
        <v>7.2222222222222229E-2</v>
      </c>
      <c r="O15" s="284">
        <v>4.40625</v>
      </c>
      <c r="P15" s="161" t="s">
        <v>68</v>
      </c>
      <c r="Q15" s="391"/>
    </row>
    <row r="16" spans="1:17">
      <c r="A16" s="173" t="s">
        <v>1184</v>
      </c>
      <c r="B16" s="190" t="s">
        <v>130</v>
      </c>
      <c r="C16" s="235" t="s">
        <v>69</v>
      </c>
      <c r="D16" s="419" t="str">
        <f>HYPERLINK("https://upn1-carbon-sandbox.mendel.ai/01ha813ysyy2fh7nkt0cpqf5ww/patient-abstraction/"&amp;C16)</f>
        <v>https://upn1-carbon-sandbox.mendel.ai/01ha813ysyy2fh7nkt0cpqf5ww/patient-abstraction/pt-01h9p699nfsh4rcvs01fxpfp12</v>
      </c>
      <c r="E16" s="206" t="s">
        <v>18</v>
      </c>
      <c r="F16" s="172" t="s">
        <v>1168</v>
      </c>
      <c r="G16" s="232">
        <v>45268</v>
      </c>
      <c r="H16" s="7" t="s">
        <v>21</v>
      </c>
      <c r="I16" s="8" t="s">
        <v>22</v>
      </c>
      <c r="J16" s="34" t="s">
        <v>21</v>
      </c>
      <c r="K16" s="34"/>
      <c r="L16" s="34">
        <v>7</v>
      </c>
      <c r="M16" s="7">
        <v>82</v>
      </c>
      <c r="N16" s="89">
        <v>2.8472222222222222E-2</v>
      </c>
      <c r="O16" s="284">
        <v>1.7069444444444446</v>
      </c>
      <c r="P16" s="161" t="s">
        <v>71</v>
      </c>
      <c r="Q16" s="391"/>
    </row>
    <row r="17" spans="1:17">
      <c r="A17" s="173" t="s">
        <v>1185</v>
      </c>
      <c r="B17" s="190" t="s">
        <v>130</v>
      </c>
      <c r="C17" s="235" t="s">
        <v>72</v>
      </c>
      <c r="D17" s="419" t="str">
        <f>HYPERLINK("https://upn1-carbon-sandbox.mendel.ai/01ha813ysyy2fh7nkt0cpqf5ww/patient-abstraction/"&amp;C17)</f>
        <v>https://upn1-carbon-sandbox.mendel.ai/01ha813ysyy2fh7nkt0cpqf5ww/patient-abstraction/pt-01h9p6999h8fvn3ppcnygks8pz</v>
      </c>
      <c r="E17" s="206" t="s">
        <v>18</v>
      </c>
      <c r="F17" s="172" t="s">
        <v>1168</v>
      </c>
      <c r="G17" s="232">
        <v>45272</v>
      </c>
      <c r="H17" s="7" t="s">
        <v>21</v>
      </c>
      <c r="I17" s="8" t="s">
        <v>22</v>
      </c>
      <c r="J17" s="34" t="s">
        <v>21</v>
      </c>
      <c r="K17" s="34" t="s">
        <v>1186</v>
      </c>
      <c r="L17" s="34">
        <v>9</v>
      </c>
      <c r="M17" s="7">
        <v>270</v>
      </c>
      <c r="N17" s="89">
        <v>5.486111111111111E-2</v>
      </c>
      <c r="O17" s="284">
        <v>3.2624999999999997</v>
      </c>
      <c r="P17" s="161" t="s">
        <v>74</v>
      </c>
      <c r="Q17" s="391"/>
    </row>
    <row r="18" spans="1:17">
      <c r="A18" s="179" t="s">
        <v>1187</v>
      </c>
      <c r="B18" s="191" t="s">
        <v>130</v>
      </c>
      <c r="C18" s="294" t="s">
        <v>75</v>
      </c>
      <c r="D18" s="422" t="str">
        <f>HYPERLINK("https://upn1-carbon-sandbox.mendel.ai/01ha813ysyy2fh7nkt0cpqf5ww/patient-abstraction/"&amp;C18)</f>
        <v>https://upn1-carbon-sandbox.mendel.ai/01ha813ysyy2fh7nkt0cpqf5ww/patient-abstraction/pt-01h9p6996za2j756h7sw1y21h6</v>
      </c>
      <c r="E18" s="193" t="s">
        <v>18</v>
      </c>
      <c r="F18" s="182" t="s">
        <v>1168</v>
      </c>
      <c r="G18" s="183">
        <v>45273</v>
      </c>
      <c r="H18" s="180" t="s">
        <v>21</v>
      </c>
      <c r="I18" s="181" t="s">
        <v>60</v>
      </c>
      <c r="J18" s="177" t="s">
        <v>21</v>
      </c>
      <c r="K18" s="177" t="s">
        <v>1188</v>
      </c>
      <c r="L18" s="177">
        <v>18</v>
      </c>
      <c r="M18" s="180">
        <v>258</v>
      </c>
      <c r="N18" s="295">
        <v>0.1277777777777778</v>
      </c>
      <c r="O18" s="296">
        <v>7.7694444444444448</v>
      </c>
      <c r="P18" s="297" t="s">
        <v>78</v>
      </c>
      <c r="Q18" s="391"/>
    </row>
    <row r="19" spans="1:17" s="174" customFormat="1">
      <c r="A19" s="173" t="s">
        <v>1189</v>
      </c>
      <c r="B19" s="192" t="s">
        <v>130</v>
      </c>
      <c r="C19" s="236" t="s">
        <v>79</v>
      </c>
      <c r="D19" s="423" t="str">
        <f>HYPERLINK("https://upn1-carbon-sandbox.mendel.ai/01ha813ysyy2fh7nkt0cpqf5ww/patient-abstraction/"&amp;C19)</f>
        <v>https://upn1-carbon-sandbox.mendel.ai/01ha813ysyy2fh7nkt0cpqf5ww/patient-abstraction/pt-01h9p699sfmnwj5vezx0a57p9f</v>
      </c>
      <c r="E19" s="239" t="s">
        <v>18</v>
      </c>
      <c r="F19" s="186" t="s">
        <v>1168</v>
      </c>
      <c r="G19" s="232">
        <v>45272</v>
      </c>
      <c r="H19" s="293" t="s">
        <v>21</v>
      </c>
      <c r="I19" s="8" t="s">
        <v>22</v>
      </c>
      <c r="J19" s="231" t="s">
        <v>21</v>
      </c>
      <c r="K19" s="231" t="s">
        <v>1186</v>
      </c>
      <c r="L19" s="231">
        <v>1</v>
      </c>
      <c r="M19" s="293">
        <v>95</v>
      </c>
      <c r="N19" s="279">
        <v>1.5972222222222224E-2</v>
      </c>
      <c r="O19" s="287">
        <v>0.98125000000000007</v>
      </c>
      <c r="P19" s="189" t="s">
        <v>81</v>
      </c>
      <c r="Q19" s="803"/>
    </row>
    <row r="20" spans="1:17">
      <c r="A20" s="173" t="s">
        <v>1190</v>
      </c>
      <c r="B20" s="190" t="s">
        <v>130</v>
      </c>
      <c r="C20" s="235" t="s">
        <v>82</v>
      </c>
      <c r="D20" s="423" t="str">
        <f>HYPERLINK("https://upn1-carbon-sandbox.mendel.ai/01ha813ysyy2fh7nkt0cpqf5ww/patient-abstraction/"&amp;C20)</f>
        <v>https://upn1-carbon-sandbox.mendel.ai/01ha813ysyy2fh7nkt0cpqf5ww/patient-abstraction/pt-01h9p699qrvy7pdytcnncjnf7n</v>
      </c>
      <c r="E20" s="239" t="s">
        <v>18</v>
      </c>
      <c r="F20" s="172" t="s">
        <v>1168</v>
      </c>
      <c r="G20" s="232">
        <v>45275</v>
      </c>
      <c r="H20" s="188" t="s">
        <v>21</v>
      </c>
      <c r="I20" s="187" t="s">
        <v>22</v>
      </c>
      <c r="J20" s="186" t="s">
        <v>21</v>
      </c>
      <c r="K20" s="186"/>
      <c r="L20" s="186">
        <v>9</v>
      </c>
      <c r="M20" s="188">
        <v>178</v>
      </c>
      <c r="N20" s="283">
        <v>4.5833333333333337E-2</v>
      </c>
      <c r="O20" s="288">
        <v>2.7409722222222221</v>
      </c>
      <c r="P20" s="189" t="s">
        <v>84</v>
      </c>
      <c r="Q20" s="391"/>
    </row>
    <row r="21" spans="1:17">
      <c r="A21" s="173" t="s">
        <v>1191</v>
      </c>
      <c r="B21" s="190" t="s">
        <v>130</v>
      </c>
      <c r="C21" s="235" t="s">
        <v>85</v>
      </c>
      <c r="D21" s="423" t="str">
        <f>HYPERLINK("https://upn1-carbon-sandbox.mendel.ai/01ha813ysyy2fh7nkt0cpqf5ww/patient-abstraction/"&amp;C21)</f>
        <v>https://upn1-carbon-sandbox.mendel.ai/01ha813ysyy2fh7nkt0cpqf5ww/patient-abstraction/pt-01h9p699bs99r7jt57p1rmc7he</v>
      </c>
      <c r="E21" s="239" t="s">
        <v>18</v>
      </c>
      <c r="F21" s="172" t="s">
        <v>1168</v>
      </c>
      <c r="G21" s="232">
        <v>45278</v>
      </c>
      <c r="H21" s="188" t="s">
        <v>21</v>
      </c>
      <c r="I21" s="187" t="s">
        <v>22</v>
      </c>
      <c r="J21" s="186" t="s">
        <v>21</v>
      </c>
      <c r="K21" s="186"/>
      <c r="L21" s="186">
        <v>4</v>
      </c>
      <c r="M21" s="188">
        <v>116</v>
      </c>
      <c r="N21" s="283">
        <v>2.8472222222222222E-2</v>
      </c>
      <c r="O21" s="288">
        <v>1.7166666666666668</v>
      </c>
      <c r="P21" s="189" t="s">
        <v>87</v>
      </c>
      <c r="Q21" s="391"/>
    </row>
    <row r="22" spans="1:17" ht="15.75" customHeight="1">
      <c r="A22" s="451" t="s">
        <v>1192</v>
      </c>
      <c r="B22" s="604" t="s">
        <v>130</v>
      </c>
      <c r="C22" s="605" t="s">
        <v>88</v>
      </c>
      <c r="D22" s="606" t="str">
        <f>HYPERLINK("https://upn1-carbon-sandbox.mendel.ai/01ha813ysyy2fh7nkt0cpqf5ww/patient-abstraction/"&amp;C22)</f>
        <v>https://upn1-carbon-sandbox.mendel.ai/01ha813ysyy2fh7nkt0cpqf5ww/patient-abstraction/pt-01h9p69986yz57ttb01n6w8q5c</v>
      </c>
      <c r="E22" s="607" t="s">
        <v>18</v>
      </c>
      <c r="F22" s="456" t="s">
        <v>1168</v>
      </c>
      <c r="G22" s="597">
        <v>45278</v>
      </c>
      <c r="H22" s="608" t="s">
        <v>21</v>
      </c>
      <c r="I22" s="480" t="s">
        <v>22</v>
      </c>
      <c r="J22" s="609" t="s">
        <v>21</v>
      </c>
      <c r="K22" s="609" t="s">
        <v>1186</v>
      </c>
      <c r="L22" s="609">
        <v>7</v>
      </c>
      <c r="M22" s="608">
        <v>131</v>
      </c>
      <c r="N22" s="610">
        <v>4.2361111111111106E-2</v>
      </c>
      <c r="O22" s="611">
        <v>2.5458333333333334</v>
      </c>
      <c r="P22" s="612" t="s">
        <v>91</v>
      </c>
      <c r="Q22" s="391"/>
    </row>
    <row r="23" spans="1:17" s="291" customFormat="1" ht="15.75" customHeight="1">
      <c r="A23" s="599" t="s">
        <v>1193</v>
      </c>
      <c r="B23" s="613" t="s">
        <v>16</v>
      </c>
      <c r="C23" s="614" t="s">
        <v>93</v>
      </c>
      <c r="D23" s="615" t="str">
        <f t="shared" ref="D23:D34" si="1">HYPERLINK("https://upn1-carbon-sandbox.mendel.ai/01ha80767mvt3xy09j6byrsamy/patient-abstraction/"&amp;C23)</f>
        <v>https://upn1-carbon-sandbox.mendel.ai/01ha80767mvt3xy09j6byrsamy/patient-abstraction/pt-01h9p699bfbkzqvtmv46tzt1mj</v>
      </c>
      <c r="E23" s="616" t="s">
        <v>18</v>
      </c>
      <c r="F23" s="486" t="s">
        <v>1168</v>
      </c>
      <c r="G23" s="601">
        <v>45278</v>
      </c>
      <c r="H23" s="617" t="s">
        <v>21</v>
      </c>
      <c r="I23" s="487" t="s">
        <v>22</v>
      </c>
      <c r="J23" s="618" t="s">
        <v>21</v>
      </c>
      <c r="K23" s="618"/>
      <c r="L23" s="618">
        <v>5</v>
      </c>
      <c r="M23" s="617">
        <v>47</v>
      </c>
      <c r="N23" s="619">
        <v>1.8749999999999999E-2</v>
      </c>
      <c r="O23" s="620">
        <v>1.1076388888888888</v>
      </c>
      <c r="P23" s="621" t="s">
        <v>95</v>
      </c>
      <c r="Q23" s="804"/>
    </row>
    <row r="24" spans="1:17" ht="15.75" customHeight="1">
      <c r="A24" s="173" t="s">
        <v>1194</v>
      </c>
      <c r="B24" s="10" t="s">
        <v>16</v>
      </c>
      <c r="C24" s="235" t="s">
        <v>96</v>
      </c>
      <c r="D24" s="423" t="str">
        <f t="shared" si="1"/>
        <v>https://upn1-carbon-sandbox.mendel.ai/01ha80767mvt3xy09j6byrsamy/patient-abstraction/pt-01h9p699kncz8zmxws4xmq52r9</v>
      </c>
      <c r="E24" s="239" t="s">
        <v>18</v>
      </c>
      <c r="F24" s="172" t="s">
        <v>1168</v>
      </c>
      <c r="G24" s="232">
        <v>45278</v>
      </c>
      <c r="H24" s="188" t="s">
        <v>21</v>
      </c>
      <c r="I24" s="187" t="s">
        <v>22</v>
      </c>
      <c r="J24" s="186" t="s">
        <v>21</v>
      </c>
      <c r="K24" s="186"/>
      <c r="L24" s="186">
        <v>3</v>
      </c>
      <c r="M24" s="188">
        <v>47</v>
      </c>
      <c r="N24" s="283">
        <v>1.3888888888888888E-2</v>
      </c>
      <c r="O24" s="292">
        <v>0.84236111111111101</v>
      </c>
      <c r="P24" s="189" t="s">
        <v>98</v>
      </c>
      <c r="Q24" s="391"/>
    </row>
    <row r="25" spans="1:17" ht="15.75" customHeight="1">
      <c r="A25" s="173" t="s">
        <v>1195</v>
      </c>
      <c r="B25" s="185" t="s">
        <v>16</v>
      </c>
      <c r="C25" s="237" t="s">
        <v>99</v>
      </c>
      <c r="D25" s="423" t="str">
        <f t="shared" si="1"/>
        <v>https://upn1-carbon-sandbox.mendel.ai/01ha80767mvt3xy09j6byrsamy/patient-abstraction/pt-01h9p699jdwy7ke5y14x2jq08y</v>
      </c>
      <c r="E25" s="239" t="s">
        <v>18</v>
      </c>
      <c r="F25" s="172" t="s">
        <v>1168</v>
      </c>
      <c r="G25" s="232">
        <v>45278</v>
      </c>
      <c r="H25" s="188" t="s">
        <v>21</v>
      </c>
      <c r="I25" s="187" t="s">
        <v>22</v>
      </c>
      <c r="J25" s="186" t="s">
        <v>21</v>
      </c>
      <c r="K25" s="186"/>
      <c r="L25" s="186">
        <v>7</v>
      </c>
      <c r="M25" s="188">
        <v>112</v>
      </c>
      <c r="N25" s="283">
        <v>3.2638888888888891E-2</v>
      </c>
      <c r="O25" s="288">
        <v>1.9493055555555554</v>
      </c>
      <c r="P25" s="189" t="s">
        <v>101</v>
      </c>
      <c r="Q25" s="391"/>
    </row>
    <row r="26" spans="1:17" ht="15.75" customHeight="1">
      <c r="A26" s="179" t="s">
        <v>1196</v>
      </c>
      <c r="B26" s="298" t="s">
        <v>16</v>
      </c>
      <c r="C26" s="294" t="s">
        <v>102</v>
      </c>
      <c r="D26" s="422" t="str">
        <f t="shared" si="1"/>
        <v>https://upn1-carbon-sandbox.mendel.ai/01ha80767mvt3xy09j6byrsamy/patient-abstraction/pt-01h9p699kpwckhgwp94hrjp626</v>
      </c>
      <c r="E26" s="193" t="s">
        <v>18</v>
      </c>
      <c r="F26" s="182" t="s">
        <v>1168</v>
      </c>
      <c r="G26" s="183">
        <v>45279</v>
      </c>
      <c r="H26" s="180" t="s">
        <v>21</v>
      </c>
      <c r="I26" s="181" t="s">
        <v>60</v>
      </c>
      <c r="J26" s="177" t="s">
        <v>21</v>
      </c>
      <c r="K26" s="177" t="s">
        <v>502</v>
      </c>
      <c r="L26" s="177"/>
      <c r="M26" s="180">
        <v>53</v>
      </c>
      <c r="N26" s="177"/>
      <c r="O26" s="286"/>
      <c r="P26" s="299" t="s">
        <v>104</v>
      </c>
      <c r="Q26" s="391"/>
    </row>
    <row r="27" spans="1:17" s="215" customFormat="1" ht="15.75" customHeight="1">
      <c r="A27" s="254" t="s">
        <v>1196</v>
      </c>
      <c r="B27" s="185" t="s">
        <v>1197</v>
      </c>
      <c r="C27" s="196" t="s">
        <v>105</v>
      </c>
      <c r="D27" s="419" t="str">
        <f>HYPERLINK("https://upn1-carbon-sandbox.mendel.ai/01ha80767mvt3xy09j6byrsamy/patient-abstraction/"&amp;C27)</f>
        <v>https://upn1-carbon-sandbox.mendel.ai/01ha80767mvt3xy09j6byrsamy/patient-abstraction/pt-01h9p699ssmzhp2kqxec4cb6n0</v>
      </c>
      <c r="E27" s="206" t="s">
        <v>18</v>
      </c>
      <c r="F27" s="172" t="s">
        <v>1168</v>
      </c>
      <c r="G27" s="232">
        <v>45279</v>
      </c>
      <c r="H27" s="159" t="s">
        <v>21</v>
      </c>
      <c r="I27" s="160" t="s">
        <v>22</v>
      </c>
      <c r="J27" s="155" t="s">
        <v>21</v>
      </c>
      <c r="K27" s="155" t="s">
        <v>1198</v>
      </c>
      <c r="L27" s="155">
        <v>9</v>
      </c>
      <c r="M27" s="159">
        <v>157</v>
      </c>
      <c r="N27" s="537">
        <v>3.2638888888888891E-2</v>
      </c>
      <c r="O27" s="301">
        <v>1.3576388888888891</v>
      </c>
      <c r="P27" s="300" t="s">
        <v>106</v>
      </c>
      <c r="Q27" s="805"/>
    </row>
    <row r="28" spans="1:17" ht="15.75" customHeight="1">
      <c r="A28" s="173" t="s">
        <v>1199</v>
      </c>
      <c r="B28" s="185" t="s">
        <v>16</v>
      </c>
      <c r="C28" s="235" t="s">
        <v>107</v>
      </c>
      <c r="D28" s="423" t="str">
        <f t="shared" si="1"/>
        <v>https://upn1-carbon-sandbox.mendel.ai/01ha80767mvt3xy09j6byrsamy/patient-abstraction/pt-01h9p699dc8ykr2hcjm4y7g6b6</v>
      </c>
      <c r="E28" s="239" t="s">
        <v>18</v>
      </c>
      <c r="F28" s="172" t="s">
        <v>1168</v>
      </c>
      <c r="G28" s="232">
        <v>45279</v>
      </c>
      <c r="H28" s="188" t="s">
        <v>21</v>
      </c>
      <c r="I28" s="187" t="s">
        <v>22</v>
      </c>
      <c r="J28" s="186" t="s">
        <v>21</v>
      </c>
      <c r="K28" s="186" t="s">
        <v>1200</v>
      </c>
      <c r="L28" s="186">
        <v>18</v>
      </c>
      <c r="M28" s="188">
        <v>176</v>
      </c>
      <c r="N28" s="283">
        <v>7.4305555555555555E-2</v>
      </c>
      <c r="O28" s="288">
        <v>4.2666666666666666</v>
      </c>
      <c r="P28" s="189" t="s">
        <v>110</v>
      </c>
      <c r="Q28" s="391"/>
    </row>
    <row r="29" spans="1:17" ht="15.75" customHeight="1">
      <c r="A29" s="173" t="s">
        <v>1201</v>
      </c>
      <c r="B29" s="185" t="s">
        <v>16</v>
      </c>
      <c r="C29" s="235" t="s">
        <v>111</v>
      </c>
      <c r="D29" s="423" t="str">
        <f t="shared" si="1"/>
        <v>https://upn1-carbon-sandbox.mendel.ai/01ha80767mvt3xy09j6byrsamy/patient-abstraction/pt-01h9p699gyvddyvv1zmhb2ns5k</v>
      </c>
      <c r="E29" s="239" t="s">
        <v>18</v>
      </c>
      <c r="F29" s="172" t="s">
        <v>1168</v>
      </c>
      <c r="G29" s="232">
        <v>45280</v>
      </c>
      <c r="H29" s="188" t="s">
        <v>21</v>
      </c>
      <c r="I29" s="187" t="s">
        <v>22</v>
      </c>
      <c r="J29" s="186" t="s">
        <v>21</v>
      </c>
      <c r="K29" s="186"/>
      <c r="L29" s="186">
        <v>1</v>
      </c>
      <c r="M29" s="188">
        <v>72</v>
      </c>
      <c r="N29" s="283">
        <v>2.2222222222222223E-2</v>
      </c>
      <c r="O29" s="288">
        <v>1.3208333333333333</v>
      </c>
      <c r="P29" s="189" t="s">
        <v>114</v>
      </c>
      <c r="Q29" s="391"/>
    </row>
    <row r="30" spans="1:17" ht="15.75" customHeight="1">
      <c r="A30" s="173" t="s">
        <v>1202</v>
      </c>
      <c r="B30" s="185" t="s">
        <v>16</v>
      </c>
      <c r="C30" s="235" t="s">
        <v>115</v>
      </c>
      <c r="D30" s="423" t="str">
        <f t="shared" si="1"/>
        <v>https://upn1-carbon-sandbox.mendel.ai/01ha80767mvt3xy09j6byrsamy/patient-abstraction/pt-01h9p699qd7dv0588ba4c7at76</v>
      </c>
      <c r="E30" s="239" t="s">
        <v>18</v>
      </c>
      <c r="F30" s="172" t="s">
        <v>1168</v>
      </c>
      <c r="G30" s="232">
        <v>45280</v>
      </c>
      <c r="H30" s="188" t="s">
        <v>21</v>
      </c>
      <c r="I30" s="187" t="s">
        <v>22</v>
      </c>
      <c r="J30" s="186" t="s">
        <v>21</v>
      </c>
      <c r="K30" s="186"/>
      <c r="L30" s="186">
        <v>4</v>
      </c>
      <c r="M30" s="188">
        <v>21</v>
      </c>
      <c r="N30" s="283">
        <v>9.7222222222222224E-3</v>
      </c>
      <c r="O30" s="292">
        <v>0.58472222222222225</v>
      </c>
      <c r="P30" s="189" t="s">
        <v>117</v>
      </c>
      <c r="Q30" s="391"/>
    </row>
    <row r="31" spans="1:17" ht="15.75" customHeight="1">
      <c r="A31" s="179" t="s">
        <v>1203</v>
      </c>
      <c r="B31" s="298" t="s">
        <v>16</v>
      </c>
      <c r="C31" s="294" t="s">
        <v>118</v>
      </c>
      <c r="D31" s="422" t="str">
        <f t="shared" si="1"/>
        <v>https://upn1-carbon-sandbox.mendel.ai/01ha80767mvt3xy09j6byrsamy/patient-abstraction/pt-01h9p699a6phhrw61215y5g0md</v>
      </c>
      <c r="E31" s="193" t="s">
        <v>18</v>
      </c>
      <c r="F31" s="182" t="s">
        <v>1168</v>
      </c>
      <c r="G31" s="183">
        <v>45280</v>
      </c>
      <c r="H31" s="180" t="s">
        <v>21</v>
      </c>
      <c r="I31" s="181" t="s">
        <v>60</v>
      </c>
      <c r="J31" s="177" t="s">
        <v>21</v>
      </c>
      <c r="K31" s="177" t="s">
        <v>502</v>
      </c>
      <c r="L31" s="177">
        <v>2</v>
      </c>
      <c r="M31" s="180">
        <v>135</v>
      </c>
      <c r="N31" s="295">
        <v>3.1944444444444449E-2</v>
      </c>
      <c r="O31" s="296">
        <v>1.9236111111111109</v>
      </c>
      <c r="P31" s="297" t="s">
        <v>120</v>
      </c>
      <c r="Q31" s="391"/>
    </row>
    <row r="32" spans="1:17" ht="15.75" customHeight="1">
      <c r="A32" s="157" t="s">
        <v>1203</v>
      </c>
      <c r="B32" s="185" t="s">
        <v>16</v>
      </c>
      <c r="C32" s="166" t="s">
        <v>121</v>
      </c>
      <c r="D32" s="423" t="str">
        <f>HYPERLINK("https://upn1-carbon-sandbox.mendel.ai/01ha80767mvt3xy09j6byrsamy/patient-abstraction/"&amp;C32)</f>
        <v>https://upn1-carbon-sandbox.mendel.ai/01ha80767mvt3xy09j6byrsamy/patient-abstraction/pt-01h9p699asc8mk4rqzhgarqr7s</v>
      </c>
      <c r="E32" s="239" t="s">
        <v>18</v>
      </c>
      <c r="F32" s="172" t="s">
        <v>1168</v>
      </c>
      <c r="G32" s="232">
        <v>45280</v>
      </c>
      <c r="H32" s="188" t="s">
        <v>21</v>
      </c>
      <c r="I32" s="187" t="s">
        <v>22</v>
      </c>
      <c r="J32" s="186" t="s">
        <v>21</v>
      </c>
      <c r="K32" s="186"/>
      <c r="L32" s="186">
        <v>9</v>
      </c>
      <c r="M32" s="7">
        <v>164</v>
      </c>
      <c r="N32" s="89">
        <v>4.1666666666666664E-2</v>
      </c>
      <c r="O32" s="284">
        <v>2.5041666666666669</v>
      </c>
      <c r="P32" s="161" t="s">
        <v>122</v>
      </c>
      <c r="Q32" s="391"/>
    </row>
    <row r="33" spans="1:17" ht="15.75" customHeight="1">
      <c r="A33" s="173" t="s">
        <v>1204</v>
      </c>
      <c r="B33" s="185" t="s">
        <v>16</v>
      </c>
      <c r="C33" s="235" t="s">
        <v>123</v>
      </c>
      <c r="D33" s="423" t="str">
        <f t="shared" si="1"/>
        <v>https://upn1-carbon-sandbox.mendel.ai/01ha80767mvt3xy09j6byrsamy/patient-abstraction/pt-01h9p699nbhjfaejb87tya0edk</v>
      </c>
      <c r="E33" s="239" t="s">
        <v>18</v>
      </c>
      <c r="F33" s="172" t="s">
        <v>1168</v>
      </c>
      <c r="G33" s="232">
        <v>45280</v>
      </c>
      <c r="H33" s="188" t="s">
        <v>21</v>
      </c>
      <c r="I33" s="187" t="s">
        <v>22</v>
      </c>
      <c r="J33" s="186" t="s">
        <v>21</v>
      </c>
      <c r="K33" s="186" t="s">
        <v>1205</v>
      </c>
      <c r="L33" s="186">
        <v>10</v>
      </c>
      <c r="M33" s="188">
        <v>111</v>
      </c>
      <c r="N33" s="283">
        <v>4.5138888888888888E-2</v>
      </c>
      <c r="O33" s="288">
        <v>2.7090277777777776</v>
      </c>
      <c r="P33" s="189" t="s">
        <v>125</v>
      </c>
      <c r="Q33" s="391"/>
    </row>
    <row r="34" spans="1:17" ht="15.75" customHeight="1">
      <c r="A34" s="451" t="s">
        <v>1206</v>
      </c>
      <c r="B34" s="592" t="s">
        <v>16</v>
      </c>
      <c r="C34" s="622" t="s">
        <v>126</v>
      </c>
      <c r="D34" s="606" t="str">
        <f t="shared" si="1"/>
        <v>https://upn1-carbon-sandbox.mendel.ai/01ha80767mvt3xy09j6byrsamy/patient-abstraction/pt-01h9p699q0ffffvc0m85emrpfs</v>
      </c>
      <c r="E34" s="607" t="s">
        <v>18</v>
      </c>
      <c r="F34" s="456" t="s">
        <v>1168</v>
      </c>
      <c r="G34" s="597">
        <v>45281</v>
      </c>
      <c r="H34" s="608" t="s">
        <v>21</v>
      </c>
      <c r="I34" s="480" t="s">
        <v>22</v>
      </c>
      <c r="J34" s="609" t="s">
        <v>21</v>
      </c>
      <c r="K34" s="609"/>
      <c r="L34" s="609">
        <v>6</v>
      </c>
      <c r="M34" s="608">
        <v>68</v>
      </c>
      <c r="N34" s="610">
        <v>2.8472222222222222E-2</v>
      </c>
      <c r="O34" s="611">
        <v>1.7</v>
      </c>
      <c r="P34" s="612" t="s">
        <v>129</v>
      </c>
      <c r="Q34" s="391"/>
    </row>
    <row r="35" spans="1:17" ht="15.75" customHeight="1">
      <c r="A35" s="599" t="s">
        <v>1207</v>
      </c>
      <c r="B35" s="623" t="s">
        <v>54</v>
      </c>
      <c r="C35" s="624" t="s">
        <v>131</v>
      </c>
      <c r="D35" s="467" t="str">
        <f t="shared" ref="D35:D46" si="2">HYPERLINK("https://upn1-carbon-sandbox.mendel.ai/01ha813ysyy2fh7nkt0cpqf5ww/patient-abstraction/"&amp;C35)</f>
        <v>https://upn1-carbon-sandbox.mendel.ai/01ha813ysyy2fh7nkt0cpqf5ww/patient-abstraction/pt-01h9p6996yfbr2y98swf2b0rr6</v>
      </c>
      <c r="E35" s="625" t="s">
        <v>18</v>
      </c>
      <c r="F35" s="486" t="s">
        <v>1168</v>
      </c>
      <c r="G35" s="601">
        <v>45281</v>
      </c>
      <c r="H35" s="617" t="s">
        <v>21</v>
      </c>
      <c r="I35" s="487" t="s">
        <v>22</v>
      </c>
      <c r="J35" s="618" t="s">
        <v>21</v>
      </c>
      <c r="K35" s="121"/>
      <c r="L35" s="121">
        <v>14</v>
      </c>
      <c r="M35" s="275">
        <v>165</v>
      </c>
      <c r="N35" s="602">
        <v>6.5972222222222224E-2</v>
      </c>
      <c r="O35" s="603">
        <v>3.9791666666666665</v>
      </c>
      <c r="P35" s="472" t="s">
        <v>133</v>
      </c>
      <c r="Q35" s="391"/>
    </row>
    <row r="36" spans="1:17" ht="15.75" customHeight="1">
      <c r="A36" s="173" t="s">
        <v>1208</v>
      </c>
      <c r="B36" s="9" t="s">
        <v>54</v>
      </c>
      <c r="C36" s="235" t="s">
        <v>134</v>
      </c>
      <c r="D36" s="419" t="str">
        <f t="shared" si="2"/>
        <v>https://upn1-carbon-sandbox.mendel.ai/01ha813ysyy2fh7nkt0cpqf5ww/patient-abstraction/pt-01h9p699rndq71ssyj1s52jsgt</v>
      </c>
      <c r="E36" s="206" t="s">
        <v>18</v>
      </c>
      <c r="F36" s="172" t="s">
        <v>1168</v>
      </c>
      <c r="G36" s="232">
        <v>45282</v>
      </c>
      <c r="H36" s="7" t="s">
        <v>21</v>
      </c>
      <c r="I36" s="8" t="s">
        <v>22</v>
      </c>
      <c r="J36" s="34" t="s">
        <v>21</v>
      </c>
      <c r="K36" s="34"/>
      <c r="L36" s="34">
        <v>2</v>
      </c>
      <c r="M36" s="7">
        <v>37</v>
      </c>
      <c r="N36" s="89">
        <v>2.013888888888889E-2</v>
      </c>
      <c r="O36" s="284">
        <v>1.2041666666666666</v>
      </c>
      <c r="P36" s="161" t="s">
        <v>136</v>
      </c>
      <c r="Q36" s="391"/>
    </row>
    <row r="37" spans="1:17" ht="15.75" customHeight="1">
      <c r="A37" s="173" t="s">
        <v>1209</v>
      </c>
      <c r="B37" s="9" t="s">
        <v>54</v>
      </c>
      <c r="C37" s="235" t="s">
        <v>137</v>
      </c>
      <c r="D37" s="419" t="str">
        <f t="shared" si="2"/>
        <v>https://upn1-carbon-sandbox.mendel.ai/01ha813ysyy2fh7nkt0cpqf5ww/patient-abstraction/pt-01h9p699mcfjey301k4t18217k</v>
      </c>
      <c r="E37" s="206" t="s">
        <v>18</v>
      </c>
      <c r="F37" s="172" t="s">
        <v>1168</v>
      </c>
      <c r="G37" s="232">
        <v>45282</v>
      </c>
      <c r="H37" s="7" t="s">
        <v>21</v>
      </c>
      <c r="I37" s="8" t="s">
        <v>22</v>
      </c>
      <c r="J37" s="34" t="s">
        <v>21</v>
      </c>
      <c r="K37" s="34"/>
      <c r="L37" s="34">
        <v>3</v>
      </c>
      <c r="M37" s="7">
        <v>64</v>
      </c>
      <c r="N37" s="89">
        <v>2.0833333333333332E-2</v>
      </c>
      <c r="O37" s="284">
        <v>1.2270833333333333</v>
      </c>
      <c r="P37" s="161" t="s">
        <v>139</v>
      </c>
      <c r="Q37" s="391"/>
    </row>
    <row r="38" spans="1:17" ht="15.75" customHeight="1">
      <c r="A38" s="179" t="s">
        <v>1210</v>
      </c>
      <c r="B38" s="298" t="s">
        <v>54</v>
      </c>
      <c r="C38" s="345" t="s">
        <v>140</v>
      </c>
      <c r="D38" s="422" t="str">
        <f t="shared" si="2"/>
        <v>https://upn1-carbon-sandbox.mendel.ai/01ha813ysyy2fh7nkt0cpqf5ww/patient-abstraction/pt-01h9p699jqg7fqm3t251d27sqh</v>
      </c>
      <c r="E38" s="193" t="s">
        <v>18</v>
      </c>
      <c r="F38" s="182" t="s">
        <v>1168</v>
      </c>
      <c r="G38" s="183">
        <v>45282</v>
      </c>
      <c r="H38" s="180" t="s">
        <v>21</v>
      </c>
      <c r="I38" s="181" t="s">
        <v>60</v>
      </c>
      <c r="J38" s="177" t="s">
        <v>21</v>
      </c>
      <c r="K38" s="177" t="s">
        <v>502</v>
      </c>
      <c r="L38" s="177">
        <v>3</v>
      </c>
      <c r="M38" s="180">
        <v>115</v>
      </c>
      <c r="N38" s="177"/>
      <c r="O38" s="286"/>
      <c r="P38" s="297" t="s">
        <v>142</v>
      </c>
      <c r="Q38" s="391"/>
    </row>
    <row r="39" spans="1:17" s="215" customFormat="1" ht="15.75" customHeight="1">
      <c r="A39" s="173" t="s">
        <v>1210</v>
      </c>
      <c r="B39" s="9" t="s">
        <v>54</v>
      </c>
      <c r="C39" s="348" t="s">
        <v>143</v>
      </c>
      <c r="D39" s="423" t="str">
        <f t="shared" si="2"/>
        <v>https://upn1-carbon-sandbox.mendel.ai/01ha813ysyy2fh7nkt0cpqf5ww/patient-abstraction/pt-01h9p6995vc1s75xq5bm6w86fm</v>
      </c>
      <c r="E39" s="239" t="s">
        <v>18</v>
      </c>
      <c r="F39" s="172" t="s">
        <v>1168</v>
      </c>
      <c r="G39" s="388">
        <v>45295</v>
      </c>
      <c r="H39" s="188" t="s">
        <v>21</v>
      </c>
      <c r="I39" s="187" t="s">
        <v>22</v>
      </c>
      <c r="J39" s="186" t="s">
        <v>21</v>
      </c>
      <c r="K39" s="186"/>
      <c r="L39" s="186">
        <v>4</v>
      </c>
      <c r="M39" s="188">
        <v>87</v>
      </c>
      <c r="N39" s="283">
        <v>2.9861111111111113E-2</v>
      </c>
      <c r="O39" s="288">
        <v>1.7451388888888888</v>
      </c>
      <c r="P39" s="349" t="s">
        <v>144</v>
      </c>
      <c r="Q39" s="805"/>
    </row>
    <row r="40" spans="1:17" ht="15.75" customHeight="1">
      <c r="A40" s="173" t="s">
        <v>1211</v>
      </c>
      <c r="B40" s="9" t="s">
        <v>54</v>
      </c>
      <c r="C40" s="235" t="s">
        <v>145</v>
      </c>
      <c r="D40" s="419" t="str">
        <f t="shared" si="2"/>
        <v>https://upn1-carbon-sandbox.mendel.ai/01ha813ysyy2fh7nkt0cpqf5ww/patient-abstraction/pt-01h9p699s0fe4m7fa68tyt5j88</v>
      </c>
      <c r="E40" s="206" t="s">
        <v>18</v>
      </c>
      <c r="F40" s="172" t="s">
        <v>1168</v>
      </c>
      <c r="G40" s="388">
        <v>45295</v>
      </c>
      <c r="H40" s="7" t="s">
        <v>21</v>
      </c>
      <c r="I40" s="8" t="s">
        <v>22</v>
      </c>
      <c r="J40" s="34" t="s">
        <v>21</v>
      </c>
      <c r="K40" s="34"/>
      <c r="L40" s="34">
        <v>7</v>
      </c>
      <c r="M40" s="7">
        <v>78</v>
      </c>
      <c r="N40" s="89">
        <v>4.1666666666666664E-2</v>
      </c>
      <c r="O40" s="284">
        <v>2.4847222222222221</v>
      </c>
      <c r="P40" s="161" t="s">
        <v>147</v>
      </c>
      <c r="Q40" s="391"/>
    </row>
    <row r="41" spans="1:17" ht="15.75" customHeight="1">
      <c r="A41" s="173" t="s">
        <v>1212</v>
      </c>
      <c r="B41" s="9" t="s">
        <v>54</v>
      </c>
      <c r="C41" s="235" t="s">
        <v>148</v>
      </c>
      <c r="D41" s="419" t="str">
        <f t="shared" si="2"/>
        <v>https://upn1-carbon-sandbox.mendel.ai/01ha813ysyy2fh7nkt0cpqf5ww/patient-abstraction/pt-01h9p699afmjt96dne94v7ygnn</v>
      </c>
      <c r="E41" s="206" t="s">
        <v>18</v>
      </c>
      <c r="F41" s="172" t="s">
        <v>1168</v>
      </c>
      <c r="G41" s="388">
        <v>45295</v>
      </c>
      <c r="H41" s="7" t="s">
        <v>21</v>
      </c>
      <c r="I41" s="8" t="s">
        <v>22</v>
      </c>
      <c r="J41" s="34" t="s">
        <v>21</v>
      </c>
      <c r="K41" s="34"/>
      <c r="L41" s="34">
        <v>2</v>
      </c>
      <c r="M41" s="7">
        <v>54</v>
      </c>
      <c r="N41" s="89">
        <v>2.1527777777777781E-2</v>
      </c>
      <c r="O41" s="284">
        <v>1.2701388888888889</v>
      </c>
      <c r="P41" s="161" t="s">
        <v>150</v>
      </c>
      <c r="Q41" s="391"/>
    </row>
    <row r="42" spans="1:17" ht="15.75" customHeight="1">
      <c r="A42" s="179" t="s">
        <v>1213</v>
      </c>
      <c r="B42" s="298" t="s">
        <v>54</v>
      </c>
      <c r="C42" s="294" t="s">
        <v>151</v>
      </c>
      <c r="D42" s="422" t="str">
        <f t="shared" si="2"/>
        <v>https://upn1-carbon-sandbox.mendel.ai/01ha813ysyy2fh7nkt0cpqf5ww/patient-abstraction/pt-01h9p699rt8nf7v6c12p9he2xz</v>
      </c>
      <c r="E42" s="193" t="s">
        <v>18</v>
      </c>
      <c r="F42" s="182" t="s">
        <v>1168</v>
      </c>
      <c r="G42" s="183">
        <v>45295</v>
      </c>
      <c r="H42" s="180" t="s">
        <v>21</v>
      </c>
      <c r="I42" s="181" t="s">
        <v>60</v>
      </c>
      <c r="J42" s="177" t="s">
        <v>21</v>
      </c>
      <c r="K42" s="347" t="s">
        <v>1214</v>
      </c>
      <c r="L42" s="177">
        <v>7</v>
      </c>
      <c r="M42" s="180">
        <v>299</v>
      </c>
      <c r="N42" s="295">
        <v>5.2083333333333336E-2</v>
      </c>
      <c r="O42" s="296">
        <v>3.1034722222222224</v>
      </c>
      <c r="P42" s="297" t="s">
        <v>153</v>
      </c>
      <c r="Q42" s="391"/>
    </row>
    <row r="43" spans="1:17" ht="15.75" customHeight="1">
      <c r="A43" s="230" t="s">
        <v>1213</v>
      </c>
      <c r="B43" s="9" t="s">
        <v>54</v>
      </c>
      <c r="C43" s="186" t="s">
        <v>154</v>
      </c>
      <c r="D43" s="423" t="str">
        <f>HYPERLINK("https://upn1-carbon-sandbox.mendel.ai/01ha813ysyy2fh7nkt0cpqf5ww/patient-abstraction/"&amp;C43)</f>
        <v>https://upn1-carbon-sandbox.mendel.ai/01ha813ysyy2fh7nkt0cpqf5ww/patient-abstraction/pt-01h9p699jvgt121n99c4sgw4fk</v>
      </c>
      <c r="E43" s="239" t="s">
        <v>18</v>
      </c>
      <c r="F43" s="172" t="s">
        <v>1168</v>
      </c>
      <c r="G43" s="388">
        <v>45296</v>
      </c>
      <c r="H43" s="188" t="s">
        <v>21</v>
      </c>
      <c r="I43" s="187" t="s">
        <v>22</v>
      </c>
      <c r="J43" s="186" t="s">
        <v>21</v>
      </c>
      <c r="K43" s="186"/>
      <c r="L43" s="186">
        <v>11</v>
      </c>
      <c r="M43" s="188">
        <v>193</v>
      </c>
      <c r="N43" s="283">
        <v>4.5138888888888888E-2</v>
      </c>
      <c r="O43" s="288">
        <v>2.724305555555556</v>
      </c>
      <c r="P43" s="349" t="s">
        <v>156</v>
      </c>
      <c r="Q43" s="391"/>
    </row>
    <row r="44" spans="1:17" ht="15.75" customHeight="1">
      <c r="A44" s="173" t="s">
        <v>1215</v>
      </c>
      <c r="B44" s="9" t="s">
        <v>54</v>
      </c>
      <c r="C44" s="235" t="s">
        <v>157</v>
      </c>
      <c r="D44" s="419" t="str">
        <f t="shared" si="2"/>
        <v>https://upn1-carbon-sandbox.mendel.ai/01ha813ysyy2fh7nkt0cpqf5ww/patient-abstraction/pt-01h9p699nznf084v9yx7eqhkqt</v>
      </c>
      <c r="E44" s="206" t="s">
        <v>18</v>
      </c>
      <c r="F44" s="172" t="s">
        <v>1168</v>
      </c>
      <c r="G44" s="388">
        <v>45295</v>
      </c>
      <c r="H44" s="7" t="s">
        <v>21</v>
      </c>
      <c r="I44" s="8" t="s">
        <v>22</v>
      </c>
      <c r="J44" s="34" t="s">
        <v>21</v>
      </c>
      <c r="K44" s="34" t="s">
        <v>1216</v>
      </c>
      <c r="L44" s="34">
        <v>7</v>
      </c>
      <c r="M44" s="7">
        <v>205</v>
      </c>
      <c r="N44" s="89">
        <v>5.0694444444444452E-2</v>
      </c>
      <c r="O44" s="284">
        <v>3.0381944444444446</v>
      </c>
      <c r="P44" s="161" t="s">
        <v>159</v>
      </c>
      <c r="Q44" s="391"/>
    </row>
    <row r="45" spans="1:17" ht="15.75" customHeight="1">
      <c r="A45" s="173" t="s">
        <v>1217</v>
      </c>
      <c r="B45" s="9" t="s">
        <v>54</v>
      </c>
      <c r="C45" s="238" t="s">
        <v>160</v>
      </c>
      <c r="D45" s="419" t="str">
        <f t="shared" si="2"/>
        <v>https://upn1-carbon-sandbox.mendel.ai/01ha813ysyy2fh7nkt0cpqf5ww/patient-abstraction/pt-01h9p699nx02nm3a04jjpnrgrq</v>
      </c>
      <c r="E45" s="206" t="s">
        <v>18</v>
      </c>
      <c r="F45" s="172" t="s">
        <v>1168</v>
      </c>
      <c r="G45" s="388">
        <v>45296</v>
      </c>
      <c r="H45" s="7" t="s">
        <v>21</v>
      </c>
      <c r="I45" s="8" t="s">
        <v>22</v>
      </c>
      <c r="J45" s="34" t="s">
        <v>21</v>
      </c>
      <c r="K45" s="34"/>
      <c r="L45" s="34">
        <v>7</v>
      </c>
      <c r="M45" s="7">
        <v>132</v>
      </c>
      <c r="N45" s="89">
        <v>5.347222222222222E-2</v>
      </c>
      <c r="O45" s="284">
        <v>3.2104166666666667</v>
      </c>
      <c r="P45" s="161" t="s">
        <v>163</v>
      </c>
      <c r="Q45" s="391"/>
    </row>
    <row r="46" spans="1:17" ht="15.75" customHeight="1">
      <c r="A46" s="451" t="s">
        <v>1218</v>
      </c>
      <c r="B46" s="452" t="s">
        <v>54</v>
      </c>
      <c r="C46" s="453" t="s">
        <v>164</v>
      </c>
      <c r="D46" s="454" t="str">
        <f t="shared" si="2"/>
        <v>https://upn1-carbon-sandbox.mendel.ai/01ha813ysyy2fh7nkt0cpqf5ww/patient-abstraction/pt-01h9p699t1jq4mk5nvmt60zntt</v>
      </c>
      <c r="E46" s="455" t="s">
        <v>18</v>
      </c>
      <c r="F46" s="456" t="s">
        <v>1168</v>
      </c>
      <c r="G46" s="457">
        <v>45299</v>
      </c>
      <c r="H46" s="458" t="s">
        <v>21</v>
      </c>
      <c r="I46" s="459" t="s">
        <v>22</v>
      </c>
      <c r="J46" s="460" t="s">
        <v>21</v>
      </c>
      <c r="K46" s="460"/>
      <c r="L46" s="460">
        <v>14</v>
      </c>
      <c r="M46" s="458">
        <v>134</v>
      </c>
      <c r="N46" s="461">
        <v>3.4027777777777775E-2</v>
      </c>
      <c r="O46" s="462">
        <v>2.0173611111111112</v>
      </c>
      <c r="P46" s="463" t="s">
        <v>167</v>
      </c>
      <c r="Q46" s="391"/>
    </row>
    <row r="47" spans="1:17" ht="15.75" customHeight="1">
      <c r="A47" s="464" t="s">
        <v>1219</v>
      </c>
      <c r="B47" s="465" t="s">
        <v>92</v>
      </c>
      <c r="C47" s="466" t="s">
        <v>168</v>
      </c>
      <c r="D47" s="467" t="str">
        <f>HYPERLINK("https://upn1-carbon-sandbox.mendel.ai/01ha80767mvt3xy09j6byrsamy/patient-abstraction/"&amp;C47)</f>
        <v>https://upn1-carbon-sandbox.mendel.ai/01ha80767mvt3xy09j6byrsamy/patient-abstraction/pt-01h9p699e6rr5ppe4s4nfbga7r</v>
      </c>
      <c r="E47" s="121" t="s">
        <v>18</v>
      </c>
      <c r="F47" s="218" t="s">
        <v>1168</v>
      </c>
      <c r="G47" s="468">
        <v>45299</v>
      </c>
      <c r="H47" s="469" t="s">
        <v>21</v>
      </c>
      <c r="I47" s="470" t="s">
        <v>22</v>
      </c>
      <c r="J47" s="471" t="s">
        <v>21</v>
      </c>
      <c r="K47" s="472"/>
      <c r="L47" s="472">
        <v>4</v>
      </c>
      <c r="M47" s="473">
        <v>61</v>
      </c>
      <c r="N47" s="474">
        <v>2.1527777777777781E-2</v>
      </c>
      <c r="O47" s="475">
        <v>1.3173611111111112</v>
      </c>
      <c r="P47" s="472" t="s">
        <v>170</v>
      </c>
      <c r="Q47" s="391"/>
    </row>
    <row r="48" spans="1:17" ht="15.75" customHeight="1">
      <c r="A48" s="253" t="s">
        <v>1220</v>
      </c>
      <c r="B48" s="10" t="s">
        <v>92</v>
      </c>
      <c r="C48" s="4" t="s">
        <v>171</v>
      </c>
      <c r="D48" s="419" t="str">
        <f>HYPERLINK("https://upn1-carbon-sandbox.mendel.ai/01ha80767mvt3xy09j6byrsamy/patient-abstraction/"&amp;C48)</f>
        <v>https://upn1-carbon-sandbox.mendel.ai/01ha80767mvt3xy09j6byrsamy/patient-abstraction/pt-01h9p699sq26kgzvwmt8p0ecxd</v>
      </c>
      <c r="E48" s="34" t="s">
        <v>18</v>
      </c>
      <c r="F48" s="212" t="s">
        <v>1168</v>
      </c>
      <c r="G48" s="402">
        <v>45299</v>
      </c>
      <c r="H48" s="351" t="s">
        <v>21</v>
      </c>
      <c r="I48" s="187" t="s">
        <v>22</v>
      </c>
      <c r="J48" s="352" t="s">
        <v>21</v>
      </c>
      <c r="K48" s="34" t="s">
        <v>1221</v>
      </c>
      <c r="L48" s="161">
        <v>6</v>
      </c>
      <c r="M48" s="385">
        <v>65</v>
      </c>
      <c r="N48" s="535">
        <v>3.2638888888888891E-2</v>
      </c>
      <c r="O48" s="390">
        <v>1.1645833333333333</v>
      </c>
      <c r="P48" s="161" t="s">
        <v>173</v>
      </c>
      <c r="Q48" s="391"/>
    </row>
    <row r="49" spans="1:17" ht="15.75" customHeight="1">
      <c r="A49" s="253" t="s">
        <v>1222</v>
      </c>
      <c r="B49" s="10" t="s">
        <v>92</v>
      </c>
      <c r="C49" s="4" t="s">
        <v>174</v>
      </c>
      <c r="D49" s="419" t="str">
        <f>HYPERLINK("https://upn1-carbon-sandbox.mendel.ai/01ha80767mvt3xy09j6byrsamy/patient-abstraction/"&amp;C49)</f>
        <v>https://upn1-carbon-sandbox.mendel.ai/01ha80767mvt3xy09j6byrsamy/patient-abstraction/pt-01h9p699feeagnq6qsqtj0dz74</v>
      </c>
      <c r="E49" s="34" t="s">
        <v>18</v>
      </c>
      <c r="F49" s="212" t="s">
        <v>1168</v>
      </c>
      <c r="G49" s="402">
        <v>45299</v>
      </c>
      <c r="H49" s="351" t="s">
        <v>21</v>
      </c>
      <c r="I49" s="187" t="s">
        <v>22</v>
      </c>
      <c r="J49" s="352" t="s">
        <v>21</v>
      </c>
      <c r="K49" s="161"/>
      <c r="L49" s="161">
        <v>3</v>
      </c>
      <c r="M49" s="385">
        <v>117</v>
      </c>
      <c r="N49" s="389">
        <v>2.2222222222222223E-2</v>
      </c>
      <c r="O49" s="390">
        <v>1.3236111111111111</v>
      </c>
      <c r="P49" s="161" t="s">
        <v>176</v>
      </c>
      <c r="Q49" s="391"/>
    </row>
    <row r="50" spans="1:17" ht="15.75" customHeight="1">
      <c r="A50" s="253" t="s">
        <v>1223</v>
      </c>
      <c r="B50" s="10" t="s">
        <v>92</v>
      </c>
      <c r="C50" s="4" t="s">
        <v>177</v>
      </c>
      <c r="D50" s="419" t="str">
        <f>HYPERLINK("https://upn1-carbon-sandbox.mendel.ai/01ha80767mvt3xy09j6byrsamy/patient-abstraction/"&amp;C50)</f>
        <v>https://upn1-carbon-sandbox.mendel.ai/01ha80767mvt3xy09j6byrsamy/patient-abstraction/pt-01h9p6999yk1ba52gyyrjyhvfp</v>
      </c>
      <c r="E50" s="34" t="s">
        <v>18</v>
      </c>
      <c r="F50" s="212" t="s">
        <v>1168</v>
      </c>
      <c r="G50" s="402">
        <v>45299</v>
      </c>
      <c r="H50" s="351" t="s">
        <v>21</v>
      </c>
      <c r="I50" s="187" t="s">
        <v>22</v>
      </c>
      <c r="J50" s="352" t="s">
        <v>21</v>
      </c>
      <c r="K50" s="161"/>
      <c r="L50" s="161">
        <v>1</v>
      </c>
      <c r="M50" s="385">
        <v>39</v>
      </c>
      <c r="N50" s="389">
        <v>1.3888888888888888E-2</v>
      </c>
      <c r="O50" s="392">
        <v>0.81805555555555554</v>
      </c>
      <c r="P50" s="161" t="s">
        <v>179</v>
      </c>
      <c r="Q50" s="391"/>
    </row>
    <row r="51" spans="1:17" ht="15.75" customHeight="1">
      <c r="A51" s="349" t="s">
        <v>1224</v>
      </c>
      <c r="B51" s="10" t="s">
        <v>92</v>
      </c>
      <c r="C51" s="4" t="s">
        <v>180</v>
      </c>
      <c r="D51" s="424" t="str">
        <f>HYPERLINK("https://upn1-carbon-sandbox.mendel.ai/01ha80767mvt3xy09j6byrsamy/patient-abstraction/"&amp;C51)</f>
        <v>https://upn1-carbon-sandbox.mendel.ai/01ha80767mvt3xy09j6byrsamy/patient-abstraction/pt-01h9p6998r1jh3rqpjw1p0ty3b</v>
      </c>
      <c r="E51" s="34" t="s">
        <v>18</v>
      </c>
      <c r="F51" s="172" t="s">
        <v>1168</v>
      </c>
      <c r="G51" s="402">
        <v>45300</v>
      </c>
      <c r="H51" s="351" t="s">
        <v>21</v>
      </c>
      <c r="I51" s="187" t="s">
        <v>22</v>
      </c>
      <c r="J51" s="352" t="s">
        <v>21</v>
      </c>
      <c r="K51" s="161"/>
      <c r="L51" s="161">
        <v>7</v>
      </c>
      <c r="M51" s="385">
        <v>75</v>
      </c>
      <c r="N51" s="389">
        <v>2.5694444444444447E-2</v>
      </c>
      <c r="O51" s="390">
        <v>1.5618055555555557</v>
      </c>
      <c r="P51" s="161" t="s">
        <v>183</v>
      </c>
      <c r="Q51" s="391"/>
    </row>
    <row r="52" spans="1:17" ht="15.75" customHeight="1">
      <c r="A52" s="349" t="s">
        <v>1225</v>
      </c>
      <c r="B52" s="10" t="s">
        <v>92</v>
      </c>
      <c r="C52" s="367" t="s">
        <v>184</v>
      </c>
      <c r="D52" s="419" t="str">
        <f>HYPERLINK("https://upn1-carbon-sandbox.mendel.ai/01ha80767mvt3xy09j6byrsamy/patient-abstraction/"&amp;C52)</f>
        <v>https://upn1-carbon-sandbox.mendel.ai/01ha80767mvt3xy09j6byrsamy/patient-abstraction/pt-01h9p6997v2fzthkqr1k4g7c65</v>
      </c>
      <c r="E52" s="206" t="s">
        <v>18</v>
      </c>
      <c r="F52" s="172" t="s">
        <v>1168</v>
      </c>
      <c r="G52" s="402">
        <v>45300</v>
      </c>
      <c r="H52" s="351" t="s">
        <v>21</v>
      </c>
      <c r="I52" s="187" t="s">
        <v>22</v>
      </c>
      <c r="J52" s="352" t="s">
        <v>21</v>
      </c>
      <c r="K52" s="161"/>
      <c r="L52" s="161">
        <v>3</v>
      </c>
      <c r="M52" s="385">
        <v>36</v>
      </c>
      <c r="N52" s="389">
        <v>1.5277777777777777E-2</v>
      </c>
      <c r="O52" s="392">
        <v>0.8930555555555556</v>
      </c>
      <c r="P52" s="161" t="s">
        <v>186</v>
      </c>
      <c r="Q52" s="391"/>
    </row>
    <row r="53" spans="1:17" ht="15.75" customHeight="1">
      <c r="A53" s="349" t="s">
        <v>1226</v>
      </c>
      <c r="B53" s="10" t="s">
        <v>92</v>
      </c>
      <c r="C53" s="367" t="s">
        <v>187</v>
      </c>
      <c r="D53" s="419" t="str">
        <f>HYPERLINK("https://upn1-carbon-sandbox.mendel.ai/01ha80767mvt3xy09j6byrsamy/patient-abstraction/"&amp;C53)</f>
        <v>https://upn1-carbon-sandbox.mendel.ai/01ha80767mvt3xy09j6byrsamy/patient-abstraction/pt-01h9p699eht4add7zn3g0kyz17</v>
      </c>
      <c r="E53" s="206" t="s">
        <v>18</v>
      </c>
      <c r="F53" s="172" t="s">
        <v>1168</v>
      </c>
      <c r="G53" s="402">
        <v>45300</v>
      </c>
      <c r="H53" s="351" t="s">
        <v>21</v>
      </c>
      <c r="I53" s="187" t="s">
        <v>22</v>
      </c>
      <c r="J53" s="352" t="s">
        <v>21</v>
      </c>
      <c r="K53" s="161"/>
      <c r="L53" s="161">
        <v>20</v>
      </c>
      <c r="M53" s="385">
        <v>91</v>
      </c>
      <c r="N53" s="389">
        <v>6.25E-2</v>
      </c>
      <c r="O53" s="390">
        <v>3.7576388888888892</v>
      </c>
      <c r="P53" s="161" t="s">
        <v>189</v>
      </c>
      <c r="Q53" s="391"/>
    </row>
    <row r="54" spans="1:17" ht="15.75" customHeight="1">
      <c r="A54" s="349" t="s">
        <v>1227</v>
      </c>
      <c r="B54" s="10" t="s">
        <v>92</v>
      </c>
      <c r="C54" s="367" t="s">
        <v>190</v>
      </c>
      <c r="D54" s="419" t="str">
        <f>HYPERLINK("https://upn1-carbon-sandbox.mendel.ai/01ha80767mvt3xy09j6byrsamy/patient-abstraction/"&amp;C54)</f>
        <v>https://upn1-carbon-sandbox.mendel.ai/01ha80767mvt3xy09j6byrsamy/patient-abstraction/pt-01h9p699eknnz2jx4f01qnxzzp</v>
      </c>
      <c r="E54" s="206" t="s">
        <v>18</v>
      </c>
      <c r="F54" s="172" t="s">
        <v>1168</v>
      </c>
      <c r="G54" s="402">
        <v>45300</v>
      </c>
      <c r="H54" s="351" t="s">
        <v>21</v>
      </c>
      <c r="I54" s="187" t="s">
        <v>22</v>
      </c>
      <c r="J54" s="352" t="s">
        <v>21</v>
      </c>
      <c r="K54" s="161"/>
      <c r="L54" s="161">
        <v>8</v>
      </c>
      <c r="M54" s="385">
        <v>59</v>
      </c>
      <c r="N54" s="389">
        <v>2.9861111111111113E-2</v>
      </c>
      <c r="O54" s="390">
        <v>1.7319444444444445</v>
      </c>
      <c r="P54" s="161" t="s">
        <v>192</v>
      </c>
      <c r="Q54" s="391"/>
    </row>
    <row r="55" spans="1:17" ht="15.75" customHeight="1">
      <c r="A55" s="349" t="s">
        <v>1228</v>
      </c>
      <c r="B55" s="10" t="s">
        <v>92</v>
      </c>
      <c r="C55" s="367" t="s">
        <v>193</v>
      </c>
      <c r="D55" s="419" t="str">
        <f>HYPERLINK("https://upn1-carbon-sandbox.mendel.ai/01ha80767mvt3xy09j6byrsamy/patient-abstraction/"&amp;C55)</f>
        <v>https://upn1-carbon-sandbox.mendel.ai/01ha80767mvt3xy09j6byrsamy/patient-abstraction/pt-01h9p699p9y5g0kp0f1yrm7gen</v>
      </c>
      <c r="E55" s="206" t="s">
        <v>18</v>
      </c>
      <c r="F55" s="172" t="s">
        <v>1168</v>
      </c>
      <c r="G55" s="402">
        <v>45300</v>
      </c>
      <c r="H55" s="351" t="s">
        <v>21</v>
      </c>
      <c r="I55" s="187" t="s">
        <v>22</v>
      </c>
      <c r="J55" s="352" t="s">
        <v>21</v>
      </c>
      <c r="K55" s="161"/>
      <c r="L55" s="161">
        <v>4</v>
      </c>
      <c r="M55" s="385">
        <v>50</v>
      </c>
      <c r="N55" s="389">
        <v>2.4305555555555556E-2</v>
      </c>
      <c r="O55" s="390">
        <v>1.4361111111111111</v>
      </c>
      <c r="P55" s="161" t="s">
        <v>196</v>
      </c>
      <c r="Q55" s="391"/>
    </row>
    <row r="56" spans="1:17" ht="15.75" customHeight="1">
      <c r="A56" s="476" t="s">
        <v>1229</v>
      </c>
      <c r="B56" s="596" t="s">
        <v>92</v>
      </c>
      <c r="C56" s="626" t="s">
        <v>197</v>
      </c>
      <c r="D56" s="454" t="str">
        <f>HYPERLINK("https://upn1-carbon-sandbox.mendel.ai/01ha80767mvt3xy09j6byrsamy/patient-abstraction/"&amp;C56)</f>
        <v>https://upn1-carbon-sandbox.mendel.ai/01ha80767mvt3xy09j6byrsamy/patient-abstraction/pt-01h9p699kr6mxq0cff7ghwwy1h</v>
      </c>
      <c r="E56" s="455" t="s">
        <v>18</v>
      </c>
      <c r="F56" s="456" t="s">
        <v>1168</v>
      </c>
      <c r="G56" s="627">
        <v>45302</v>
      </c>
      <c r="H56" s="458" t="s">
        <v>21</v>
      </c>
      <c r="I56" s="480" t="s">
        <v>22</v>
      </c>
      <c r="J56" s="460" t="s">
        <v>21</v>
      </c>
      <c r="K56" s="463"/>
      <c r="L56" s="463">
        <v>1</v>
      </c>
      <c r="M56" s="481">
        <v>21</v>
      </c>
      <c r="N56" s="482">
        <v>4.8611111111111112E-3</v>
      </c>
      <c r="O56" s="628">
        <v>0.29791666666666666</v>
      </c>
      <c r="P56" s="463" t="s">
        <v>199</v>
      </c>
      <c r="Q56" s="391"/>
    </row>
    <row r="57" spans="1:17" ht="15.75" customHeight="1">
      <c r="A57" s="519" t="s">
        <v>1230</v>
      </c>
      <c r="B57" s="629" t="s">
        <v>130</v>
      </c>
      <c r="C57" s="521" t="s">
        <v>200</v>
      </c>
      <c r="D57" s="630" t="str">
        <f t="shared" ref="D57:D66" si="3">HYPERLINK("https://upn1-carbon-sandbox.mendel.ai/01ha813ysyy2fh7nkt0cpqf5ww/patient-abstraction/"&amp;C57)</f>
        <v>https://upn1-carbon-sandbox.mendel.ai/01ha813ysyy2fh7nkt0cpqf5ww/patient-abstraction/pt-01h9p699n3bvg975q951qfn2zc</v>
      </c>
      <c r="E57" s="522" t="s">
        <v>18</v>
      </c>
      <c r="F57" s="523" t="s">
        <v>1168</v>
      </c>
      <c r="G57" s="631">
        <v>45302</v>
      </c>
      <c r="H57" s="469" t="s">
        <v>21</v>
      </c>
      <c r="I57" s="487" t="s">
        <v>22</v>
      </c>
      <c r="J57" s="471" t="s">
        <v>21</v>
      </c>
      <c r="K57" s="472" t="s">
        <v>1231</v>
      </c>
      <c r="L57" s="472">
        <v>8</v>
      </c>
      <c r="M57" s="473">
        <v>86</v>
      </c>
      <c r="N57" s="632">
        <v>2.7777777777777776E-2</v>
      </c>
      <c r="O57" s="475">
        <v>1.3673611111111112</v>
      </c>
      <c r="P57" s="472" t="s">
        <v>202</v>
      </c>
      <c r="Q57" s="391"/>
    </row>
    <row r="58" spans="1:17" ht="15.75" customHeight="1">
      <c r="A58" s="349" t="s">
        <v>1232</v>
      </c>
      <c r="B58" s="361" t="s">
        <v>130</v>
      </c>
      <c r="C58" s="368" t="s">
        <v>203</v>
      </c>
      <c r="D58" s="302" t="str">
        <f>HYPERLINK("https://upn1-carbon-sandbox.mendel.ai/01ha813ysyy2fh7nkt0cpqf5ww/patient-abstraction/"&amp;C58)</f>
        <v>https://upn1-carbon-sandbox.mendel.ai/01ha813ysyy2fh7nkt0cpqf5ww/patient-abstraction/pt-01h9p699e8pgq6mkkm5mej8wxa</v>
      </c>
      <c r="E58" s="350" t="s">
        <v>18</v>
      </c>
      <c r="F58" s="387" t="s">
        <v>1168</v>
      </c>
      <c r="G58" s="403">
        <v>45302</v>
      </c>
      <c r="H58" s="351" t="s">
        <v>21</v>
      </c>
      <c r="I58" s="187" t="s">
        <v>22</v>
      </c>
      <c r="J58" s="352" t="s">
        <v>21</v>
      </c>
      <c r="K58" s="161"/>
      <c r="L58" s="161">
        <v>4</v>
      </c>
      <c r="M58" s="385">
        <v>129</v>
      </c>
      <c r="N58" s="389">
        <v>4.027777777777778E-2</v>
      </c>
      <c r="O58" s="390">
        <v>2.3902777777777779</v>
      </c>
      <c r="P58" s="161" t="s">
        <v>205</v>
      </c>
      <c r="Q58" s="391"/>
    </row>
    <row r="59" spans="1:17" ht="15.75" customHeight="1">
      <c r="A59" s="349" t="s">
        <v>1233</v>
      </c>
      <c r="B59" s="361" t="s">
        <v>130</v>
      </c>
      <c r="C59" s="367" t="s">
        <v>206</v>
      </c>
      <c r="D59" s="302" t="str">
        <f t="shared" si="3"/>
        <v>https://upn1-carbon-sandbox.mendel.ai/01ha813ysyy2fh7nkt0cpqf5ww/patient-abstraction/pt-01h9p699qmt8vkmma55y5a7v8t</v>
      </c>
      <c r="E59" s="350" t="s">
        <v>18</v>
      </c>
      <c r="F59" s="387" t="s">
        <v>1168</v>
      </c>
      <c r="G59" s="403">
        <v>45302</v>
      </c>
      <c r="H59" s="351" t="s">
        <v>21</v>
      </c>
      <c r="I59" s="187" t="s">
        <v>22</v>
      </c>
      <c r="J59" s="352" t="s">
        <v>21</v>
      </c>
      <c r="K59" s="161"/>
      <c r="L59" s="161">
        <v>8</v>
      </c>
      <c r="M59" s="385">
        <v>162</v>
      </c>
      <c r="N59" s="389">
        <v>3.7499999999999999E-2</v>
      </c>
      <c r="O59" s="390">
        <v>2.2611111111111111</v>
      </c>
      <c r="P59" s="161" t="s">
        <v>208</v>
      </c>
      <c r="Q59" s="391"/>
    </row>
    <row r="60" spans="1:17" ht="15.75" customHeight="1">
      <c r="A60" s="349" t="s">
        <v>1234</v>
      </c>
      <c r="B60" s="361" t="s">
        <v>130</v>
      </c>
      <c r="C60" s="367" t="s">
        <v>209</v>
      </c>
      <c r="D60" s="302" t="str">
        <f t="shared" si="3"/>
        <v>https://upn1-carbon-sandbox.mendel.ai/01ha813ysyy2fh7nkt0cpqf5ww/patient-abstraction/pt-01h9p699d04sd7tga2ymsa3jdy</v>
      </c>
      <c r="E60" s="350" t="s">
        <v>18</v>
      </c>
      <c r="F60" s="387" t="s">
        <v>1168</v>
      </c>
      <c r="G60" s="403">
        <v>45302</v>
      </c>
      <c r="H60" s="351" t="s">
        <v>21</v>
      </c>
      <c r="I60" s="187" t="s">
        <v>22</v>
      </c>
      <c r="J60" s="352" t="s">
        <v>21</v>
      </c>
      <c r="K60" s="161"/>
      <c r="L60" s="161">
        <v>9</v>
      </c>
      <c r="M60" s="385">
        <v>124</v>
      </c>
      <c r="N60" s="389">
        <v>3.6111111111111115E-2</v>
      </c>
      <c r="O60" s="390">
        <v>2.1618055555555555</v>
      </c>
      <c r="P60" s="161" t="s">
        <v>211</v>
      </c>
      <c r="Q60" s="391"/>
    </row>
    <row r="61" spans="1:17" ht="15.75" customHeight="1">
      <c r="A61" s="349" t="s">
        <v>1235</v>
      </c>
      <c r="B61" s="361" t="s">
        <v>130</v>
      </c>
      <c r="C61" s="367" t="s">
        <v>212</v>
      </c>
      <c r="D61" s="302" t="str">
        <f t="shared" si="3"/>
        <v>https://upn1-carbon-sandbox.mendel.ai/01ha813ysyy2fh7nkt0cpqf5ww/patient-abstraction/pt-01h9p699df44vk0fz18hv2xr1k</v>
      </c>
      <c r="E61" s="350" t="s">
        <v>18</v>
      </c>
      <c r="F61" s="387" t="s">
        <v>1168</v>
      </c>
      <c r="G61" s="403">
        <v>45302</v>
      </c>
      <c r="H61" s="351" t="s">
        <v>21</v>
      </c>
      <c r="I61" s="187" t="s">
        <v>22</v>
      </c>
      <c r="J61" s="352" t="s">
        <v>21</v>
      </c>
      <c r="K61" s="161"/>
      <c r="L61" s="161">
        <v>2</v>
      </c>
      <c r="M61" s="385">
        <v>102</v>
      </c>
      <c r="N61" s="389">
        <v>2.4999999999999998E-2</v>
      </c>
      <c r="O61" s="390">
        <v>1.5118055555555554</v>
      </c>
      <c r="P61" s="161" t="s">
        <v>214</v>
      </c>
      <c r="Q61" s="391"/>
    </row>
    <row r="62" spans="1:17" ht="15.75" customHeight="1">
      <c r="A62" s="349" t="s">
        <v>1236</v>
      </c>
      <c r="B62" s="362" t="s">
        <v>130</v>
      </c>
      <c r="C62" s="368" t="s">
        <v>215</v>
      </c>
      <c r="D62" s="153" t="str">
        <f>HYPERLINK("https://upn1-carbon-sandbox.mendel.ai/01ha813ysyy2fh7nkt0cpqf5ww/patient-abstraction/"&amp;C62)</f>
        <v>https://upn1-carbon-sandbox.mendel.ai/01ha813ysyy2fh7nkt0cpqf5ww/patient-abstraction/pt-01h9p699cwq0yp43vb61c7hs5s</v>
      </c>
      <c r="E62" s="350" t="s">
        <v>18</v>
      </c>
      <c r="F62" s="395" t="s">
        <v>1168</v>
      </c>
      <c r="G62" s="403">
        <v>45302</v>
      </c>
      <c r="H62" s="351" t="s">
        <v>21</v>
      </c>
      <c r="I62" s="187" t="s">
        <v>22</v>
      </c>
      <c r="J62" s="352" t="s">
        <v>21</v>
      </c>
      <c r="K62" s="161"/>
      <c r="L62" s="161">
        <v>2</v>
      </c>
      <c r="M62" s="385">
        <v>42</v>
      </c>
      <c r="N62" s="389">
        <v>1.4583333333333332E-2</v>
      </c>
      <c r="O62" s="392">
        <v>0.85625000000000007</v>
      </c>
      <c r="P62" s="161" t="s">
        <v>218</v>
      </c>
      <c r="Q62" s="391"/>
    </row>
    <row r="63" spans="1:17" ht="15.75" customHeight="1">
      <c r="A63" s="349" t="s">
        <v>1237</v>
      </c>
      <c r="B63" s="361" t="s">
        <v>130</v>
      </c>
      <c r="C63" s="368" t="s">
        <v>219</v>
      </c>
      <c r="D63" s="302" t="str">
        <f>HYPERLINK("https://upn1-carbon-sandbox.mendel.ai/01ha813ysyy2fh7nkt0cpqf5ww/patient-abstraction/"&amp;C63)</f>
        <v>https://upn1-carbon-sandbox.mendel.ai/01ha813ysyy2fh7nkt0cpqf5ww/patient-abstraction/pt-01h9p699p3n7vrmh5dvdsnmp83</v>
      </c>
      <c r="E63" s="350" t="s">
        <v>18</v>
      </c>
      <c r="F63" s="387" t="s">
        <v>1168</v>
      </c>
      <c r="G63" s="402">
        <v>45308</v>
      </c>
      <c r="H63" s="351" t="s">
        <v>21</v>
      </c>
      <c r="I63" s="187" t="s">
        <v>22</v>
      </c>
      <c r="J63" s="352" t="s">
        <v>21</v>
      </c>
      <c r="K63" s="161"/>
      <c r="L63" s="161">
        <v>12</v>
      </c>
      <c r="M63" s="385">
        <v>194</v>
      </c>
      <c r="N63" s="389">
        <v>6.5972222222222224E-2</v>
      </c>
      <c r="O63" s="390">
        <v>3.8888888888888888</v>
      </c>
      <c r="P63" s="161" t="s">
        <v>221</v>
      </c>
      <c r="Q63" s="391"/>
    </row>
    <row r="64" spans="1:17" ht="15.75" customHeight="1">
      <c r="A64" s="349" t="s">
        <v>1237</v>
      </c>
      <c r="B64" s="361" t="s">
        <v>130</v>
      </c>
      <c r="C64" s="367" t="s">
        <v>222</v>
      </c>
      <c r="D64" s="302" t="str">
        <f t="shared" si="3"/>
        <v>https://upn1-carbon-sandbox.mendel.ai/01ha813ysyy2fh7nkt0cpqf5ww/patient-abstraction/pt-01h9p699jx5r4ndhqwfsjsw7qs</v>
      </c>
      <c r="E64" s="350" t="s">
        <v>18</v>
      </c>
      <c r="F64" s="387" t="s">
        <v>1168</v>
      </c>
      <c r="G64" s="402">
        <v>45308</v>
      </c>
      <c r="H64" s="351" t="s">
        <v>21</v>
      </c>
      <c r="I64" s="187" t="s">
        <v>22</v>
      </c>
      <c r="J64" s="352" t="s">
        <v>21</v>
      </c>
      <c r="K64" s="161"/>
      <c r="L64" s="161">
        <v>1</v>
      </c>
      <c r="M64" s="385">
        <v>40</v>
      </c>
      <c r="N64" s="389">
        <v>1.9444444444444445E-2</v>
      </c>
      <c r="O64" s="390">
        <v>1.1611111111111112</v>
      </c>
      <c r="P64" s="161" t="s">
        <v>223</v>
      </c>
      <c r="Q64" s="391"/>
    </row>
    <row r="65" spans="1:17" ht="15.75" customHeight="1">
      <c r="A65" s="349" t="s">
        <v>1238</v>
      </c>
      <c r="B65" s="361" t="s">
        <v>130</v>
      </c>
      <c r="C65" s="367" t="s">
        <v>224</v>
      </c>
      <c r="D65" s="302" t="str">
        <f t="shared" si="3"/>
        <v>https://upn1-carbon-sandbox.mendel.ai/01ha813ysyy2fh7nkt0cpqf5ww/patient-abstraction/pt-01h9p699k9hakrbs48t13w6msb</v>
      </c>
      <c r="E65" s="350" t="s">
        <v>18</v>
      </c>
      <c r="F65" s="387" t="s">
        <v>1168</v>
      </c>
      <c r="G65" s="402">
        <v>45308</v>
      </c>
      <c r="H65" s="351" t="s">
        <v>21</v>
      </c>
      <c r="I65" s="187" t="s">
        <v>22</v>
      </c>
      <c r="J65" s="352" t="s">
        <v>21</v>
      </c>
      <c r="K65" s="161" t="s">
        <v>1239</v>
      </c>
      <c r="L65" s="161">
        <v>9</v>
      </c>
      <c r="M65" s="385">
        <v>228</v>
      </c>
      <c r="N65" s="389">
        <v>5.4166666666666669E-2</v>
      </c>
      <c r="O65" s="390">
        <v>3.6423611111111112</v>
      </c>
      <c r="P65" s="161" t="s">
        <v>226</v>
      </c>
      <c r="Q65" s="391"/>
    </row>
    <row r="66" spans="1:17" ht="15.75" customHeight="1">
      <c r="A66" s="476" t="s">
        <v>1240</v>
      </c>
      <c r="B66" s="477" t="s">
        <v>130</v>
      </c>
      <c r="C66" s="626" t="s">
        <v>227</v>
      </c>
      <c r="D66" s="633" t="str">
        <f t="shared" si="3"/>
        <v>https://upn1-carbon-sandbox.mendel.ai/01ha813ysyy2fh7nkt0cpqf5ww/patient-abstraction/pt-01h9p699dpk43594axjsrbmxsx</v>
      </c>
      <c r="E66" s="455" t="s">
        <v>18</v>
      </c>
      <c r="F66" s="456" t="s">
        <v>1168</v>
      </c>
      <c r="G66" s="627">
        <v>45314</v>
      </c>
      <c r="H66" s="458" t="s">
        <v>21</v>
      </c>
      <c r="I66" s="480" t="s">
        <v>22</v>
      </c>
      <c r="J66" s="460" t="s">
        <v>21</v>
      </c>
      <c r="K66" s="463"/>
      <c r="L66" s="463">
        <v>3</v>
      </c>
      <c r="M66" s="481">
        <v>77</v>
      </c>
      <c r="N66" s="482">
        <v>1.9444444444444445E-2</v>
      </c>
      <c r="O66" s="483">
        <v>1.1618055555555555</v>
      </c>
      <c r="P66" s="463" t="s">
        <v>229</v>
      </c>
      <c r="Q66" s="391"/>
    </row>
    <row r="67" spans="1:17" ht="15.75" customHeight="1">
      <c r="A67" s="519" t="s">
        <v>1241</v>
      </c>
      <c r="B67" s="634" t="s">
        <v>16</v>
      </c>
      <c r="C67" s="521" t="s">
        <v>230</v>
      </c>
      <c r="D67" s="498" t="str">
        <f>HYPERLINK("https://upn1-carbon-sandbox.mendel.ai/01ha80767mvt3xy09j6byrsamy/patient-abstraction/"&amp;C67)</f>
        <v>https://upn1-carbon-sandbox.mendel.ai/01ha80767mvt3xy09j6byrsamy/patient-abstraction/pt-01h9p699695s55mp2nyn94k6nk</v>
      </c>
      <c r="E67" s="522" t="s">
        <v>18</v>
      </c>
      <c r="F67" s="523" t="s">
        <v>1168</v>
      </c>
      <c r="G67" s="524">
        <v>45314</v>
      </c>
      <c r="H67" s="469" t="s">
        <v>21</v>
      </c>
      <c r="I67" s="487" t="s">
        <v>22</v>
      </c>
      <c r="J67" s="471" t="s">
        <v>21</v>
      </c>
      <c r="K67" s="472"/>
      <c r="L67" s="472">
        <v>1</v>
      </c>
      <c r="M67" s="473">
        <v>29</v>
      </c>
      <c r="N67" s="474">
        <v>1.3194444444444444E-2</v>
      </c>
      <c r="O67" s="532">
        <v>0.77430555555555547</v>
      </c>
      <c r="P67" s="472" t="s">
        <v>232</v>
      </c>
      <c r="Q67" s="391"/>
    </row>
    <row r="68" spans="1:17" ht="15.75" customHeight="1">
      <c r="A68" s="349" t="s">
        <v>1242</v>
      </c>
      <c r="B68" s="364" t="s">
        <v>16</v>
      </c>
      <c r="C68" s="367" t="s">
        <v>233</v>
      </c>
      <c r="D68" s="153" t="str">
        <f>HYPERLINK("https://upn1-carbon-sandbox.mendel.ai/01ha80767mvt3xy09j6byrsamy/patient-abstraction/"&amp;C68)</f>
        <v>https://upn1-carbon-sandbox.mendel.ai/01ha80767mvt3xy09j6byrsamy/patient-abstraction/pt-01h9p699rkag642pvq5ndh1cjc</v>
      </c>
      <c r="E68" s="350" t="s">
        <v>18</v>
      </c>
      <c r="F68" s="387" t="s">
        <v>1168</v>
      </c>
      <c r="G68" s="402">
        <v>45314</v>
      </c>
      <c r="H68" s="351" t="s">
        <v>21</v>
      </c>
      <c r="I68" s="187" t="s">
        <v>22</v>
      </c>
      <c r="J68" s="352" t="s">
        <v>21</v>
      </c>
      <c r="K68" s="161"/>
      <c r="L68" s="161">
        <v>3</v>
      </c>
      <c r="M68" s="385">
        <v>24</v>
      </c>
      <c r="N68" s="389">
        <v>1.1805555555555555E-2</v>
      </c>
      <c r="O68" s="392">
        <v>0.68194444444444446</v>
      </c>
      <c r="P68" s="161" t="s">
        <v>235</v>
      </c>
      <c r="Q68" s="391"/>
    </row>
    <row r="69" spans="1:17" ht="15.75" customHeight="1">
      <c r="A69" s="349" t="s">
        <v>1243</v>
      </c>
      <c r="B69" s="363" t="s">
        <v>16</v>
      </c>
      <c r="C69" s="367" t="s">
        <v>236</v>
      </c>
      <c r="D69" s="153" t="str">
        <f>HYPERLINK("https://upn1-carbon-sandbox.mendel.ai/01ha80767mvt3xy09j6byrsamy/patient-abstraction/"&amp;C69)</f>
        <v>https://upn1-carbon-sandbox.mendel.ai/01ha80767mvt3xy09j6byrsamy/patient-abstraction/pt-01h9p699g0hydn66fdnxehhn72</v>
      </c>
      <c r="E69" s="350" t="s">
        <v>18</v>
      </c>
      <c r="F69" s="387" t="s">
        <v>1168</v>
      </c>
      <c r="G69" s="402">
        <v>45314</v>
      </c>
      <c r="H69" s="351" t="s">
        <v>21</v>
      </c>
      <c r="I69" s="187" t="s">
        <v>22</v>
      </c>
      <c r="J69" s="352" t="s">
        <v>21</v>
      </c>
      <c r="K69" s="161" t="s">
        <v>1244</v>
      </c>
      <c r="L69" s="161">
        <v>13</v>
      </c>
      <c r="M69" s="385">
        <v>65</v>
      </c>
      <c r="N69" s="535">
        <v>2.4305555555555556E-2</v>
      </c>
      <c r="O69" s="392">
        <v>0.9902777777777777</v>
      </c>
      <c r="P69" s="161" t="s">
        <v>238</v>
      </c>
      <c r="Q69" s="391"/>
    </row>
    <row r="70" spans="1:17" ht="15.75" customHeight="1">
      <c r="A70" s="349" t="s">
        <v>1245</v>
      </c>
      <c r="B70" s="363" t="s">
        <v>16</v>
      </c>
      <c r="C70" s="367" t="s">
        <v>239</v>
      </c>
      <c r="D70" s="153" t="str">
        <f>HYPERLINK("https://upn1-carbon-sandbox.mendel.ai/01ha80767mvt3xy09j6byrsamy/patient-abstraction/"&amp;C70)</f>
        <v>https://upn1-carbon-sandbox.mendel.ai/01ha80767mvt3xy09j6byrsamy/patient-abstraction/pt-01h9p699fsn38c5cvy7hjmkf1t</v>
      </c>
      <c r="E70" s="350" t="s">
        <v>18</v>
      </c>
      <c r="F70" s="387" t="s">
        <v>1168</v>
      </c>
      <c r="G70" s="402">
        <v>45314</v>
      </c>
      <c r="H70" s="351" t="s">
        <v>21</v>
      </c>
      <c r="I70" s="187" t="s">
        <v>22</v>
      </c>
      <c r="J70" s="352" t="s">
        <v>21</v>
      </c>
      <c r="K70" s="161"/>
      <c r="L70" s="161">
        <v>2</v>
      </c>
      <c r="M70" s="385">
        <v>26</v>
      </c>
      <c r="N70" s="389">
        <v>1.0416666666666666E-2</v>
      </c>
      <c r="O70" s="392">
        <v>0.62638888888888888</v>
      </c>
      <c r="P70" s="161" t="s">
        <v>241</v>
      </c>
      <c r="Q70" s="391"/>
    </row>
    <row r="71" spans="1:17" ht="15.75" customHeight="1">
      <c r="A71" s="349" t="s">
        <v>1246</v>
      </c>
      <c r="B71" s="363" t="s">
        <v>16</v>
      </c>
      <c r="C71" s="367" t="s">
        <v>242</v>
      </c>
      <c r="D71" s="153" t="str">
        <f>HYPERLINK("https://upn1-carbon-sandbox.mendel.ai/01ha80767mvt3xy09j6byrsamy/patient-abstraction/"&amp;C71)</f>
        <v>https://upn1-carbon-sandbox.mendel.ai/01ha80767mvt3xy09j6byrsamy/patient-abstraction/pt-01h9p699rry6f3jzmdg1qy0sck</v>
      </c>
      <c r="E71" s="350" t="s">
        <v>18</v>
      </c>
      <c r="F71" s="387" t="s">
        <v>1168</v>
      </c>
      <c r="G71" s="402">
        <v>45314</v>
      </c>
      <c r="H71" s="351" t="s">
        <v>21</v>
      </c>
      <c r="I71" s="187" t="s">
        <v>22</v>
      </c>
      <c r="J71" s="352" t="s">
        <v>21</v>
      </c>
      <c r="K71" s="161"/>
      <c r="L71" s="161">
        <v>20</v>
      </c>
      <c r="M71" s="385">
        <v>160</v>
      </c>
      <c r="N71" s="389">
        <v>5.486111111111111E-2</v>
      </c>
      <c r="O71" s="390">
        <v>3.2895833333333333</v>
      </c>
      <c r="P71" s="161" t="s">
        <v>244</v>
      </c>
      <c r="Q71" s="391"/>
    </row>
    <row r="72" spans="1:17" ht="15.75" customHeight="1">
      <c r="A72" s="349" t="s">
        <v>1247</v>
      </c>
      <c r="B72" s="363" t="s">
        <v>16</v>
      </c>
      <c r="C72" s="367" t="s">
        <v>245</v>
      </c>
      <c r="D72" s="153" t="str">
        <f>HYPERLINK("https://upn1-carbon-sandbox.mendel.ai/01ha80767mvt3xy09j6byrsamy/patient-abstraction/"&amp;C72)</f>
        <v>https://upn1-carbon-sandbox.mendel.ai/01ha80767mvt3xy09j6byrsamy/patient-abstraction/pt-01h9p699kh47vg28vzvft3jged</v>
      </c>
      <c r="E72" s="350" t="s">
        <v>18</v>
      </c>
      <c r="F72" s="387" t="s">
        <v>1168</v>
      </c>
      <c r="G72" s="402">
        <v>45314</v>
      </c>
      <c r="H72" s="351" t="s">
        <v>21</v>
      </c>
      <c r="I72" s="187" t="s">
        <v>22</v>
      </c>
      <c r="J72" s="352" t="s">
        <v>21</v>
      </c>
      <c r="K72" s="161"/>
      <c r="L72" s="161">
        <v>3</v>
      </c>
      <c r="M72" s="385">
        <v>84</v>
      </c>
      <c r="N72" s="389">
        <v>2.2916666666666669E-2</v>
      </c>
      <c r="O72" s="390">
        <v>1.3277777777777777</v>
      </c>
      <c r="P72" s="161" t="s">
        <v>247</v>
      </c>
      <c r="Q72" s="391"/>
    </row>
    <row r="73" spans="1:17" ht="15.75" customHeight="1">
      <c r="A73" s="349" t="s">
        <v>1248</v>
      </c>
      <c r="B73" s="363" t="s">
        <v>16</v>
      </c>
      <c r="C73" s="367" t="s">
        <v>248</v>
      </c>
      <c r="D73" s="153" t="str">
        <f>HYPERLINK("https://upn1-carbon-sandbox.mendel.ai/01ha80767mvt3xy09j6byrsamy/patient-abstraction/"&amp;C73)</f>
        <v>https://upn1-carbon-sandbox.mendel.ai/01ha80767mvt3xy09j6byrsamy/patient-abstraction/pt-01h9p6995xbs7trkcgd962bt89</v>
      </c>
      <c r="E73" s="350" t="s">
        <v>18</v>
      </c>
      <c r="F73" s="387" t="s">
        <v>1168</v>
      </c>
      <c r="G73" s="402">
        <v>45315</v>
      </c>
      <c r="H73" s="351" t="s">
        <v>21</v>
      </c>
      <c r="I73" s="187" t="s">
        <v>22</v>
      </c>
      <c r="J73" s="352" t="s">
        <v>21</v>
      </c>
      <c r="K73" s="161"/>
      <c r="L73" s="161">
        <v>1</v>
      </c>
      <c r="M73" s="385">
        <v>10</v>
      </c>
      <c r="N73" s="389">
        <v>4.8611111111111112E-3</v>
      </c>
      <c r="O73" s="392">
        <v>0.28680555555555554</v>
      </c>
      <c r="P73" s="161" t="s">
        <v>250</v>
      </c>
      <c r="Q73" s="391"/>
    </row>
    <row r="74" spans="1:17" ht="15.75" customHeight="1">
      <c r="A74" s="349" t="s">
        <v>1249</v>
      </c>
      <c r="B74" s="363" t="s">
        <v>16</v>
      </c>
      <c r="C74" s="367" t="s">
        <v>251</v>
      </c>
      <c r="D74" s="153" t="str">
        <f>HYPERLINK("https://upn1-carbon-sandbox.mendel.ai/01ha80767mvt3xy09j6byrsamy/patient-abstraction/"&amp;C74)</f>
        <v>https://upn1-carbon-sandbox.mendel.ai/01ha80767mvt3xy09j6byrsamy/patient-abstraction/pt-01h9p699hdpj4cdhv9zrz96n2x</v>
      </c>
      <c r="E74" s="350" t="s">
        <v>18</v>
      </c>
      <c r="F74" s="387" t="s">
        <v>1168</v>
      </c>
      <c r="G74" s="402">
        <v>45315</v>
      </c>
      <c r="H74" s="351" t="s">
        <v>21</v>
      </c>
      <c r="I74" s="187" t="s">
        <v>22</v>
      </c>
      <c r="J74" s="352" t="s">
        <v>21</v>
      </c>
      <c r="K74" s="161"/>
      <c r="L74" s="161">
        <v>4</v>
      </c>
      <c r="M74" s="385">
        <v>34</v>
      </c>
      <c r="N74" s="389">
        <v>1.5277777777777777E-2</v>
      </c>
      <c r="O74" s="392">
        <v>0.89236111111111116</v>
      </c>
      <c r="P74" s="161" t="s">
        <v>254</v>
      </c>
      <c r="Q74" s="391"/>
    </row>
    <row r="75" spans="1:17" ht="15.75" customHeight="1">
      <c r="A75" s="349" t="s">
        <v>1250</v>
      </c>
      <c r="B75" s="363" t="s">
        <v>16</v>
      </c>
      <c r="C75" s="367" t="s">
        <v>255</v>
      </c>
      <c r="D75" s="153" t="str">
        <f>HYPERLINK("https://upn1-carbon-sandbox.mendel.ai/01ha80767mvt3xy09j6byrsamy/patient-abstraction/"&amp;C75)</f>
        <v>https://upn1-carbon-sandbox.mendel.ai/01ha80767mvt3xy09j6byrsamy/patient-abstraction/pt-01h9p699pvy2grjhqz9swbe3n7</v>
      </c>
      <c r="E75" s="350" t="s">
        <v>18</v>
      </c>
      <c r="F75" s="387" t="s">
        <v>1168</v>
      </c>
      <c r="G75" s="402">
        <v>45315</v>
      </c>
      <c r="H75" s="351" t="s">
        <v>21</v>
      </c>
      <c r="I75" s="187" t="s">
        <v>22</v>
      </c>
      <c r="J75" s="352" t="s">
        <v>21</v>
      </c>
      <c r="K75" s="161"/>
      <c r="L75" s="161">
        <v>3</v>
      </c>
      <c r="M75" s="385">
        <v>91</v>
      </c>
      <c r="N75" s="389">
        <v>2.9861111111111113E-2</v>
      </c>
      <c r="O75" s="390">
        <v>1.8145833333333332</v>
      </c>
      <c r="P75" s="161" t="s">
        <v>257</v>
      </c>
      <c r="Q75" s="391"/>
    </row>
    <row r="76" spans="1:17" ht="15.75" customHeight="1">
      <c r="A76" s="427" t="s">
        <v>1251</v>
      </c>
      <c r="B76" s="428" t="s">
        <v>16</v>
      </c>
      <c r="C76" s="429" t="s">
        <v>258</v>
      </c>
      <c r="D76" s="430" t="str">
        <f>HYPERLINK("https://upn1-carbon-sandbox.mendel.ai/01ha80767mvt3xy09j6byrsamy/patient-abstraction/"&amp;C76)</f>
        <v>https://upn1-carbon-sandbox.mendel.ai/01ha80767mvt3xy09j6byrsamy/patient-abstraction/pt-01h9p6997pbk19ngqn8wwhd3mc</v>
      </c>
      <c r="E76" s="431" t="s">
        <v>18</v>
      </c>
      <c r="F76" s="432" t="s">
        <v>1168</v>
      </c>
      <c r="G76" s="433">
        <v>45315</v>
      </c>
      <c r="H76" s="434" t="s">
        <v>21</v>
      </c>
      <c r="I76" s="181" t="s">
        <v>60</v>
      </c>
      <c r="J76" s="435" t="s">
        <v>21</v>
      </c>
      <c r="K76" s="297" t="s">
        <v>1252</v>
      </c>
      <c r="L76" s="297"/>
      <c r="M76" s="436">
        <v>95</v>
      </c>
      <c r="N76" s="297"/>
      <c r="O76" s="437"/>
      <c r="P76" s="297" t="s">
        <v>260</v>
      </c>
      <c r="Q76" s="391"/>
    </row>
    <row r="77" spans="1:17" ht="15.75" customHeight="1">
      <c r="A77" s="463" t="s">
        <v>1251</v>
      </c>
      <c r="B77" s="635" t="s">
        <v>16</v>
      </c>
      <c r="C77" s="622" t="s">
        <v>261</v>
      </c>
      <c r="D77" s="593" t="str">
        <f>HYPERLINK("https://upn1-carbon-sandbox.mendel.ai/01ha80767mvt3xy09j6byrsamy/patient-abstraction/"&amp;C77)</f>
        <v>https://upn1-carbon-sandbox.mendel.ai/01ha80767mvt3xy09j6byrsamy/patient-abstraction/pt-01h9p699p250b2ypsmncjmge5z</v>
      </c>
      <c r="E77" s="455" t="s">
        <v>18</v>
      </c>
      <c r="F77" s="636" t="s">
        <v>1168</v>
      </c>
      <c r="G77" s="627">
        <v>45315</v>
      </c>
      <c r="H77" s="458" t="s">
        <v>21</v>
      </c>
      <c r="I77" s="480" t="s">
        <v>22</v>
      </c>
      <c r="J77" s="460" t="s">
        <v>21</v>
      </c>
      <c r="K77" s="463"/>
      <c r="L77" s="463">
        <v>13</v>
      </c>
      <c r="M77" s="481">
        <v>115</v>
      </c>
      <c r="N77" s="482">
        <v>4.1666666666666664E-2</v>
      </c>
      <c r="O77" s="483">
        <v>2.5479166666666666</v>
      </c>
      <c r="P77" s="463" t="s">
        <v>1253</v>
      </c>
      <c r="Q77" s="391"/>
    </row>
    <row r="78" spans="1:17" ht="15.75" customHeight="1">
      <c r="A78" s="519" t="s">
        <v>1254</v>
      </c>
      <c r="B78" s="520" t="s">
        <v>54</v>
      </c>
      <c r="C78" s="521" t="s">
        <v>263</v>
      </c>
      <c r="D78" s="498" t="str">
        <f>HYPERLINK("https://upn1-carbon-sandbox.mendel.ai/01ha813ysyy2fh7nkt0cpqf5ww/patient-abstraction/"&amp;C78)</f>
        <v>https://upn1-carbon-sandbox.mendel.ai/01ha813ysyy2fh7nkt0cpqf5ww/patient-abstraction/pt-01h9p6998dhp817h3nennrtggt</v>
      </c>
      <c r="E78" s="522" t="s">
        <v>18</v>
      </c>
      <c r="F78" s="523" t="s">
        <v>1168</v>
      </c>
      <c r="G78" s="524">
        <v>45317</v>
      </c>
      <c r="H78" s="469" t="s">
        <v>21</v>
      </c>
      <c r="I78" s="487" t="s">
        <v>22</v>
      </c>
      <c r="J78" s="471" t="s">
        <v>21</v>
      </c>
      <c r="K78" s="472"/>
      <c r="L78" s="472">
        <v>3</v>
      </c>
      <c r="M78" s="473">
        <v>45</v>
      </c>
      <c r="N78" s="474">
        <v>1.9444444444444445E-2</v>
      </c>
      <c r="O78" s="475">
        <v>1.132638888888889</v>
      </c>
      <c r="P78" s="472" t="s">
        <v>265</v>
      </c>
      <c r="Q78" s="391"/>
    </row>
    <row r="79" spans="1:17" ht="15.75" customHeight="1">
      <c r="A79" s="349" t="s">
        <v>1255</v>
      </c>
      <c r="B79" s="365" t="s">
        <v>54</v>
      </c>
      <c r="C79" s="367" t="s">
        <v>266</v>
      </c>
      <c r="D79" s="153" t="str">
        <f>HYPERLINK("https://upn1-carbon-sandbox.mendel.ai/01ha813ysyy2fh7nkt0cpqf5ww/patient-abstraction/"&amp;C79)</f>
        <v>https://upn1-carbon-sandbox.mendel.ai/01ha813ysyy2fh7nkt0cpqf5ww/patient-abstraction/pt-01h9p699brhy94yz5mzyq3kfth</v>
      </c>
      <c r="E79" s="350" t="s">
        <v>18</v>
      </c>
      <c r="F79" s="387" t="s">
        <v>1168</v>
      </c>
      <c r="G79" s="402">
        <v>45317</v>
      </c>
      <c r="H79" s="351" t="s">
        <v>21</v>
      </c>
      <c r="I79" s="187" t="s">
        <v>22</v>
      </c>
      <c r="J79" s="352" t="s">
        <v>21</v>
      </c>
      <c r="K79" s="161"/>
      <c r="L79" s="161">
        <v>1</v>
      </c>
      <c r="M79" s="385">
        <v>27</v>
      </c>
      <c r="N79" s="389">
        <v>1.5277777777777777E-2</v>
      </c>
      <c r="O79" s="392">
        <v>0.875</v>
      </c>
      <c r="P79" s="161" t="s">
        <v>268</v>
      </c>
      <c r="Q79" s="391"/>
    </row>
    <row r="80" spans="1:17" ht="15.75" customHeight="1">
      <c r="A80" s="349" t="s">
        <v>1256</v>
      </c>
      <c r="B80" s="365" t="s">
        <v>54</v>
      </c>
      <c r="C80" s="368" t="s">
        <v>269</v>
      </c>
      <c r="D80" s="153" t="str">
        <f>HYPERLINK("https://upn1-carbon-sandbox.mendel.ai/01ha813ysyy2fh7nkt0cpqf5ww/patient-abstraction/"&amp;C80)</f>
        <v>https://upn1-carbon-sandbox.mendel.ai/01ha813ysyy2fh7nkt0cpqf5ww/patient-abstraction/pt-01h9p699b5p1b2239h2bp9x8fe</v>
      </c>
      <c r="E80" s="350" t="s">
        <v>18</v>
      </c>
      <c r="F80" s="387" t="s">
        <v>1168</v>
      </c>
      <c r="G80" s="402">
        <v>45317</v>
      </c>
      <c r="H80" s="351" t="s">
        <v>21</v>
      </c>
      <c r="I80" s="187" t="s">
        <v>22</v>
      </c>
      <c r="J80" s="352" t="s">
        <v>21</v>
      </c>
      <c r="K80" s="161"/>
      <c r="L80" s="161">
        <v>7</v>
      </c>
      <c r="M80" s="385">
        <v>83</v>
      </c>
      <c r="N80" s="389">
        <v>2.1527777777777781E-2</v>
      </c>
      <c r="O80" s="390">
        <v>1.2729166666666667</v>
      </c>
      <c r="P80" s="161" t="s">
        <v>271</v>
      </c>
      <c r="Q80" s="391"/>
    </row>
    <row r="81" spans="1:17" s="518" customFormat="1" ht="15.75" customHeight="1">
      <c r="A81" s="504" t="s">
        <v>1257</v>
      </c>
      <c r="B81" s="505" t="s">
        <v>54</v>
      </c>
      <c r="C81" s="506" t="s">
        <v>272</v>
      </c>
      <c r="D81" s="507" t="str">
        <f>HYPERLINK("https://upn1-carbon-sandbox.mendel.ai/01ha813ysyy2fh7nkt0cpqf5ww/patient-abstraction/"&amp;C81)</f>
        <v>https://upn1-carbon-sandbox.mendel.ai/01ha813ysyy2fh7nkt0cpqf5ww/patient-abstraction/pt-01h9p699he82mxz9fwr71ryzfr</v>
      </c>
      <c r="E81" s="508" t="s">
        <v>18</v>
      </c>
      <c r="F81" s="509" t="s">
        <v>1168</v>
      </c>
      <c r="G81" s="510">
        <v>45317</v>
      </c>
      <c r="H81" s="511" t="s">
        <v>21</v>
      </c>
      <c r="I81" s="512" t="s">
        <v>22</v>
      </c>
      <c r="J81" s="513" t="s">
        <v>21</v>
      </c>
      <c r="K81" s="514"/>
      <c r="L81" s="514">
        <v>6</v>
      </c>
      <c r="M81" s="515">
        <v>75</v>
      </c>
      <c r="N81" s="516">
        <v>2.9166666666666664E-2</v>
      </c>
      <c r="O81" s="517">
        <v>1.7409722222222221</v>
      </c>
      <c r="P81" s="514" t="s">
        <v>274</v>
      </c>
      <c r="Q81" s="806" t="s">
        <v>275</v>
      </c>
    </row>
    <row r="82" spans="1:17" s="162" customFormat="1" ht="15.75" customHeight="1">
      <c r="A82" s="519" t="s">
        <v>1258</v>
      </c>
      <c r="B82" s="520" t="s">
        <v>54</v>
      </c>
      <c r="C82" s="521" t="s">
        <v>276</v>
      </c>
      <c r="D82" s="498" t="str">
        <f>HYPERLINK("https://upn1-carbon-sandbox.mendel.ai/01ha813ysyy2fh7nkt0cpqf5ww/patient-abstraction/"&amp;C82)</f>
        <v>https://upn1-carbon-sandbox.mendel.ai/01ha813ysyy2fh7nkt0cpqf5ww/patient-abstraction/pt-01h9p699ez14pesmer0wanzcjb</v>
      </c>
      <c r="E82" s="522" t="s">
        <v>18</v>
      </c>
      <c r="F82" s="523" t="s">
        <v>1168</v>
      </c>
      <c r="G82" s="524">
        <v>45317</v>
      </c>
      <c r="H82" s="469" t="s">
        <v>21</v>
      </c>
      <c r="I82" s="487" t="s">
        <v>22</v>
      </c>
      <c r="J82" s="471" t="s">
        <v>21</v>
      </c>
      <c r="K82" s="472"/>
      <c r="L82" s="472">
        <v>12</v>
      </c>
      <c r="M82" s="473">
        <v>118</v>
      </c>
      <c r="N82" s="474">
        <v>4.2361111111111106E-2</v>
      </c>
      <c r="O82" s="475">
        <v>2.5083333333333333</v>
      </c>
      <c r="P82" s="472" t="s">
        <v>278</v>
      </c>
      <c r="Q82" s="391"/>
    </row>
    <row r="83" spans="1:17" ht="15.75" customHeight="1">
      <c r="A83" s="349" t="s">
        <v>1259</v>
      </c>
      <c r="B83" s="365" t="s">
        <v>54</v>
      </c>
      <c r="C83" s="367" t="s">
        <v>279</v>
      </c>
      <c r="D83" s="153" t="str">
        <f>HYPERLINK("https://upn1-carbon-sandbox.mendel.ai/01ha813ysyy2fh7nkt0cpqf5ww/patient-abstraction/"&amp;C83)</f>
        <v>https://upn1-carbon-sandbox.mendel.ai/01ha813ysyy2fh7nkt0cpqf5ww/patient-abstraction/pt-01h9p6997cjsmkq4cpdrgxew1h</v>
      </c>
      <c r="E83" s="350" t="s">
        <v>18</v>
      </c>
      <c r="F83" s="387" t="s">
        <v>1168</v>
      </c>
      <c r="G83" s="402">
        <v>45321</v>
      </c>
      <c r="H83" s="351" t="s">
        <v>21</v>
      </c>
      <c r="I83" s="187" t="s">
        <v>22</v>
      </c>
      <c r="J83" s="352" t="s">
        <v>21</v>
      </c>
      <c r="K83" s="161"/>
      <c r="L83" s="161">
        <v>14</v>
      </c>
      <c r="M83" s="385">
        <v>152</v>
      </c>
      <c r="N83" s="389">
        <v>4.4444444444444446E-2</v>
      </c>
      <c r="O83" s="390">
        <v>2.6409722222222221</v>
      </c>
      <c r="P83" s="161" t="s">
        <v>281</v>
      </c>
      <c r="Q83" s="391"/>
    </row>
    <row r="84" spans="1:17" ht="15.75" customHeight="1">
      <c r="A84" s="349" t="s">
        <v>1260</v>
      </c>
      <c r="B84" s="365" t="s">
        <v>54</v>
      </c>
      <c r="C84" s="368" t="s">
        <v>282</v>
      </c>
      <c r="D84" s="153" t="str">
        <f>HYPERLINK("https://upn1-carbon-sandbox.mendel.ai/01ha813ysyy2fh7nkt0cpqf5ww/patient-abstraction/"&amp;C84)</f>
        <v>https://upn1-carbon-sandbox.mendel.ai/01ha813ysyy2fh7nkt0cpqf5ww/patient-abstraction/pt-01h9p699c1fqj76xqd31qbf3cw</v>
      </c>
      <c r="E84" s="350" t="s">
        <v>18</v>
      </c>
      <c r="F84" s="387" t="s">
        <v>1168</v>
      </c>
      <c r="G84" s="402">
        <v>45321</v>
      </c>
      <c r="H84" s="351" t="s">
        <v>21</v>
      </c>
      <c r="I84" s="187" t="s">
        <v>22</v>
      </c>
      <c r="J84" s="352" t="s">
        <v>21</v>
      </c>
      <c r="K84" s="161"/>
      <c r="L84" s="161">
        <v>10</v>
      </c>
      <c r="M84" s="385">
        <v>86</v>
      </c>
      <c r="N84" s="389">
        <v>3.9583333333333331E-2</v>
      </c>
      <c r="O84" s="390">
        <v>2.3694444444444445</v>
      </c>
      <c r="P84" s="161" t="s">
        <v>284</v>
      </c>
      <c r="Q84" s="391"/>
    </row>
    <row r="85" spans="1:17" ht="15.75" customHeight="1">
      <c r="A85" s="349" t="s">
        <v>1261</v>
      </c>
      <c r="B85" s="365" t="s">
        <v>54</v>
      </c>
      <c r="C85" s="368" t="s">
        <v>285</v>
      </c>
      <c r="D85" s="153" t="str">
        <f>HYPERLINK("https://upn1-carbon-sandbox.mendel.ai/01ha813ysyy2fh7nkt0cpqf5ww/patient-abstraction/"&amp;C85)</f>
        <v>https://upn1-carbon-sandbox.mendel.ai/01ha813ysyy2fh7nkt0cpqf5ww/patient-abstraction/pt-01h9p699j4enhf0jkccf9f3jn4</v>
      </c>
      <c r="E85" s="350" t="s">
        <v>18</v>
      </c>
      <c r="F85" s="387" t="s">
        <v>1168</v>
      </c>
      <c r="G85" s="402">
        <v>45321</v>
      </c>
      <c r="H85" s="351" t="s">
        <v>21</v>
      </c>
      <c r="I85" s="187" t="s">
        <v>22</v>
      </c>
      <c r="J85" s="352" t="s">
        <v>21</v>
      </c>
      <c r="K85" s="161"/>
      <c r="L85" s="161">
        <v>5</v>
      </c>
      <c r="M85" s="385">
        <v>28</v>
      </c>
      <c r="N85" s="389">
        <v>1.2499999999999999E-2</v>
      </c>
      <c r="O85" s="392">
        <v>0.75069444444444444</v>
      </c>
      <c r="P85" s="161" t="s">
        <v>288</v>
      </c>
      <c r="Q85" s="391"/>
    </row>
    <row r="86" spans="1:17" ht="15.75" customHeight="1">
      <c r="A86" s="349" t="s">
        <v>1262</v>
      </c>
      <c r="B86" s="366" t="s">
        <v>54</v>
      </c>
      <c r="C86" s="368" t="s">
        <v>289</v>
      </c>
      <c r="D86" s="153" t="str">
        <f>HYPERLINK("https://upn1-carbon-sandbox.mendel.ai/01ha813ysyy2fh7nkt0cpqf5ww/patient-abstraction/"&amp;C86)</f>
        <v>https://upn1-carbon-sandbox.mendel.ai/01ha813ysyy2fh7nkt0cpqf5ww/patient-abstraction/pt-01h9p699gpybg2r18pgtqh1z0g</v>
      </c>
      <c r="E86" s="350" t="s">
        <v>18</v>
      </c>
      <c r="F86" s="387" t="s">
        <v>1168</v>
      </c>
      <c r="G86" s="402">
        <v>45322</v>
      </c>
      <c r="H86" s="351" t="s">
        <v>21</v>
      </c>
      <c r="I86" s="187" t="s">
        <v>22</v>
      </c>
      <c r="J86" s="352" t="s">
        <v>21</v>
      </c>
      <c r="K86" s="161"/>
      <c r="L86" s="161">
        <v>16</v>
      </c>
      <c r="M86" s="385">
        <v>193</v>
      </c>
      <c r="N86" s="389">
        <v>5.9027777777777783E-2</v>
      </c>
      <c r="O86" s="390">
        <v>3.5159722222222225</v>
      </c>
      <c r="P86" s="161" t="s">
        <v>292</v>
      </c>
      <c r="Q86" s="391"/>
    </row>
    <row r="87" spans="1:17" ht="15.75" customHeight="1">
      <c r="A87" s="476" t="s">
        <v>1263</v>
      </c>
      <c r="B87" s="477" t="s">
        <v>54</v>
      </c>
      <c r="C87" s="478" t="s">
        <v>293</v>
      </c>
      <c r="D87" s="479" t="str">
        <f>HYPERLINK("https://upn1-carbon-sandbox.mendel.ai/01ha813ysyy2fh7nkt0cpqf5ww/patient-abstraction/"&amp;C87)</f>
        <v>https://upn1-carbon-sandbox.mendel.ai/01ha813ysyy2fh7nkt0cpqf5ww/patient-abstraction/pt-01h9p69975x1c5t6esrrkjt1hz</v>
      </c>
      <c r="E87" s="460" t="s">
        <v>18</v>
      </c>
      <c r="F87" s="456" t="s">
        <v>1168</v>
      </c>
      <c r="G87" s="503">
        <v>45324</v>
      </c>
      <c r="H87" s="458" t="s">
        <v>21</v>
      </c>
      <c r="I87" s="480" t="s">
        <v>22</v>
      </c>
      <c r="J87" s="460" t="s">
        <v>21</v>
      </c>
      <c r="K87" s="463"/>
      <c r="L87" s="463">
        <v>7</v>
      </c>
      <c r="M87" s="481">
        <v>182</v>
      </c>
      <c r="N87" s="482">
        <v>3.6805555555555557E-2</v>
      </c>
      <c r="O87" s="483">
        <v>2.1958333333333333</v>
      </c>
      <c r="P87" s="463" t="s">
        <v>295</v>
      </c>
      <c r="Q87" s="391"/>
    </row>
    <row r="88" spans="1:17" ht="15.75" customHeight="1">
      <c r="A88" s="472" t="s">
        <v>1264</v>
      </c>
      <c r="B88" s="465" t="s">
        <v>92</v>
      </c>
      <c r="C88" s="484" t="s">
        <v>296</v>
      </c>
      <c r="D88" s="485" t="str">
        <f>HYPERLINK("https://upn1-carbon-sandbox.mendel.ai/01ha80767mvt3xy09j6byrsamy/patient-abstraction/"&amp;C88)</f>
        <v>https://upn1-carbon-sandbox.mendel.ai/01ha80767mvt3xy09j6byrsamy/patient-abstraction/pt-01h9p699q2etex2bkt291ak7x6</v>
      </c>
      <c r="E88" s="121" t="s">
        <v>18</v>
      </c>
      <c r="F88" s="486" t="s">
        <v>1168</v>
      </c>
      <c r="G88" s="533">
        <v>45324</v>
      </c>
      <c r="H88" s="275" t="s">
        <v>21</v>
      </c>
      <c r="I88" s="487" t="s">
        <v>22</v>
      </c>
      <c r="J88" s="121" t="s">
        <v>21</v>
      </c>
      <c r="K88" s="472"/>
      <c r="L88" s="472">
        <v>4</v>
      </c>
      <c r="M88" s="473">
        <v>117</v>
      </c>
      <c r="N88" s="474">
        <v>3.1944444444444449E-2</v>
      </c>
      <c r="O88" s="475">
        <v>1.7319444444444445</v>
      </c>
      <c r="P88" s="472" t="s">
        <v>298</v>
      </c>
    </row>
    <row r="89" spans="1:17" ht="15.75" customHeight="1">
      <c r="A89" s="161" t="s">
        <v>1265</v>
      </c>
      <c r="B89" s="10" t="s">
        <v>92</v>
      </c>
      <c r="C89" s="13" t="s">
        <v>299</v>
      </c>
      <c r="D89" s="311" t="str">
        <f>HYPERLINK("https://upn1-carbon-sandbox.mendel.ai/01ha80767mvt3xy09j6byrsamy/patient-abstraction/"&amp;C89)</f>
        <v>https://upn1-carbon-sandbox.mendel.ai/01ha80767mvt3xy09j6byrsamy/patient-abstraction/pt-01h9p699b3vs3xv1mqtefeg28y</v>
      </c>
      <c r="E89" s="34" t="s">
        <v>18</v>
      </c>
      <c r="F89" s="172" t="s">
        <v>1168</v>
      </c>
      <c r="G89" s="533">
        <v>45324</v>
      </c>
      <c r="H89" s="275" t="s">
        <v>21</v>
      </c>
      <c r="I89" s="487" t="s">
        <v>22</v>
      </c>
      <c r="J89" s="121" t="s">
        <v>21</v>
      </c>
      <c r="K89" s="161"/>
      <c r="L89" s="161">
        <v>5</v>
      </c>
      <c r="M89" s="385">
        <v>45</v>
      </c>
      <c r="N89" s="389">
        <v>1.1805555555555555E-2</v>
      </c>
      <c r="O89" s="390">
        <v>0.72013888888888899</v>
      </c>
      <c r="P89" s="161" t="s">
        <v>301</v>
      </c>
    </row>
    <row r="90" spans="1:17" ht="15.75" customHeight="1">
      <c r="A90" s="161" t="s">
        <v>1266</v>
      </c>
      <c r="B90" s="10" t="s">
        <v>92</v>
      </c>
      <c r="C90" s="13" t="s">
        <v>302</v>
      </c>
      <c r="D90" s="311" t="str">
        <f>HYPERLINK("https://upn1-carbon-sandbox.mendel.ai/01ha80767mvt3xy09j6byrsamy/patient-abstraction/"&amp;C90)</f>
        <v>https://upn1-carbon-sandbox.mendel.ai/01ha80767mvt3xy09j6byrsamy/patient-abstraction/pt-01h9p699dra3ega247qdfjtqzx</v>
      </c>
      <c r="E90" s="34" t="s">
        <v>18</v>
      </c>
      <c r="F90" s="172" t="s">
        <v>1168</v>
      </c>
      <c r="G90" s="533">
        <v>45324</v>
      </c>
      <c r="H90" s="7" t="s">
        <v>21</v>
      </c>
      <c r="I90" s="187" t="s">
        <v>22</v>
      </c>
      <c r="J90" s="34" t="s">
        <v>21</v>
      </c>
      <c r="K90" s="161" t="s">
        <v>1267</v>
      </c>
      <c r="L90" s="161">
        <v>16</v>
      </c>
      <c r="M90" s="385">
        <v>203</v>
      </c>
      <c r="N90" s="389">
        <v>4.8611111111111112E-2</v>
      </c>
      <c r="O90" s="536">
        <v>3.4152777777777779</v>
      </c>
      <c r="P90" s="161" t="s">
        <v>304</v>
      </c>
    </row>
    <row r="91" spans="1:17" ht="15.75" customHeight="1">
      <c r="A91" s="161" t="s">
        <v>1268</v>
      </c>
      <c r="B91" s="10" t="s">
        <v>92</v>
      </c>
      <c r="C91" s="450" t="s">
        <v>305</v>
      </c>
      <c r="D91" s="311" t="str">
        <f>HYPERLINK("https://upn1-carbon-sandbox.mendel.ai/01ha80767mvt3xy09j6byrsamy/patient-abstraction/"&amp;C91)</f>
        <v>https://upn1-carbon-sandbox.mendel.ai/01ha80767mvt3xy09j6byrsamy/patient-abstraction/pt-01h9p699jmvxncncbg4js7arnh</v>
      </c>
      <c r="E91" s="34" t="s">
        <v>18</v>
      </c>
      <c r="F91" s="172" t="s">
        <v>1168</v>
      </c>
      <c r="G91" s="534">
        <v>45328</v>
      </c>
      <c r="H91" s="7" t="s">
        <v>21</v>
      </c>
      <c r="I91" s="187" t="s">
        <v>22</v>
      </c>
      <c r="J91" s="34" t="s">
        <v>21</v>
      </c>
      <c r="K91" s="161"/>
      <c r="L91" s="161">
        <v>1</v>
      </c>
      <c r="M91" s="385">
        <v>31</v>
      </c>
      <c r="N91" s="389">
        <v>1.0416666666666666E-2</v>
      </c>
      <c r="O91" s="390">
        <v>0.59513888888888888</v>
      </c>
      <c r="P91" s="161" t="s">
        <v>307</v>
      </c>
    </row>
    <row r="92" spans="1:17" ht="15.75" customHeight="1">
      <c r="A92" s="161" t="s">
        <v>1269</v>
      </c>
      <c r="B92" s="10" t="s">
        <v>92</v>
      </c>
      <c r="C92" s="13" t="s">
        <v>308</v>
      </c>
      <c r="D92" s="311" t="str">
        <f>HYPERLINK("https://upn1-carbon-sandbox.mendel.ai/01ha80767mvt3xy09j6byrsamy/patient-abstraction/"&amp;C92)</f>
        <v>https://upn1-carbon-sandbox.mendel.ai/01ha80767mvt3xy09j6byrsamy/patient-abstraction/pt-01h9p699e28znes0cn7xkp9keb</v>
      </c>
      <c r="E92" s="34" t="s">
        <v>18</v>
      </c>
      <c r="F92" s="172" t="s">
        <v>1168</v>
      </c>
      <c r="G92" s="534">
        <v>45328</v>
      </c>
      <c r="H92" s="7" t="s">
        <v>21</v>
      </c>
      <c r="I92" s="187" t="s">
        <v>22</v>
      </c>
      <c r="J92" s="34" t="s">
        <v>21</v>
      </c>
      <c r="K92" s="161"/>
      <c r="L92" s="161">
        <v>17</v>
      </c>
      <c r="M92" s="385">
        <v>53</v>
      </c>
      <c r="N92" s="389">
        <v>3.5416666666666666E-2</v>
      </c>
      <c r="O92" s="390">
        <v>2.0972222222222223</v>
      </c>
      <c r="P92" s="161" t="s">
        <v>310</v>
      </c>
    </row>
    <row r="93" spans="1:17" ht="15.75" customHeight="1">
      <c r="A93" s="161" t="s">
        <v>1270</v>
      </c>
      <c r="B93" s="10" t="s">
        <v>92</v>
      </c>
      <c r="C93" s="13" t="s">
        <v>311</v>
      </c>
      <c r="D93" s="311" t="str">
        <f>HYPERLINK("https://upn1-carbon-sandbox.mendel.ai/01ha80767mvt3xy09j6byrsamy/patient-abstraction/"&amp;C93)</f>
        <v>https://upn1-carbon-sandbox.mendel.ai/01ha80767mvt3xy09j6byrsamy/patient-abstraction/pt-01h9p699pt1rv7ytb08ebssfgr</v>
      </c>
      <c r="E93" s="34" t="s">
        <v>18</v>
      </c>
      <c r="F93" s="172" t="s">
        <v>1168</v>
      </c>
      <c r="G93" s="534">
        <v>45328</v>
      </c>
      <c r="H93" s="7" t="s">
        <v>21</v>
      </c>
      <c r="I93" s="187" t="s">
        <v>22</v>
      </c>
      <c r="J93" s="34" t="s">
        <v>21</v>
      </c>
      <c r="K93" s="161"/>
      <c r="L93" s="161">
        <v>2</v>
      </c>
      <c r="M93" s="385">
        <v>27</v>
      </c>
      <c r="N93" s="389">
        <v>1.3888888888888888E-2</v>
      </c>
      <c r="O93" s="390">
        <v>0.84513888888888899</v>
      </c>
      <c r="P93" s="161" t="s">
        <v>314</v>
      </c>
    </row>
    <row r="94" spans="1:17" ht="15.75" customHeight="1">
      <c r="A94" s="161" t="s">
        <v>1271</v>
      </c>
      <c r="B94" s="10" t="s">
        <v>92</v>
      </c>
      <c r="C94" s="13" t="s">
        <v>315</v>
      </c>
      <c r="D94" s="311" t="str">
        <f>HYPERLINK("https://upn1-carbon-sandbox.mendel.ai/01ha80767mvt3xy09j6byrsamy/patient-abstraction/"&amp;C94)</f>
        <v>https://upn1-carbon-sandbox.mendel.ai/01ha80767mvt3xy09j6byrsamy/patient-abstraction/pt-01h9p699s6tynhmspw843s96mp</v>
      </c>
      <c r="E94" s="34" t="s">
        <v>18</v>
      </c>
      <c r="F94" s="172" t="s">
        <v>1168</v>
      </c>
      <c r="G94" s="534">
        <v>45328</v>
      </c>
      <c r="H94" s="7" t="s">
        <v>21</v>
      </c>
      <c r="I94" s="187" t="s">
        <v>22</v>
      </c>
      <c r="J94" s="34" t="s">
        <v>21</v>
      </c>
      <c r="K94" s="161"/>
      <c r="L94" s="161">
        <v>7</v>
      </c>
      <c r="M94" s="385">
        <v>23</v>
      </c>
      <c r="N94" s="389">
        <v>3.4027777777777775E-2</v>
      </c>
      <c r="O94" s="390">
        <v>2.0243055555555558</v>
      </c>
      <c r="P94" s="161" t="s">
        <v>318</v>
      </c>
    </row>
    <row r="95" spans="1:17" ht="15.75" customHeight="1">
      <c r="A95" s="161" t="s">
        <v>1272</v>
      </c>
      <c r="B95" s="10" t="s">
        <v>92</v>
      </c>
      <c r="C95" s="13" t="s">
        <v>319</v>
      </c>
      <c r="D95" s="311" t="str">
        <f>HYPERLINK("https://upn1-carbon-sandbox.mendel.ai/01ha80767mvt3xy09j6byrsamy/patient-abstraction/"&amp;C95)</f>
        <v>https://upn1-carbon-sandbox.mendel.ai/01ha80767mvt3xy09j6byrsamy/patient-abstraction/pt-01h9p699s9rw4vv8dd9rf9zs0j</v>
      </c>
      <c r="E95" s="34" t="s">
        <v>18</v>
      </c>
      <c r="F95" s="172" t="s">
        <v>1168</v>
      </c>
      <c r="G95" s="534">
        <v>45328</v>
      </c>
      <c r="H95" s="7" t="s">
        <v>21</v>
      </c>
      <c r="I95" s="187" t="s">
        <v>22</v>
      </c>
      <c r="J95" s="34" t="s">
        <v>21</v>
      </c>
      <c r="K95" s="161"/>
      <c r="L95" s="161">
        <v>3</v>
      </c>
      <c r="M95" s="385">
        <v>47</v>
      </c>
      <c r="N95" s="389">
        <v>1.5277777777777777E-2</v>
      </c>
      <c r="O95" s="390">
        <v>0.90486111111111101</v>
      </c>
      <c r="P95" s="161" t="s">
        <v>321</v>
      </c>
    </row>
    <row r="96" spans="1:17" ht="15.75" customHeight="1">
      <c r="A96" s="161" t="s">
        <v>1273</v>
      </c>
      <c r="B96" s="10" t="s">
        <v>92</v>
      </c>
      <c r="C96" s="13" t="s">
        <v>322</v>
      </c>
      <c r="D96" s="311" t="str">
        <f>HYPERLINK("https://upn1-carbon-sandbox.mendel.ai/01ha80767mvt3xy09j6byrsamy/patient-abstraction/"&amp;C96)</f>
        <v>https://upn1-carbon-sandbox.mendel.ai/01ha80767mvt3xy09j6byrsamy/patient-abstraction/pt-01h9p699pm1mpvqp2bst3xnfby</v>
      </c>
      <c r="E96" s="34" t="s">
        <v>18</v>
      </c>
      <c r="F96" s="172" t="s">
        <v>1168</v>
      </c>
      <c r="G96" s="534">
        <v>45328</v>
      </c>
      <c r="H96" s="7" t="s">
        <v>21</v>
      </c>
      <c r="I96" s="187" t="s">
        <v>22</v>
      </c>
      <c r="J96" s="34" t="s">
        <v>21</v>
      </c>
      <c r="K96" s="161"/>
      <c r="L96" s="161">
        <v>6</v>
      </c>
      <c r="M96" s="385">
        <v>85</v>
      </c>
      <c r="N96" s="389">
        <v>2.013888888888889E-2</v>
      </c>
      <c r="O96" s="390">
        <v>1.1937499999999999</v>
      </c>
      <c r="P96" s="161" t="s">
        <v>324</v>
      </c>
    </row>
    <row r="97" spans="1:16" ht="15.75" customHeight="1">
      <c r="A97" s="463" t="s">
        <v>1274</v>
      </c>
      <c r="B97" s="596" t="s">
        <v>92</v>
      </c>
      <c r="C97" s="588" t="s">
        <v>325</v>
      </c>
      <c r="D97" s="637" t="str">
        <f>HYPERLINK("https://upn1-carbon-sandbox.mendel.ai/01ha80767mvt3xy09j6byrsamy/patient-abstraction/"&amp;C97)</f>
        <v>https://upn1-carbon-sandbox.mendel.ai/01ha80767mvt3xy09j6byrsamy/patient-abstraction/pt-01h9p699g9n1b137s0nahbk8pr</v>
      </c>
      <c r="E97" s="460" t="s">
        <v>18</v>
      </c>
      <c r="F97" s="456" t="s">
        <v>1168</v>
      </c>
      <c r="G97" s="503">
        <v>45328</v>
      </c>
      <c r="H97" s="458" t="s">
        <v>21</v>
      </c>
      <c r="I97" s="480" t="s">
        <v>22</v>
      </c>
      <c r="J97" s="460" t="s">
        <v>21</v>
      </c>
      <c r="K97" s="463"/>
      <c r="L97" s="463">
        <v>16</v>
      </c>
      <c r="M97" s="481">
        <v>163</v>
      </c>
      <c r="N97" s="482">
        <v>7.4999999999999997E-2</v>
      </c>
      <c r="O97" s="483">
        <v>4.4763888888888888</v>
      </c>
      <c r="P97" s="463" t="s">
        <v>327</v>
      </c>
    </row>
    <row r="98" spans="1:16" ht="15.75" customHeight="1">
      <c r="A98" s="472" t="s">
        <v>1275</v>
      </c>
      <c r="B98" s="623" t="s">
        <v>130</v>
      </c>
      <c r="C98" s="466" t="s">
        <v>328</v>
      </c>
      <c r="D98" s="531" t="str">
        <f t="shared" ref="D98:D107" si="4">HYPERLINK("https://upn1-carbon-sandbox.mendel.ai/01ha813ysyy2fh7nkt0cpqf5ww/patient-abstraction/"&amp;C98)</f>
        <v>https://upn1-carbon-sandbox.mendel.ai/01ha813ysyy2fh7nkt0cpqf5ww/patient-abstraction/pt-01h9p69980g3t17qbvf5vkk1wg</v>
      </c>
      <c r="E98" s="121" t="s">
        <v>18</v>
      </c>
      <c r="F98" s="486" t="s">
        <v>1168</v>
      </c>
      <c r="G98" s="533">
        <v>45329</v>
      </c>
      <c r="H98" s="275" t="s">
        <v>21</v>
      </c>
      <c r="I98" s="487" t="s">
        <v>22</v>
      </c>
      <c r="J98" s="121" t="s">
        <v>21</v>
      </c>
      <c r="K98" s="472"/>
      <c r="L98" s="472">
        <v>4</v>
      </c>
      <c r="M98" s="473">
        <v>81</v>
      </c>
      <c r="N98" s="474">
        <v>3.1944444444444449E-2</v>
      </c>
      <c r="O98" s="475">
        <v>1.9083333333333332</v>
      </c>
      <c r="P98" s="472" t="s">
        <v>331</v>
      </c>
    </row>
    <row r="99" spans="1:16" ht="15.75" customHeight="1">
      <c r="A99" s="161" t="s">
        <v>1276</v>
      </c>
      <c r="B99" s="9" t="s">
        <v>130</v>
      </c>
      <c r="C99" s="4" t="s">
        <v>332</v>
      </c>
      <c r="D99" s="307" t="str">
        <f t="shared" si="4"/>
        <v>https://upn1-carbon-sandbox.mendel.ai/01ha813ysyy2fh7nkt0cpqf5ww/patient-abstraction/pt-01h9p699hsg7ynwtrrwd9450w8</v>
      </c>
      <c r="E99" s="34" t="s">
        <v>18</v>
      </c>
      <c r="F99" s="172" t="s">
        <v>1168</v>
      </c>
      <c r="G99" s="534">
        <v>45329</v>
      </c>
      <c r="H99" s="7" t="s">
        <v>21</v>
      </c>
      <c r="I99" s="187" t="s">
        <v>22</v>
      </c>
      <c r="J99" s="34" t="s">
        <v>21</v>
      </c>
      <c r="K99" s="161"/>
      <c r="L99" s="161">
        <v>6</v>
      </c>
      <c r="M99" s="385">
        <v>128</v>
      </c>
      <c r="N99" s="389">
        <v>3.2638888888888891E-2</v>
      </c>
      <c r="O99" s="390">
        <v>1.9923611111111112</v>
      </c>
      <c r="P99" s="161" t="s">
        <v>334</v>
      </c>
    </row>
    <row r="100" spans="1:16" ht="15.75" customHeight="1">
      <c r="A100" s="161" t="s">
        <v>1277</v>
      </c>
      <c r="B100" s="9" t="s">
        <v>130</v>
      </c>
      <c r="C100" s="196" t="s">
        <v>335</v>
      </c>
      <c r="D100" s="307" t="str">
        <f>HYPERLINK("https://upn1-carbon-sandbox.mendel.ai/01ha813ysyy2fh7nkt0cpqf5ww/patient-abstraction/"&amp;C100)</f>
        <v>https://upn1-carbon-sandbox.mendel.ai/01ha813ysyy2fh7nkt0cpqf5ww/patient-abstraction/pt-01h9p699bzekpr7ee1cxygpc8z</v>
      </c>
      <c r="E100" s="34" t="s">
        <v>18</v>
      </c>
      <c r="F100" s="172" t="s">
        <v>1168</v>
      </c>
      <c r="G100" s="534">
        <v>45329</v>
      </c>
      <c r="H100" s="7" t="s">
        <v>21</v>
      </c>
      <c r="I100" s="187" t="s">
        <v>22</v>
      </c>
      <c r="J100" s="34" t="s">
        <v>21</v>
      </c>
      <c r="K100" s="161" t="s">
        <v>1278</v>
      </c>
      <c r="L100" s="161">
        <v>12</v>
      </c>
      <c r="M100" s="385">
        <v>169</v>
      </c>
      <c r="N100" s="535">
        <v>6.1805555555555558E-2</v>
      </c>
      <c r="O100" s="390">
        <v>4.0881944444444445</v>
      </c>
      <c r="P100" s="161" t="s">
        <v>337</v>
      </c>
    </row>
    <row r="101" spans="1:16" ht="15.75" customHeight="1">
      <c r="A101" s="297" t="s">
        <v>1279</v>
      </c>
      <c r="B101" s="298" t="s">
        <v>130</v>
      </c>
      <c r="C101" s="177" t="s">
        <v>338</v>
      </c>
      <c r="D101" s="675" t="str">
        <f>HYPERLINK("https://upn1-carbon-sandbox.mendel.ai/01ha813ysyy2fh7nkt0cpqf5ww/patient-abstraction/"&amp;C101)</f>
        <v>https://upn1-carbon-sandbox.mendel.ai/01ha813ysyy2fh7nkt0cpqf5ww/patient-abstraction/pt-01h9p6998qsm4dnvp8yhqybwxj</v>
      </c>
      <c r="E101" s="177" t="s">
        <v>18</v>
      </c>
      <c r="F101" s="182" t="s">
        <v>1168</v>
      </c>
      <c r="G101" s="730">
        <v>45331</v>
      </c>
      <c r="H101" s="180" t="s">
        <v>21</v>
      </c>
      <c r="I101" s="181" t="s">
        <v>22</v>
      </c>
      <c r="J101" s="177" t="s">
        <v>21</v>
      </c>
      <c r="K101" s="297" t="s">
        <v>340</v>
      </c>
      <c r="L101" s="297">
        <v>32</v>
      </c>
      <c r="M101" s="436">
        <v>331</v>
      </c>
      <c r="N101" s="731">
        <v>0.15347222222222223</v>
      </c>
      <c r="O101" s="732">
        <v>9.1666666666666661</v>
      </c>
      <c r="P101" s="297" t="s">
        <v>341</v>
      </c>
    </row>
    <row r="102" spans="1:16" ht="15.75" customHeight="1">
      <c r="A102" s="161" t="s">
        <v>1280</v>
      </c>
      <c r="B102" s="9" t="s">
        <v>130</v>
      </c>
      <c r="C102" s="196" t="s">
        <v>342</v>
      </c>
      <c r="D102" s="307" t="str">
        <f>HYPERLINK("https://upn1-carbon-sandbox.mendel.ai/01ha813ysyy2fh7nkt0cpqf5ww/patient-abstraction/"&amp;C102)</f>
        <v>https://upn1-carbon-sandbox.mendel.ai/01ha813ysyy2fh7nkt0cpqf5ww/patient-abstraction/pt-01h9p699c44v9rydspcp32xncj</v>
      </c>
      <c r="E102" s="34" t="s">
        <v>18</v>
      </c>
      <c r="F102" s="172" t="s">
        <v>1168</v>
      </c>
      <c r="G102" s="534">
        <v>45331</v>
      </c>
      <c r="H102" s="7" t="s">
        <v>21</v>
      </c>
      <c r="I102" s="187" t="s">
        <v>22</v>
      </c>
      <c r="J102" s="34" t="s">
        <v>21</v>
      </c>
      <c r="K102" s="161"/>
      <c r="L102" s="161">
        <v>7</v>
      </c>
      <c r="M102" s="385">
        <v>79</v>
      </c>
      <c r="N102" s="389">
        <v>3.4027777777777775E-2</v>
      </c>
      <c r="O102" s="390">
        <v>2.03125</v>
      </c>
      <c r="P102" s="161" t="s">
        <v>344</v>
      </c>
    </row>
    <row r="103" spans="1:16" ht="15.75" customHeight="1">
      <c r="A103" s="161" t="s">
        <v>1281</v>
      </c>
      <c r="B103" s="449" t="s">
        <v>130</v>
      </c>
      <c r="C103" s="4" t="s">
        <v>345</v>
      </c>
      <c r="D103" s="307" t="str">
        <f t="shared" si="4"/>
        <v>https://upn1-carbon-sandbox.mendel.ai/01ha813ysyy2fh7nkt0cpqf5ww/patient-abstraction/pt-01h9p6996arx2z1b3ppenp6a4f</v>
      </c>
      <c r="E103" s="34" t="s">
        <v>18</v>
      </c>
      <c r="F103" s="172" t="s">
        <v>1168</v>
      </c>
      <c r="G103" s="534">
        <v>45331</v>
      </c>
      <c r="H103" s="7" t="s">
        <v>21</v>
      </c>
      <c r="I103" s="187" t="s">
        <v>22</v>
      </c>
      <c r="J103" s="34" t="s">
        <v>21</v>
      </c>
      <c r="K103" s="161"/>
      <c r="L103" s="161">
        <v>6</v>
      </c>
      <c r="M103" s="385">
        <v>78</v>
      </c>
      <c r="N103" s="389">
        <v>2.2916666666666669E-2</v>
      </c>
      <c r="O103" s="390">
        <v>1.3708333333333333</v>
      </c>
      <c r="P103" s="161" t="s">
        <v>347</v>
      </c>
    </row>
    <row r="104" spans="1:16" ht="15.75" customHeight="1">
      <c r="A104" s="161" t="s">
        <v>1282</v>
      </c>
      <c r="B104" s="9" t="s">
        <v>130</v>
      </c>
      <c r="C104" s="196" t="s">
        <v>348</v>
      </c>
      <c r="D104" s="307" t="str">
        <f t="shared" si="4"/>
        <v>https://upn1-carbon-sandbox.mendel.ai/01ha813ysyy2fh7nkt0cpqf5ww/patient-abstraction/pt-01h9p699ajn8yfd3y8xzq3t6vr</v>
      </c>
      <c r="E104" s="34" t="s">
        <v>18</v>
      </c>
      <c r="F104" s="172" t="s">
        <v>1168</v>
      </c>
      <c r="G104" s="534">
        <v>45334</v>
      </c>
      <c r="H104" s="7" t="s">
        <v>21</v>
      </c>
      <c r="I104" s="187" t="s">
        <v>22</v>
      </c>
      <c r="J104" s="34" t="s">
        <v>21</v>
      </c>
      <c r="K104" s="161"/>
      <c r="L104" s="161">
        <v>3</v>
      </c>
      <c r="M104" s="385">
        <v>133</v>
      </c>
      <c r="N104" s="389">
        <v>3.888888888888889E-2</v>
      </c>
      <c r="O104" s="390">
        <v>2.338888888888889</v>
      </c>
      <c r="P104" s="161" t="s">
        <v>350</v>
      </c>
    </row>
    <row r="105" spans="1:16" ht="15.75" customHeight="1">
      <c r="A105" s="161" t="s">
        <v>1283</v>
      </c>
      <c r="B105" s="9" t="s">
        <v>130</v>
      </c>
      <c r="C105" s="4" t="s">
        <v>351</v>
      </c>
      <c r="D105" s="307" t="str">
        <f t="shared" si="4"/>
        <v>https://upn1-carbon-sandbox.mendel.ai/01ha813ysyy2fh7nkt0cpqf5ww/patient-abstraction/pt-01h9p6998jjjdwtaf8947cj1h7</v>
      </c>
      <c r="E105" s="34" t="s">
        <v>18</v>
      </c>
      <c r="F105" s="172" t="s">
        <v>1168</v>
      </c>
      <c r="G105" s="534">
        <v>45334</v>
      </c>
      <c r="H105" s="7" t="s">
        <v>21</v>
      </c>
      <c r="I105" s="187" t="s">
        <v>22</v>
      </c>
      <c r="J105" s="34" t="s">
        <v>21</v>
      </c>
      <c r="K105" s="161"/>
      <c r="L105" s="161">
        <v>11</v>
      </c>
      <c r="M105" s="385">
        <v>203</v>
      </c>
      <c r="N105" s="389">
        <v>4.8611111111111112E-2</v>
      </c>
      <c r="O105" s="390">
        <v>2.90625</v>
      </c>
      <c r="P105" s="161" t="s">
        <v>353</v>
      </c>
    </row>
    <row r="106" spans="1:16" ht="15.75" customHeight="1">
      <c r="A106" s="161" t="s">
        <v>1284</v>
      </c>
      <c r="B106" s="9" t="s">
        <v>130</v>
      </c>
      <c r="C106" s="4" t="s">
        <v>354</v>
      </c>
      <c r="D106" s="307" t="str">
        <f t="shared" si="4"/>
        <v>https://upn1-carbon-sandbox.mendel.ai/01ha813ysyy2fh7nkt0cpqf5ww/patient-abstraction/pt-01h9p699prbw3c1ejy2ayw0dtw</v>
      </c>
      <c r="E106" s="34" t="s">
        <v>18</v>
      </c>
      <c r="F106" s="172" t="s">
        <v>1168</v>
      </c>
      <c r="G106" s="534">
        <v>45334</v>
      </c>
      <c r="H106" s="7" t="s">
        <v>21</v>
      </c>
      <c r="I106" s="187" t="s">
        <v>22</v>
      </c>
      <c r="J106" s="34" t="s">
        <v>21</v>
      </c>
      <c r="K106" s="161"/>
      <c r="L106" s="161">
        <v>6</v>
      </c>
      <c r="M106" s="385">
        <v>101</v>
      </c>
      <c r="N106" s="389">
        <v>3.6111111111111115E-2</v>
      </c>
      <c r="O106" s="390">
        <v>2.1625000000000001</v>
      </c>
      <c r="P106" s="161" t="s">
        <v>356</v>
      </c>
    </row>
    <row r="107" spans="1:16" ht="15.75" customHeight="1">
      <c r="A107" s="463" t="s">
        <v>1285</v>
      </c>
      <c r="B107" s="488" t="s">
        <v>130</v>
      </c>
      <c r="C107" s="553" t="s">
        <v>357</v>
      </c>
      <c r="D107" s="501" t="str">
        <f t="shared" si="4"/>
        <v>https://upn1-carbon-sandbox.mendel.ai/01ha813ysyy2fh7nkt0cpqf5ww/patient-abstraction/pt-01h9p699hfxcvh92k9kx1h177n</v>
      </c>
      <c r="E107" s="460" t="s">
        <v>18</v>
      </c>
      <c r="F107" s="456" t="s">
        <v>1168</v>
      </c>
      <c r="G107" s="503">
        <v>45334</v>
      </c>
      <c r="H107" s="458" t="s">
        <v>21</v>
      </c>
      <c r="I107" s="480" t="s">
        <v>22</v>
      </c>
      <c r="J107" s="460" t="s">
        <v>21</v>
      </c>
      <c r="K107" s="463"/>
      <c r="L107" s="463">
        <v>2</v>
      </c>
      <c r="M107" s="481">
        <v>19</v>
      </c>
      <c r="N107" s="482">
        <v>7.6388888888888886E-3</v>
      </c>
      <c r="O107" s="483">
        <v>0.44097222222222227</v>
      </c>
      <c r="P107" s="463" t="s">
        <v>359</v>
      </c>
    </row>
    <row r="108" spans="1:16" ht="15.75" customHeight="1">
      <c r="A108" s="472" t="s">
        <v>1286</v>
      </c>
      <c r="B108" s="613" t="s">
        <v>16</v>
      </c>
      <c r="C108" s="466" t="s">
        <v>360</v>
      </c>
      <c r="D108" s="498" t="str">
        <f>HYPERLINK("https://upn1-carbon-sandbox.mendel.ai/01ha80767mvt3xy09j6byrsamy/patient-abstraction/"&amp;C108)</f>
        <v>https://upn1-carbon-sandbox.mendel.ai/01ha80767mvt3xy09j6byrsamy/patient-abstraction/pt-01h9p699nszbmh238aad58w17d</v>
      </c>
      <c r="E108" s="121" t="s">
        <v>18</v>
      </c>
      <c r="F108" s="486" t="s">
        <v>1168</v>
      </c>
      <c r="G108" s="533">
        <v>45335</v>
      </c>
      <c r="H108" s="275" t="s">
        <v>21</v>
      </c>
      <c r="I108" s="487" t="s">
        <v>22</v>
      </c>
      <c r="J108" s="121" t="s">
        <v>21</v>
      </c>
      <c r="K108" s="472"/>
      <c r="L108" s="472">
        <v>18</v>
      </c>
      <c r="M108" s="473">
        <v>209</v>
      </c>
      <c r="N108" s="474">
        <v>5.2083333333333336E-2</v>
      </c>
      <c r="O108" s="475">
        <v>3.15</v>
      </c>
      <c r="P108" s="472" t="s">
        <v>362</v>
      </c>
    </row>
    <row r="109" spans="1:16" ht="15.75" customHeight="1">
      <c r="A109" s="161" t="s">
        <v>1287</v>
      </c>
      <c r="B109" s="10" t="s">
        <v>16</v>
      </c>
      <c r="C109" s="4" t="s">
        <v>363</v>
      </c>
      <c r="D109" s="153" t="str">
        <f>HYPERLINK("https://upn1-carbon-sandbox.mendel.ai/01ha80767mvt3xy09j6byrsamy/patient-abstraction/"&amp;C109)</f>
        <v>https://upn1-carbon-sandbox.mendel.ai/01ha80767mvt3xy09j6byrsamy/patient-abstraction/pt-01h9p699qxajatcqbeksvab3j7</v>
      </c>
      <c r="E109" s="34" t="s">
        <v>18</v>
      </c>
      <c r="F109" s="172" t="s">
        <v>1168</v>
      </c>
      <c r="G109" s="534">
        <v>45334</v>
      </c>
      <c r="H109" s="7" t="s">
        <v>21</v>
      </c>
      <c r="I109" s="487" t="s">
        <v>22</v>
      </c>
      <c r="J109" s="34" t="s">
        <v>21</v>
      </c>
      <c r="K109" s="161"/>
      <c r="L109" s="161">
        <v>4</v>
      </c>
      <c r="M109" s="385">
        <v>58</v>
      </c>
      <c r="N109" s="389">
        <v>9.7222222222222224E-3</v>
      </c>
      <c r="O109" s="390">
        <v>0.59444444444444444</v>
      </c>
      <c r="P109" s="161" t="s">
        <v>365</v>
      </c>
    </row>
    <row r="110" spans="1:16" ht="15.75" customHeight="1">
      <c r="A110" s="161" t="s">
        <v>1288</v>
      </c>
      <c r="B110" s="185" t="s">
        <v>16</v>
      </c>
      <c r="C110" s="4" t="s">
        <v>366</v>
      </c>
      <c r="D110" s="153" t="str">
        <f>HYPERLINK("https://upn1-carbon-sandbox.mendel.ai/01ha80767mvt3xy09j6byrsamy/patient-abstraction/"&amp;C110)</f>
        <v>https://upn1-carbon-sandbox.mendel.ai/01ha80767mvt3xy09j6byrsamy/patient-abstraction/pt-01h9p699qq0av9h4excsmg72vb</v>
      </c>
      <c r="E110" s="34" t="s">
        <v>18</v>
      </c>
      <c r="F110" s="172" t="s">
        <v>1168</v>
      </c>
      <c r="G110" s="534">
        <v>45334</v>
      </c>
      <c r="H110" s="7" t="s">
        <v>21</v>
      </c>
      <c r="I110" s="187" t="s">
        <v>22</v>
      </c>
      <c r="J110" s="34" t="s">
        <v>21</v>
      </c>
      <c r="K110" s="161"/>
      <c r="L110" s="161">
        <v>2</v>
      </c>
      <c r="M110" s="385">
        <v>59</v>
      </c>
      <c r="N110" s="389">
        <v>9.7222222222222224E-3</v>
      </c>
      <c r="O110" s="390">
        <v>0.60069444444444442</v>
      </c>
      <c r="P110" s="161" t="s">
        <v>368</v>
      </c>
    </row>
    <row r="111" spans="1:16" ht="15.75" customHeight="1">
      <c r="A111" s="161" t="s">
        <v>1289</v>
      </c>
      <c r="B111" s="185" t="s">
        <v>16</v>
      </c>
      <c r="C111" s="4" t="s">
        <v>369</v>
      </c>
      <c r="D111" s="153" t="str">
        <f>HYPERLINK("https://upn1-carbon-sandbox.mendel.ai/01ha80767mvt3xy09j6byrsamy/patient-abstraction/"&amp;C111)</f>
        <v>https://upn1-carbon-sandbox.mendel.ai/01ha80767mvt3xy09j6byrsamy/patient-abstraction/pt-01h9p6997byrmtc3fexgnynpjd</v>
      </c>
      <c r="E111" s="34" t="s">
        <v>18</v>
      </c>
      <c r="F111" s="172" t="s">
        <v>1168</v>
      </c>
      <c r="G111" s="534">
        <v>45335</v>
      </c>
      <c r="H111" s="7" t="s">
        <v>21</v>
      </c>
      <c r="I111" s="187" t="s">
        <v>22</v>
      </c>
      <c r="J111" s="34" t="s">
        <v>21</v>
      </c>
      <c r="K111" s="161"/>
      <c r="L111" s="161">
        <v>17</v>
      </c>
      <c r="M111" s="385">
        <v>112</v>
      </c>
      <c r="N111" s="389">
        <v>4.9999999999999996E-2</v>
      </c>
      <c r="O111" s="390">
        <v>2.9958333333333336</v>
      </c>
      <c r="P111" s="161" t="s">
        <v>371</v>
      </c>
    </row>
    <row r="112" spans="1:16" ht="15.75" customHeight="1">
      <c r="A112" s="161" t="s">
        <v>1290</v>
      </c>
      <c r="B112" s="185" t="s">
        <v>16</v>
      </c>
      <c r="C112" s="4" t="s">
        <v>372</v>
      </c>
      <c r="D112" s="153" t="str">
        <f>HYPERLINK("https://upn1-carbon-sandbox.mendel.ai/01ha80767mvt3xy09j6byrsamy/patient-abstraction/"&amp;C112)</f>
        <v>https://upn1-carbon-sandbox.mendel.ai/01ha80767mvt3xy09j6byrsamy/patient-abstraction/pt-01h9p699qg3wt52ds3pt7t7atk</v>
      </c>
      <c r="E112" s="34" t="s">
        <v>18</v>
      </c>
      <c r="F112" s="172" t="s">
        <v>1168</v>
      </c>
      <c r="G112" s="534">
        <v>45336</v>
      </c>
      <c r="H112" s="7" t="s">
        <v>21</v>
      </c>
      <c r="I112" s="187" t="s">
        <v>22</v>
      </c>
      <c r="J112" s="34" t="s">
        <v>21</v>
      </c>
      <c r="K112" s="161"/>
      <c r="L112" s="161">
        <v>3</v>
      </c>
      <c r="M112" s="385">
        <v>45</v>
      </c>
      <c r="N112" s="389">
        <v>2.5694444444444447E-2</v>
      </c>
      <c r="O112" s="390">
        <v>1.5604166666666668</v>
      </c>
      <c r="P112" s="161" t="s">
        <v>374</v>
      </c>
    </row>
    <row r="113" spans="1:17" ht="15.75" customHeight="1">
      <c r="A113" s="161" t="s">
        <v>1291</v>
      </c>
      <c r="B113" s="185" t="s">
        <v>16</v>
      </c>
      <c r="C113" s="166" t="s">
        <v>375</v>
      </c>
      <c r="D113" s="153" t="str">
        <f>HYPERLINK("https://upn1-carbon-sandbox.mendel.ai/01ha80767mvt3xy09j6byrsamy/patient-abstraction/"&amp;C113)</f>
        <v>https://upn1-carbon-sandbox.mendel.ai/01ha80767mvt3xy09j6byrsamy/patient-abstraction/pt-01h9p6998ny2qzeevaevd3pgwf</v>
      </c>
      <c r="E113" s="34" t="s">
        <v>18</v>
      </c>
      <c r="F113" s="172" t="s">
        <v>1168</v>
      </c>
      <c r="G113" s="534">
        <v>45336</v>
      </c>
      <c r="H113" s="7" t="s">
        <v>21</v>
      </c>
      <c r="I113" s="187" t="s">
        <v>22</v>
      </c>
      <c r="J113" s="34" t="s">
        <v>21</v>
      </c>
      <c r="K113" s="161"/>
      <c r="L113" s="161">
        <v>6</v>
      </c>
      <c r="M113" s="385">
        <v>21</v>
      </c>
      <c r="N113" s="389">
        <v>2.4305555555555556E-2</v>
      </c>
      <c r="O113" s="390">
        <v>1.4638888888888888</v>
      </c>
      <c r="P113" s="161" t="s">
        <v>377</v>
      </c>
    </row>
    <row r="114" spans="1:17" ht="15.75" customHeight="1">
      <c r="A114" s="161" t="s">
        <v>1292</v>
      </c>
      <c r="B114" s="185" t="s">
        <v>16</v>
      </c>
      <c r="C114" s="4" t="s">
        <v>378</v>
      </c>
      <c r="D114" s="153" t="str">
        <f>HYPERLINK("https://upn1-carbon-sandbox.mendel.ai/01ha80767mvt3xy09j6byrsamy/patient-abstraction/"&amp;C114)</f>
        <v>https://upn1-carbon-sandbox.mendel.ai/01ha80767mvt3xy09j6byrsamy/patient-abstraction/pt-01h9p699fhb2md6rjnqevpvjhx</v>
      </c>
      <c r="E114" s="34" t="s">
        <v>18</v>
      </c>
      <c r="F114" s="172" t="s">
        <v>1168</v>
      </c>
      <c r="G114" s="534">
        <v>45336</v>
      </c>
      <c r="H114" s="7" t="s">
        <v>21</v>
      </c>
      <c r="I114" s="187" t="s">
        <v>22</v>
      </c>
      <c r="J114" s="34" t="s">
        <v>21</v>
      </c>
      <c r="K114" s="472"/>
      <c r="L114" s="161">
        <v>4</v>
      </c>
      <c r="M114" s="385">
        <v>131</v>
      </c>
      <c r="N114" s="389">
        <v>2.7777777777777776E-2</v>
      </c>
      <c r="O114" s="390">
        <v>1.6326388888888888</v>
      </c>
      <c r="P114" s="161" t="s">
        <v>1293</v>
      </c>
    </row>
    <row r="115" spans="1:17" ht="15.75" customHeight="1">
      <c r="A115" s="161" t="s">
        <v>1294</v>
      </c>
      <c r="B115" s="185" t="s">
        <v>16</v>
      </c>
      <c r="C115" s="4" t="s">
        <v>381</v>
      </c>
      <c r="D115" s="153" t="str">
        <f>HYPERLINK("https://upn1-carbon-sandbox.mendel.ai/01ha80767mvt3xy09j6byrsamy/patient-abstraction/"&amp;C115)</f>
        <v>https://upn1-carbon-sandbox.mendel.ai/01ha80767mvt3xy09j6byrsamy/patient-abstraction/pt-01h9p699djcn39rg28gyr85s4y</v>
      </c>
      <c r="E115" s="34" t="s">
        <v>18</v>
      </c>
      <c r="F115" s="172" t="s">
        <v>1168</v>
      </c>
      <c r="G115" s="534">
        <v>45336</v>
      </c>
      <c r="H115" s="7" t="s">
        <v>21</v>
      </c>
      <c r="I115" s="187" t="s">
        <v>22</v>
      </c>
      <c r="J115" s="34" t="s">
        <v>21</v>
      </c>
      <c r="K115" s="161"/>
      <c r="L115" s="161">
        <v>5</v>
      </c>
      <c r="M115" s="385">
        <v>110</v>
      </c>
      <c r="N115" s="389">
        <v>2.7777777777777776E-2</v>
      </c>
      <c r="O115" s="390">
        <v>1.6506944444444445</v>
      </c>
      <c r="P115" s="161" t="s">
        <v>383</v>
      </c>
    </row>
    <row r="116" spans="1:17" ht="15.75" customHeight="1">
      <c r="A116" s="161" t="s">
        <v>1295</v>
      </c>
      <c r="B116" s="185" t="s">
        <v>16</v>
      </c>
      <c r="C116" s="4" t="s">
        <v>384</v>
      </c>
      <c r="D116" s="153" t="str">
        <f>HYPERLINK("https://upn1-carbon-sandbox.mendel.ai/01ha80767mvt3xy09j6byrsamy/patient-abstraction/"&amp;C116)</f>
        <v>https://upn1-carbon-sandbox.mendel.ai/01ha80767mvt3xy09j6byrsamy/patient-abstraction/pt-01h9p69992myqgcg4kx2hj9mxs</v>
      </c>
      <c r="E116" s="34" t="s">
        <v>18</v>
      </c>
      <c r="F116" s="172" t="s">
        <v>1168</v>
      </c>
      <c r="G116" s="534">
        <v>45343</v>
      </c>
      <c r="H116" s="7" t="s">
        <v>21</v>
      </c>
      <c r="I116" s="187" t="s">
        <v>22</v>
      </c>
      <c r="J116" s="34" t="s">
        <v>21</v>
      </c>
      <c r="K116" s="161"/>
      <c r="L116" s="161">
        <v>7</v>
      </c>
      <c r="M116" s="385">
        <v>129</v>
      </c>
      <c r="N116" s="389">
        <v>2.5694444444444447E-2</v>
      </c>
      <c r="O116" s="390">
        <v>1.5333333333333332</v>
      </c>
      <c r="P116" s="161" t="s">
        <v>386</v>
      </c>
    </row>
    <row r="117" spans="1:17" ht="15.75" customHeight="1">
      <c r="A117" s="463" t="s">
        <v>1296</v>
      </c>
      <c r="B117" s="592" t="s">
        <v>16</v>
      </c>
      <c r="C117" s="553" t="s">
        <v>387</v>
      </c>
      <c r="D117" s="593" t="str">
        <f>HYPERLINK("https://upn1-carbon-sandbox.mendel.ai/01ha80767mvt3xy09j6byrsamy/patient-abstraction/"&amp;C117)</f>
        <v>https://upn1-carbon-sandbox.mendel.ai/01ha80767mvt3xy09j6byrsamy/patient-abstraction/pt-01h9p6997fp2grv66agm2r5v69</v>
      </c>
      <c r="E117" s="460" t="s">
        <v>18</v>
      </c>
      <c r="F117" s="456" t="s">
        <v>1168</v>
      </c>
      <c r="G117" s="503">
        <v>45343</v>
      </c>
      <c r="H117" s="458" t="s">
        <v>21</v>
      </c>
      <c r="I117" s="480" t="s">
        <v>22</v>
      </c>
      <c r="J117" s="460" t="s">
        <v>21</v>
      </c>
      <c r="K117" s="463"/>
      <c r="L117" s="463">
        <v>11</v>
      </c>
      <c r="M117" s="481">
        <v>35</v>
      </c>
      <c r="N117" s="482">
        <v>1.8749999999999999E-2</v>
      </c>
      <c r="O117" s="483">
        <v>1.1298611111111112</v>
      </c>
      <c r="P117" s="463" t="s">
        <v>389</v>
      </c>
    </row>
    <row r="118" spans="1:17" ht="15.75" customHeight="1">
      <c r="A118" s="472" t="s">
        <v>1297</v>
      </c>
      <c r="B118" s="623" t="s">
        <v>54</v>
      </c>
      <c r="C118" s="466" t="s">
        <v>390</v>
      </c>
      <c r="D118" s="318" t="str">
        <f>HYPERLINK("https://upn1-carbon-sandbox.mendel.ai/01ha813ysyy2fh7nkt0cpqf5ww/patient-abstraction/"&amp;C118)</f>
        <v>https://upn1-carbon-sandbox.mendel.ai/01ha813ysyy2fh7nkt0cpqf5ww/patient-abstraction/pt-01h9p699k4x1qrczfg8a2kcbyy</v>
      </c>
      <c r="E118" s="121" t="s">
        <v>18</v>
      </c>
      <c r="F118" s="486" t="s">
        <v>1168</v>
      </c>
      <c r="G118" s="533">
        <v>45343</v>
      </c>
      <c r="H118" s="275" t="s">
        <v>21</v>
      </c>
      <c r="I118" s="487" t="s">
        <v>22</v>
      </c>
      <c r="J118" s="121" t="s">
        <v>21</v>
      </c>
      <c r="K118" s="472"/>
      <c r="L118" s="472">
        <v>1</v>
      </c>
      <c r="M118" s="473">
        <v>38</v>
      </c>
      <c r="N118" s="474">
        <v>1.2499999999999999E-2</v>
      </c>
      <c r="O118" s="475">
        <v>0.74861111111111101</v>
      </c>
      <c r="P118" s="472" t="s">
        <v>392</v>
      </c>
    </row>
    <row r="119" spans="1:17" ht="15.75" customHeight="1">
      <c r="A119" s="161" t="s">
        <v>1298</v>
      </c>
      <c r="B119" s="9" t="s">
        <v>54</v>
      </c>
      <c r="C119" s="4" t="s">
        <v>393</v>
      </c>
      <c r="D119" s="306" t="str">
        <f>HYPERLINK("https://upn1-carbon-sandbox.mendel.ai/01ha813ysyy2fh7nkt0cpqf5ww/patient-abstraction/"&amp;C119)</f>
        <v>https://upn1-carbon-sandbox.mendel.ai/01ha813ysyy2fh7nkt0cpqf5ww/patient-abstraction/pt-01h9p699pcadrv72rck9g6rb1r</v>
      </c>
      <c r="E119" s="34" t="s">
        <v>18</v>
      </c>
      <c r="F119" s="172" t="s">
        <v>1168</v>
      </c>
      <c r="G119" s="534">
        <v>45343</v>
      </c>
      <c r="H119" s="7" t="s">
        <v>21</v>
      </c>
      <c r="I119" s="487" t="s">
        <v>22</v>
      </c>
      <c r="J119" s="34" t="s">
        <v>21</v>
      </c>
      <c r="K119" s="161" t="s">
        <v>1299</v>
      </c>
      <c r="L119" s="161">
        <v>10</v>
      </c>
      <c r="M119" s="385">
        <v>289</v>
      </c>
      <c r="N119" s="389">
        <v>7.6388888888888895E-2</v>
      </c>
      <c r="O119" s="390">
        <v>4.5798611111111116</v>
      </c>
      <c r="P119" s="161" t="s">
        <v>396</v>
      </c>
    </row>
    <row r="120" spans="1:17" ht="15.75" customHeight="1">
      <c r="A120" s="161" t="s">
        <v>1300</v>
      </c>
      <c r="B120" s="9" t="s">
        <v>54</v>
      </c>
      <c r="C120" s="4" t="s">
        <v>397</v>
      </c>
      <c r="D120" s="306" t="str">
        <f>HYPERLINK("https://upn1-carbon-sandbox.mendel.ai/01ha813ysyy2fh7nkt0cpqf5ww/patient-abstraction/"&amp;C120)</f>
        <v>https://upn1-carbon-sandbox.mendel.ai/01ha813ysyy2fh7nkt0cpqf5ww/patient-abstraction/pt-01h9p699nrvv91fpwyacq0y225</v>
      </c>
      <c r="E120" s="34" t="s">
        <v>18</v>
      </c>
      <c r="F120" s="172" t="s">
        <v>1168</v>
      </c>
      <c r="G120" s="534">
        <v>45343</v>
      </c>
      <c r="H120" s="7" t="s">
        <v>21</v>
      </c>
      <c r="I120" s="187" t="s">
        <v>22</v>
      </c>
      <c r="J120" s="34" t="s">
        <v>21</v>
      </c>
      <c r="K120" s="161"/>
      <c r="L120" s="161">
        <v>10</v>
      </c>
      <c r="M120" s="385">
        <v>141</v>
      </c>
      <c r="N120" s="389">
        <v>4.1666666666666664E-2</v>
      </c>
      <c r="O120" s="390">
        <v>2.5076388888888888</v>
      </c>
      <c r="P120" s="161" t="s">
        <v>399</v>
      </c>
    </row>
    <row r="121" spans="1:17" ht="15.75" customHeight="1">
      <c r="A121" s="161" t="s">
        <v>1301</v>
      </c>
      <c r="B121" s="9" t="s">
        <v>54</v>
      </c>
      <c r="C121" s="4" t="s">
        <v>400</v>
      </c>
      <c r="D121" s="306" t="str">
        <f>HYPERLINK("https://upn1-carbon-sandbox.mendel.ai/01ha813ysyy2fh7nkt0cpqf5ww/patient-abstraction/"&amp;C121)</f>
        <v>https://upn1-carbon-sandbox.mendel.ai/01ha813ysyy2fh7nkt0cpqf5ww/patient-abstraction/pt-01h9p699besgkh5z5b4nmkwnt0</v>
      </c>
      <c r="E121" s="34" t="s">
        <v>18</v>
      </c>
      <c r="F121" s="172" t="s">
        <v>1168</v>
      </c>
      <c r="G121" s="534">
        <v>45343</v>
      </c>
      <c r="H121" s="7" t="s">
        <v>21</v>
      </c>
      <c r="I121" s="187" t="s">
        <v>22</v>
      </c>
      <c r="J121" s="34" t="s">
        <v>21</v>
      </c>
      <c r="K121" s="161"/>
      <c r="L121" s="161">
        <v>4</v>
      </c>
      <c r="M121" s="385">
        <v>49</v>
      </c>
      <c r="N121" s="389">
        <v>1.5277777777777777E-2</v>
      </c>
      <c r="O121" s="390">
        <v>0.93263888888888891</v>
      </c>
      <c r="P121" s="161" t="s">
        <v>402</v>
      </c>
    </row>
    <row r="122" spans="1:17" ht="15.75" customHeight="1">
      <c r="A122" s="161" t="s">
        <v>1302</v>
      </c>
      <c r="B122" s="9" t="s">
        <v>54</v>
      </c>
      <c r="C122" s="196" t="s">
        <v>403</v>
      </c>
      <c r="D122" s="306" t="str">
        <f>HYPERLINK("https://upn1-carbon-sandbox.mendel.ai/01ha813ysyy2fh7nkt0cpqf5ww/patient-abstraction/"&amp;C122)</f>
        <v>https://upn1-carbon-sandbox.mendel.ai/01ha813ysyy2fh7nkt0cpqf5ww/patient-abstraction/pt-01h9p699kmd4gz7s8zkrr6xamm</v>
      </c>
      <c r="E122" s="34" t="s">
        <v>18</v>
      </c>
      <c r="F122" s="172" t="s">
        <v>1168</v>
      </c>
      <c r="G122" s="534">
        <v>45343</v>
      </c>
      <c r="H122" s="7" t="s">
        <v>21</v>
      </c>
      <c r="I122" s="187" t="s">
        <v>22</v>
      </c>
      <c r="J122" s="34" t="s">
        <v>21</v>
      </c>
      <c r="K122" s="161"/>
      <c r="L122" s="161">
        <v>1</v>
      </c>
      <c r="M122" s="385">
        <v>17</v>
      </c>
      <c r="N122" s="389">
        <v>7.6388888888888886E-3</v>
      </c>
      <c r="O122" s="390">
        <v>0.47986111111111113</v>
      </c>
      <c r="P122" s="161" t="s">
        <v>405</v>
      </c>
    </row>
    <row r="123" spans="1:17" ht="15.75" customHeight="1">
      <c r="A123" s="161" t="s">
        <v>1303</v>
      </c>
      <c r="B123" s="9" t="s">
        <v>54</v>
      </c>
      <c r="C123" s="4" t="s">
        <v>406</v>
      </c>
      <c r="D123" s="306" t="str">
        <f>HYPERLINK("https://upn1-carbon-sandbox.mendel.ai/01ha813ysyy2fh7nkt0cpqf5ww/patient-abstraction/"&amp;C123)</f>
        <v>https://upn1-carbon-sandbox.mendel.ai/01ha813ysyy2fh7nkt0cpqf5ww/patient-abstraction/pt-01h9p69988ptwzc3cg42xpxs9m</v>
      </c>
      <c r="E123" s="34" t="s">
        <v>18</v>
      </c>
      <c r="F123" s="172" t="s">
        <v>1168</v>
      </c>
      <c r="G123" s="534">
        <v>45345</v>
      </c>
      <c r="H123" s="7" t="s">
        <v>21</v>
      </c>
      <c r="I123" s="187" t="s">
        <v>22</v>
      </c>
      <c r="J123" s="34" t="s">
        <v>21</v>
      </c>
      <c r="K123" s="161"/>
      <c r="L123" s="161">
        <v>9</v>
      </c>
      <c r="M123" s="385">
        <v>227</v>
      </c>
      <c r="N123" s="389">
        <v>5.347222222222222E-2</v>
      </c>
      <c r="O123" s="390">
        <v>3.1708333333333329</v>
      </c>
      <c r="P123" s="161" t="s">
        <v>408</v>
      </c>
    </row>
    <row r="124" spans="1:17" ht="15.75" customHeight="1">
      <c r="A124" s="161" t="s">
        <v>1304</v>
      </c>
      <c r="B124" s="9" t="s">
        <v>54</v>
      </c>
      <c r="C124" s="4" t="s">
        <v>409</v>
      </c>
      <c r="D124" s="306" t="str">
        <f>HYPERLINK("https://upn1-carbon-sandbox.mendel.ai/01ha813ysyy2fh7nkt0cpqf5ww/patient-abstraction/"&amp;C124)</f>
        <v>https://upn1-carbon-sandbox.mendel.ai/01ha813ysyy2fh7nkt0cpqf5ww/patient-abstraction/pt-01h9p699a7a5a0q6ap047eb365</v>
      </c>
      <c r="E124" s="34" t="s">
        <v>18</v>
      </c>
      <c r="F124" s="172" t="s">
        <v>1168</v>
      </c>
      <c r="G124" s="534">
        <v>45343</v>
      </c>
      <c r="H124" s="7" t="s">
        <v>21</v>
      </c>
      <c r="I124" s="187" t="s">
        <v>22</v>
      </c>
      <c r="J124" s="34" t="s">
        <v>21</v>
      </c>
      <c r="K124" s="161"/>
      <c r="L124" s="161">
        <v>4</v>
      </c>
      <c r="M124" s="385">
        <v>58</v>
      </c>
      <c r="N124" s="389">
        <v>1.9444444444444445E-2</v>
      </c>
      <c r="O124" s="390">
        <v>1.148611111111111</v>
      </c>
      <c r="P124" s="161" t="s">
        <v>411</v>
      </c>
    </row>
    <row r="125" spans="1:17" ht="15.75" customHeight="1">
      <c r="A125" s="161" t="s">
        <v>1305</v>
      </c>
      <c r="B125" s="9" t="s">
        <v>54</v>
      </c>
      <c r="C125" s="4" t="s">
        <v>412</v>
      </c>
      <c r="D125" s="306" t="str">
        <f>HYPERLINK("https://upn1-carbon-sandbox.mendel.ai/01ha813ysyy2fh7nkt0cpqf5ww/patient-abstraction/"&amp;C125)</f>
        <v>https://upn1-carbon-sandbox.mendel.ai/01ha813ysyy2fh7nkt0cpqf5ww/patient-abstraction/pt-01h9p6996ckw53656mag76ak95</v>
      </c>
      <c r="E125" s="34" t="s">
        <v>18</v>
      </c>
      <c r="F125" s="172" t="s">
        <v>1168</v>
      </c>
      <c r="G125" s="534">
        <v>45345</v>
      </c>
      <c r="H125" s="7" t="s">
        <v>21</v>
      </c>
      <c r="I125" s="187" t="s">
        <v>22</v>
      </c>
      <c r="J125" s="34" t="s">
        <v>21</v>
      </c>
      <c r="K125" s="161"/>
      <c r="L125" s="161">
        <v>5</v>
      </c>
      <c r="M125" s="385">
        <v>63</v>
      </c>
      <c r="N125" s="389">
        <v>1.8055555555555557E-2</v>
      </c>
      <c r="O125" s="390">
        <v>0.85138888888888886</v>
      </c>
      <c r="P125" s="161" t="s">
        <v>414</v>
      </c>
    </row>
    <row r="126" spans="1:17" ht="15.75" customHeight="1">
      <c r="A126" s="161" t="s">
        <v>1306</v>
      </c>
      <c r="B126" s="9" t="s">
        <v>54</v>
      </c>
      <c r="C126" s="4" t="s">
        <v>415</v>
      </c>
      <c r="D126" s="306" t="str">
        <f>HYPERLINK("https://upn1-carbon-sandbox.mendel.ai/01ha813ysyy2fh7nkt0cpqf5ww/patient-abstraction/"&amp;C126)</f>
        <v>https://upn1-carbon-sandbox.mendel.ai/01ha813ysyy2fh7nkt0cpqf5ww/patient-abstraction/pt-01h9p699q57g24fkx7nrvy43v1</v>
      </c>
      <c r="E126" s="34" t="s">
        <v>18</v>
      </c>
      <c r="F126" s="172" t="s">
        <v>1168</v>
      </c>
      <c r="G126" s="534">
        <v>45345</v>
      </c>
      <c r="H126" s="7" t="s">
        <v>21</v>
      </c>
      <c r="I126" s="187" t="s">
        <v>22</v>
      </c>
      <c r="J126" s="34" t="s">
        <v>21</v>
      </c>
      <c r="K126" s="161"/>
      <c r="L126" s="161">
        <v>11</v>
      </c>
      <c r="M126" s="385">
        <v>186</v>
      </c>
      <c r="N126" s="389">
        <v>3.4722222222222224E-2</v>
      </c>
      <c r="O126" s="390">
        <v>2.088888888888889</v>
      </c>
      <c r="P126" s="161" t="s">
        <v>418</v>
      </c>
    </row>
    <row r="127" spans="1:17" ht="15.75" customHeight="1">
      <c r="A127" s="463" t="s">
        <v>1307</v>
      </c>
      <c r="B127" s="488" t="s">
        <v>54</v>
      </c>
      <c r="C127" s="489" t="s">
        <v>419</v>
      </c>
      <c r="D127" s="490" t="str">
        <f>HYPERLINK("https://upn1-carbon-sandbox.mendel.ai/01ha813ysyy2fh7nkt0cpqf5ww/patient-abstraction/"&amp;C127)</f>
        <v>https://upn1-carbon-sandbox.mendel.ai/01ha813ysyy2fh7nkt0cpqf5ww/patient-abstraction/pt-01h9p699kcj61j5przt4749313</v>
      </c>
      <c r="E127" s="460" t="s">
        <v>18</v>
      </c>
      <c r="F127" s="456" t="s">
        <v>1168</v>
      </c>
      <c r="G127" s="503">
        <v>45345</v>
      </c>
      <c r="H127" s="458" t="s">
        <v>21</v>
      </c>
      <c r="I127" s="480" t="s">
        <v>22</v>
      </c>
      <c r="J127" s="460" t="s">
        <v>21</v>
      </c>
      <c r="K127" s="463"/>
      <c r="L127" s="463">
        <v>6</v>
      </c>
      <c r="M127" s="481">
        <v>163</v>
      </c>
      <c r="N127" s="482">
        <v>2.7083333333333334E-2</v>
      </c>
      <c r="O127" s="483">
        <v>1.6097222222222223</v>
      </c>
      <c r="P127" s="463" t="s">
        <v>421</v>
      </c>
    </row>
    <row r="128" spans="1:17" ht="15.75" customHeight="1">
      <c r="A128" s="161" t="s">
        <v>1308</v>
      </c>
      <c r="B128" s="465" t="s">
        <v>92</v>
      </c>
      <c r="C128" s="4" t="s">
        <v>422</v>
      </c>
      <c r="D128" s="311" t="str">
        <f>HYPERLINK("https://upn1-carbon-sandbox.mendel.ai/01ha80767mvt3xy09j6byrsamy/patient-abstraction/"&amp;C128)</f>
        <v>https://upn1-carbon-sandbox.mendel.ai/01ha80767mvt3xy09j6byrsamy/patient-abstraction/pt-01h9p699jbzc5ns2k7ysfgv7h8</v>
      </c>
      <c r="E128" s="121" t="s">
        <v>18</v>
      </c>
      <c r="F128" s="547" t="s">
        <v>1168</v>
      </c>
      <c r="G128" s="402">
        <v>45345</v>
      </c>
      <c r="H128" s="7" t="s">
        <v>21</v>
      </c>
      <c r="I128" s="487" t="s">
        <v>22</v>
      </c>
      <c r="J128" s="34" t="s">
        <v>21</v>
      </c>
      <c r="K128" s="472"/>
      <c r="L128" s="472">
        <v>9</v>
      </c>
      <c r="M128" s="473">
        <v>186</v>
      </c>
      <c r="N128" s="474">
        <v>3.7499999999999999E-2</v>
      </c>
      <c r="O128" s="475">
        <v>2.2354166666666666</v>
      </c>
      <c r="P128" s="472" t="s">
        <v>424</v>
      </c>
      <c r="Q128" s="391"/>
    </row>
    <row r="129" spans="1:17" ht="15.75" customHeight="1">
      <c r="A129" s="161" t="s">
        <v>1309</v>
      </c>
      <c r="B129" s="10" t="s">
        <v>92</v>
      </c>
      <c r="C129" s="4" t="s">
        <v>425</v>
      </c>
      <c r="D129" s="311" t="str">
        <f>HYPERLINK("https://upn1-carbon-sandbox.mendel.ai/01ha80767mvt3xy09j6byrsamy/patient-abstraction/"&amp;C129)</f>
        <v>https://upn1-carbon-sandbox.mendel.ai/01ha80767mvt3xy09j6byrsamy/patient-abstraction/pt-01h9p699jjk3syh9dymz4ya21t</v>
      </c>
      <c r="E129" s="34" t="s">
        <v>18</v>
      </c>
      <c r="F129" s="355" t="s">
        <v>1168</v>
      </c>
      <c r="G129" s="402">
        <v>45348</v>
      </c>
      <c r="H129" s="7" t="s">
        <v>21</v>
      </c>
      <c r="I129" s="487" t="s">
        <v>22</v>
      </c>
      <c r="J129" s="34" t="s">
        <v>21</v>
      </c>
      <c r="K129" s="161"/>
      <c r="L129" s="161">
        <v>3</v>
      </c>
      <c r="M129" s="385">
        <v>70</v>
      </c>
      <c r="N129" s="389">
        <v>2.6388888888888889E-2</v>
      </c>
      <c r="O129" s="390">
        <v>1.6500000000000001</v>
      </c>
      <c r="P129" s="161" t="s">
        <v>427</v>
      </c>
      <c r="Q129" s="391"/>
    </row>
    <row r="130" spans="1:17" ht="15.75" customHeight="1">
      <c r="A130" s="161" t="s">
        <v>1310</v>
      </c>
      <c r="B130" s="10" t="s">
        <v>92</v>
      </c>
      <c r="C130" s="4" t="s">
        <v>428</v>
      </c>
      <c r="D130" s="311" t="str">
        <f>HYPERLINK("https://upn1-carbon-sandbox.mendel.ai/01ha80767mvt3xy09j6byrsamy/patient-abstraction/"&amp;C130)</f>
        <v>https://upn1-carbon-sandbox.mendel.ai/01ha80767mvt3xy09j6byrsamy/patient-abstraction/pt-01h9p699m6g8w2c9w5sae27q2y</v>
      </c>
      <c r="E130" s="34" t="s">
        <v>18</v>
      </c>
      <c r="F130" s="355" t="s">
        <v>1168</v>
      </c>
      <c r="G130" s="402">
        <v>45348</v>
      </c>
      <c r="H130" s="7" t="s">
        <v>21</v>
      </c>
      <c r="I130" s="187" t="s">
        <v>22</v>
      </c>
      <c r="J130" s="34" t="s">
        <v>21</v>
      </c>
      <c r="K130" s="161"/>
      <c r="L130" s="161">
        <v>7</v>
      </c>
      <c r="M130" s="385">
        <v>55</v>
      </c>
      <c r="N130" s="389">
        <v>4.027777777777778E-2</v>
      </c>
      <c r="O130" s="390">
        <v>2.3736111111111113</v>
      </c>
      <c r="P130" s="161" t="s">
        <v>430</v>
      </c>
      <c r="Q130" s="391"/>
    </row>
    <row r="131" spans="1:17" ht="15.75" customHeight="1">
      <c r="A131" s="161" t="s">
        <v>1311</v>
      </c>
      <c r="B131" s="10" t="s">
        <v>92</v>
      </c>
      <c r="C131" s="196" t="s">
        <v>431</v>
      </c>
      <c r="D131" s="311" t="str">
        <f>HYPERLINK("https://upn1-carbon-sandbox.mendel.ai/01ha80767mvt3xy09j6byrsamy/patient-abstraction/"&amp;C131)</f>
        <v>https://upn1-carbon-sandbox.mendel.ai/01ha80767mvt3xy09j6byrsamy/patient-abstraction/pt-01h9p6999t7y85wffpbngcnt3f</v>
      </c>
      <c r="E131" s="34" t="s">
        <v>18</v>
      </c>
      <c r="F131" s="355" t="s">
        <v>1168</v>
      </c>
      <c r="G131" s="402">
        <v>45348</v>
      </c>
      <c r="H131" s="7" t="s">
        <v>21</v>
      </c>
      <c r="I131" s="187" t="s">
        <v>22</v>
      </c>
      <c r="J131" s="34" t="s">
        <v>21</v>
      </c>
      <c r="K131" s="161"/>
      <c r="L131" s="161">
        <v>5</v>
      </c>
      <c r="M131" s="385">
        <v>52</v>
      </c>
      <c r="N131" s="389">
        <v>3.0555555555555555E-2</v>
      </c>
      <c r="O131" s="390">
        <v>1.8215277777777779</v>
      </c>
      <c r="P131" s="161" t="s">
        <v>433</v>
      </c>
      <c r="Q131" s="391"/>
    </row>
    <row r="132" spans="1:17" ht="15.75" customHeight="1">
      <c r="A132" s="161" t="s">
        <v>1312</v>
      </c>
      <c r="B132" s="10" t="s">
        <v>92</v>
      </c>
      <c r="C132" s="4" t="s">
        <v>434</v>
      </c>
      <c r="D132" s="311" t="str">
        <f>HYPERLINK("https://upn1-carbon-sandbox.mendel.ai/01ha80767mvt3xy09j6byrsamy/patient-abstraction/"&amp;C132)</f>
        <v>https://upn1-carbon-sandbox.mendel.ai/01ha80767mvt3xy09j6byrsamy/patient-abstraction/pt-01h9p699hznffqnd4dmp815290</v>
      </c>
      <c r="E132" s="34" t="s">
        <v>18</v>
      </c>
      <c r="F132" s="355" t="s">
        <v>1168</v>
      </c>
      <c r="G132" s="402">
        <v>45348</v>
      </c>
      <c r="H132" s="7" t="s">
        <v>21</v>
      </c>
      <c r="I132" s="187" t="s">
        <v>22</v>
      </c>
      <c r="J132" s="34" t="s">
        <v>21</v>
      </c>
      <c r="K132" s="161"/>
      <c r="L132" s="161">
        <v>5</v>
      </c>
      <c r="M132" s="385">
        <v>86</v>
      </c>
      <c r="N132" s="389">
        <v>3.0555555555555555E-2</v>
      </c>
      <c r="O132" s="390">
        <v>1.8131944444444443</v>
      </c>
      <c r="P132" s="161" t="s">
        <v>436</v>
      </c>
      <c r="Q132" s="391"/>
    </row>
    <row r="133" spans="1:17" ht="15.75" customHeight="1">
      <c r="A133" s="161" t="s">
        <v>1313</v>
      </c>
      <c r="B133" s="10" t="s">
        <v>92</v>
      </c>
      <c r="C133" s="4" t="s">
        <v>437</v>
      </c>
      <c r="D133" s="311" t="str">
        <f>HYPERLINK("https://upn1-carbon-sandbox.mendel.ai/01ha80767mvt3xy09j6byrsamy/patient-abstraction/"&amp;C133)</f>
        <v>https://upn1-carbon-sandbox.mendel.ai/01ha80767mvt3xy09j6byrsamy/patient-abstraction/pt-01h9p699q1f7y2btqr1zrmfzsq</v>
      </c>
      <c r="E133" s="34" t="s">
        <v>18</v>
      </c>
      <c r="F133" s="355" t="s">
        <v>1168</v>
      </c>
      <c r="G133" s="402">
        <v>45348</v>
      </c>
      <c r="H133" s="7" t="s">
        <v>21</v>
      </c>
      <c r="I133" s="187" t="s">
        <v>22</v>
      </c>
      <c r="J133" s="34" t="s">
        <v>21</v>
      </c>
      <c r="K133" s="161"/>
      <c r="L133" s="161">
        <v>10</v>
      </c>
      <c r="M133" s="385">
        <v>151</v>
      </c>
      <c r="N133" s="389">
        <v>4.1666666666666664E-2</v>
      </c>
      <c r="O133" s="390">
        <v>2.4916666666666667</v>
      </c>
      <c r="P133" s="161" t="s">
        <v>439</v>
      </c>
      <c r="Q133" s="391"/>
    </row>
    <row r="134" spans="1:17" ht="15.75" customHeight="1">
      <c r="A134" s="161" t="s">
        <v>1314</v>
      </c>
      <c r="B134" s="10" t="s">
        <v>92</v>
      </c>
      <c r="C134" s="4" t="s">
        <v>440</v>
      </c>
      <c r="D134" s="311" t="str">
        <f>HYPERLINK("https://upn1-carbon-sandbox.mendel.ai/01ha80767mvt3xy09j6byrsamy/patient-abstraction/"&amp;C134)</f>
        <v>https://upn1-carbon-sandbox.mendel.ai/01ha80767mvt3xy09j6byrsamy/patient-abstraction/pt-01h9p699fczvsd7s728dzge8yb</v>
      </c>
      <c r="E134" s="34" t="s">
        <v>18</v>
      </c>
      <c r="F134" s="355" t="s">
        <v>1168</v>
      </c>
      <c r="G134" s="402">
        <v>45348</v>
      </c>
      <c r="H134" s="7" t="s">
        <v>21</v>
      </c>
      <c r="I134" s="187" t="s">
        <v>22</v>
      </c>
      <c r="J134" s="34" t="s">
        <v>21</v>
      </c>
      <c r="K134" s="161"/>
      <c r="L134" s="161">
        <v>4</v>
      </c>
      <c r="M134" s="385">
        <v>30</v>
      </c>
      <c r="N134" s="389">
        <v>1.3194444444444444E-2</v>
      </c>
      <c r="O134" s="392">
        <v>0.81458333333333333</v>
      </c>
      <c r="P134" s="161" t="s">
        <v>442</v>
      </c>
      <c r="Q134" s="391"/>
    </row>
    <row r="135" spans="1:17" ht="15.75" customHeight="1">
      <c r="A135" s="161" t="s">
        <v>1315</v>
      </c>
      <c r="B135" s="10" t="s">
        <v>92</v>
      </c>
      <c r="C135" s="4" t="s">
        <v>443</v>
      </c>
      <c r="D135" s="311" t="str">
        <f>HYPERLINK("https://upn1-carbon-sandbox.mendel.ai/01ha80767mvt3xy09j6byrsamy/patient-abstraction/"&amp;C135)</f>
        <v>https://upn1-carbon-sandbox.mendel.ai/01ha80767mvt3xy09j6byrsamy/patient-abstraction/pt-01h9p699sz7cfsczp5aqxwh4a1</v>
      </c>
      <c r="E135" s="34" t="s">
        <v>18</v>
      </c>
      <c r="F135" s="355" t="s">
        <v>1168</v>
      </c>
      <c r="G135" s="402">
        <v>45348</v>
      </c>
      <c r="H135" s="7" t="s">
        <v>21</v>
      </c>
      <c r="I135" s="187" t="s">
        <v>22</v>
      </c>
      <c r="J135" s="34" t="s">
        <v>21</v>
      </c>
      <c r="K135" s="161"/>
      <c r="L135" s="161">
        <v>9</v>
      </c>
      <c r="M135" s="385">
        <v>61</v>
      </c>
      <c r="N135" s="389">
        <v>2.7777777777777776E-2</v>
      </c>
      <c r="O135" s="390">
        <v>1.6409722222222223</v>
      </c>
      <c r="P135" s="161" t="s">
        <v>445</v>
      </c>
      <c r="Q135" s="391"/>
    </row>
    <row r="136" spans="1:17" ht="15.75" customHeight="1">
      <c r="A136" s="161" t="s">
        <v>1316</v>
      </c>
      <c r="B136" s="10" t="s">
        <v>92</v>
      </c>
      <c r="C136" s="4" t="s">
        <v>446</v>
      </c>
      <c r="D136" s="311" t="str">
        <f>HYPERLINK("https://upn1-carbon-sandbox.mendel.ai/01ha80767mvt3xy09j6byrsamy/patient-abstraction/"&amp;C136)</f>
        <v>https://upn1-carbon-sandbox.mendel.ai/01ha80767mvt3xy09j6byrsamy/patient-abstraction/pt-01h9p6995nfs4r19d0agfwzbnk</v>
      </c>
      <c r="E136" s="34" t="s">
        <v>18</v>
      </c>
      <c r="F136" s="355" t="s">
        <v>1168</v>
      </c>
      <c r="G136" s="402">
        <v>45348</v>
      </c>
      <c r="H136" s="7" t="s">
        <v>21</v>
      </c>
      <c r="I136" s="187" t="s">
        <v>22</v>
      </c>
      <c r="J136" s="34" t="s">
        <v>21</v>
      </c>
      <c r="K136" s="161"/>
      <c r="L136" s="161">
        <v>2</v>
      </c>
      <c r="M136" s="385">
        <v>40</v>
      </c>
      <c r="N136" s="389">
        <v>1.3194444444444444E-2</v>
      </c>
      <c r="O136" s="392">
        <v>0.78125</v>
      </c>
      <c r="P136" s="161" t="s">
        <v>448</v>
      </c>
      <c r="Q136" s="391"/>
    </row>
    <row r="137" spans="1:17" ht="15.75" customHeight="1">
      <c r="A137" s="463" t="s">
        <v>1317</v>
      </c>
      <c r="B137" s="596" t="s">
        <v>92</v>
      </c>
      <c r="C137" s="553" t="s">
        <v>449</v>
      </c>
      <c r="D137" s="637" t="str">
        <f>HYPERLINK("https://upn1-carbon-sandbox.mendel.ai/01ha80767mvt3xy09j6byrsamy/patient-abstraction/"&amp;C137)</f>
        <v>https://upn1-carbon-sandbox.mendel.ai/01ha80767mvt3xy09j6byrsamy/patient-abstraction/pt-01h9p699c8hcnzgj53h7jgzjsg</v>
      </c>
      <c r="E137" s="460" t="s">
        <v>18</v>
      </c>
      <c r="F137" s="552" t="s">
        <v>1168</v>
      </c>
      <c r="G137" s="627">
        <v>45348</v>
      </c>
      <c r="H137" s="458" t="s">
        <v>21</v>
      </c>
      <c r="I137" s="480" t="s">
        <v>22</v>
      </c>
      <c r="J137" s="460" t="s">
        <v>21</v>
      </c>
      <c r="K137" s="463"/>
      <c r="L137" s="463">
        <v>2</v>
      </c>
      <c r="M137" s="481">
        <v>25</v>
      </c>
      <c r="N137" s="482">
        <v>1.1805555555555555E-2</v>
      </c>
      <c r="O137" s="628">
        <v>0.69374999999999998</v>
      </c>
      <c r="P137" s="463" t="s">
        <v>451</v>
      </c>
      <c r="Q137" s="391"/>
    </row>
    <row r="138" spans="1:17" ht="15.75" customHeight="1">
      <c r="A138" s="472" t="s">
        <v>1318</v>
      </c>
      <c r="B138" s="623" t="s">
        <v>130</v>
      </c>
      <c r="C138" s="466" t="s">
        <v>452</v>
      </c>
      <c r="D138" s="531" t="str">
        <f t="shared" ref="D138:D147" si="5">HYPERLINK("https://upn1-carbon-sandbox.mendel.ai/01ha813ysyy2fh7nkt0cpqf5ww/patient-abstraction/"&amp;C138)</f>
        <v>https://upn1-carbon-sandbox.mendel.ai/01ha813ysyy2fh7nkt0cpqf5ww/patient-abstraction/pt-01h9p699dscb8zv15q1tyhcpp3</v>
      </c>
      <c r="E138" s="121" t="s">
        <v>18</v>
      </c>
      <c r="F138" s="547" t="s">
        <v>1168</v>
      </c>
      <c r="G138" s="402">
        <v>45349</v>
      </c>
      <c r="H138" s="7" t="s">
        <v>21</v>
      </c>
      <c r="I138" s="487" t="s">
        <v>22</v>
      </c>
      <c r="J138" s="34" t="s">
        <v>21</v>
      </c>
      <c r="K138" s="472"/>
      <c r="L138" s="472">
        <v>12</v>
      </c>
      <c r="M138" s="473">
        <v>87</v>
      </c>
      <c r="N138" s="474">
        <v>3.888888888888889E-2</v>
      </c>
      <c r="O138" s="475">
        <v>2.3354166666666667</v>
      </c>
      <c r="P138" s="472" t="s">
        <v>455</v>
      </c>
      <c r="Q138" s="391"/>
    </row>
    <row r="139" spans="1:17" ht="15.75" customHeight="1">
      <c r="A139" s="161" t="s">
        <v>1319</v>
      </c>
      <c r="B139" s="9" t="s">
        <v>130</v>
      </c>
      <c r="C139" s="4" t="s">
        <v>456</v>
      </c>
      <c r="D139" s="307" t="str">
        <f t="shared" si="5"/>
        <v>https://upn1-carbon-sandbox.mendel.ai/01ha813ysyy2fh7nkt0cpqf5ww/patient-abstraction/pt-01h9p699pfjxn1mtzmk0me05nb</v>
      </c>
      <c r="E139" s="34" t="s">
        <v>18</v>
      </c>
      <c r="F139" s="355" t="s">
        <v>1168</v>
      </c>
      <c r="G139" s="402">
        <v>45349</v>
      </c>
      <c r="H139" s="7" t="s">
        <v>21</v>
      </c>
      <c r="I139" s="487" t="s">
        <v>22</v>
      </c>
      <c r="J139" s="34" t="s">
        <v>21</v>
      </c>
      <c r="K139" s="161"/>
      <c r="L139" s="161">
        <v>1</v>
      </c>
      <c r="M139" s="385">
        <v>64</v>
      </c>
      <c r="N139" s="389">
        <v>1.7361111111111112E-2</v>
      </c>
      <c r="O139" s="390">
        <v>1.0451388888888888</v>
      </c>
      <c r="P139" s="161" t="s">
        <v>458</v>
      </c>
      <c r="Q139" s="391"/>
    </row>
    <row r="140" spans="1:17" ht="15.75" customHeight="1">
      <c r="A140" s="161" t="s">
        <v>1320</v>
      </c>
      <c r="B140" s="9" t="s">
        <v>130</v>
      </c>
      <c r="C140" s="4" t="s">
        <v>459</v>
      </c>
      <c r="D140" s="307" t="str">
        <f t="shared" si="5"/>
        <v>https://upn1-carbon-sandbox.mendel.ai/01ha813ysyy2fh7nkt0cpqf5ww/patient-abstraction/pt-01h9p6997s53f6fx0d4skx1mej</v>
      </c>
      <c r="E140" s="34" t="s">
        <v>18</v>
      </c>
      <c r="F140" s="355" t="s">
        <v>1168</v>
      </c>
      <c r="G140" s="402">
        <v>45349</v>
      </c>
      <c r="H140" s="7" t="s">
        <v>21</v>
      </c>
      <c r="I140" s="187" t="s">
        <v>22</v>
      </c>
      <c r="J140" s="34" t="s">
        <v>21</v>
      </c>
      <c r="K140" s="161"/>
      <c r="L140" s="161">
        <v>8</v>
      </c>
      <c r="M140" s="385">
        <v>204</v>
      </c>
      <c r="N140" s="389">
        <v>4.6527777777777779E-2</v>
      </c>
      <c r="O140" s="390">
        <v>2.6881944444444446</v>
      </c>
      <c r="P140" s="161" t="s">
        <v>461</v>
      </c>
      <c r="Q140" s="391"/>
    </row>
    <row r="141" spans="1:17" ht="15.75" customHeight="1">
      <c r="A141" s="161" t="s">
        <v>1321</v>
      </c>
      <c r="B141" s="9" t="s">
        <v>130</v>
      </c>
      <c r="C141" s="196" t="s">
        <v>462</v>
      </c>
      <c r="D141" s="307" t="str">
        <f>HYPERLINK("https://upn1-carbon-sandbox.mendel.ai/01ha813ysyy2fh7nkt0cpqf5ww/patient-abstraction/"&amp;C141)</f>
        <v>https://upn1-carbon-sandbox.mendel.ai/01ha813ysyy2fh7nkt0cpqf5ww/patient-abstraction/pt-01h9p699epxt1dd083bnerrxq8</v>
      </c>
      <c r="E141" s="34" t="s">
        <v>18</v>
      </c>
      <c r="F141" s="355" t="s">
        <v>1168</v>
      </c>
      <c r="G141" s="402">
        <v>45349</v>
      </c>
      <c r="H141" s="7" t="s">
        <v>21</v>
      </c>
      <c r="I141" s="187" t="s">
        <v>22</v>
      </c>
      <c r="J141" s="34" t="s">
        <v>21</v>
      </c>
      <c r="K141" s="161"/>
      <c r="L141" s="161">
        <v>2</v>
      </c>
      <c r="M141" s="385">
        <v>65</v>
      </c>
      <c r="N141" s="389">
        <v>1.8749999999999999E-2</v>
      </c>
      <c r="O141" s="390">
        <v>1.10625</v>
      </c>
      <c r="P141" s="161" t="s">
        <v>464</v>
      </c>
      <c r="Q141" s="391"/>
    </row>
    <row r="142" spans="1:17" ht="15.75" customHeight="1">
      <c r="A142" s="161" t="s">
        <v>1322</v>
      </c>
      <c r="B142" s="9" t="s">
        <v>130</v>
      </c>
      <c r="C142" s="4" t="s">
        <v>465</v>
      </c>
      <c r="D142" s="307" t="str">
        <f t="shared" si="5"/>
        <v>https://upn1-carbon-sandbox.mendel.ai/01ha813ysyy2fh7nkt0cpqf5ww/patient-abstraction/pt-01h9p699m0tb0cdb2gygwh8zx1</v>
      </c>
      <c r="E142" s="34" t="s">
        <v>18</v>
      </c>
      <c r="F142" s="355" t="s">
        <v>1168</v>
      </c>
      <c r="G142" s="402">
        <v>45350</v>
      </c>
      <c r="H142" s="7" t="s">
        <v>21</v>
      </c>
      <c r="I142" s="187" t="s">
        <v>22</v>
      </c>
      <c r="J142" s="34" t="s">
        <v>21</v>
      </c>
      <c r="K142" s="161"/>
      <c r="L142" s="161">
        <v>19</v>
      </c>
      <c r="M142" s="385">
        <v>197</v>
      </c>
      <c r="N142" s="389">
        <v>7.2222222222222229E-2</v>
      </c>
      <c r="O142" s="390">
        <v>4.2784722222222227</v>
      </c>
      <c r="P142" s="161" t="s">
        <v>467</v>
      </c>
      <c r="Q142" s="391"/>
    </row>
    <row r="143" spans="1:17" ht="15.75" customHeight="1">
      <c r="A143" s="161" t="s">
        <v>1323</v>
      </c>
      <c r="B143" s="449" t="s">
        <v>130</v>
      </c>
      <c r="C143" s="4" t="s">
        <v>468</v>
      </c>
      <c r="D143" s="307" t="str">
        <f t="shared" si="5"/>
        <v>https://upn1-carbon-sandbox.mendel.ai/01ha813ysyy2fh7nkt0cpqf5ww/patient-abstraction/pt-01h9p6998fxq6h64wfqrzwyz2s</v>
      </c>
      <c r="E143" s="34" t="s">
        <v>18</v>
      </c>
      <c r="F143" s="355" t="s">
        <v>1168</v>
      </c>
      <c r="G143" s="402">
        <v>45350</v>
      </c>
      <c r="H143" s="7" t="s">
        <v>21</v>
      </c>
      <c r="I143" s="187" t="s">
        <v>22</v>
      </c>
      <c r="J143" s="34" t="s">
        <v>21</v>
      </c>
      <c r="K143" s="161"/>
      <c r="L143" s="161">
        <v>5</v>
      </c>
      <c r="M143" s="385">
        <v>196</v>
      </c>
      <c r="N143" s="389">
        <v>4.2361111111111106E-2</v>
      </c>
      <c r="O143" s="390">
        <v>2.5215277777777776</v>
      </c>
      <c r="P143" s="161" t="s">
        <v>470</v>
      </c>
      <c r="Q143" s="391"/>
    </row>
    <row r="144" spans="1:17" ht="15.75" customHeight="1">
      <c r="A144" s="297" t="s">
        <v>1324</v>
      </c>
      <c r="B144" s="298" t="s">
        <v>130</v>
      </c>
      <c r="C144" s="177" t="s">
        <v>471</v>
      </c>
      <c r="D144" s="675" t="str">
        <f>HYPERLINK("https://upn1-carbon-sandbox.mendel.ai/01ha813ysyy2fh7nkt0cpqf5ww/patient-abstraction/"&amp;C144)</f>
        <v>https://upn1-carbon-sandbox.mendel.ai/01ha813ysyy2fh7nkt0cpqf5ww/patient-abstraction/pt-01h9p699b84de8dxwveqtdp19v</v>
      </c>
      <c r="E144" s="177" t="s">
        <v>18</v>
      </c>
      <c r="F144" s="669" t="s">
        <v>1168</v>
      </c>
      <c r="G144" s="670"/>
      <c r="H144" s="297"/>
      <c r="I144" s="181" t="s">
        <v>60</v>
      </c>
      <c r="J144" s="297"/>
      <c r="K144" s="297" t="s">
        <v>340</v>
      </c>
      <c r="L144" s="297"/>
      <c r="M144" s="436">
        <v>352</v>
      </c>
      <c r="N144" s="297"/>
      <c r="O144" s="437"/>
      <c r="P144" s="297" t="s">
        <v>473</v>
      </c>
      <c r="Q144" s="391"/>
    </row>
    <row r="145" spans="1:17" ht="15.75" customHeight="1">
      <c r="A145" s="297" t="s">
        <v>1325</v>
      </c>
      <c r="B145" s="298" t="s">
        <v>130</v>
      </c>
      <c r="C145" s="177" t="s">
        <v>474</v>
      </c>
      <c r="D145" s="675" t="str">
        <f t="shared" si="5"/>
        <v>https://upn1-carbon-sandbox.mendel.ai/01ha813ysyy2fh7nkt0cpqf5ww/patient-abstraction/pt-01h9p699ecqsa2snkhsh2fmyvn</v>
      </c>
      <c r="E145" s="177" t="s">
        <v>18</v>
      </c>
      <c r="F145" s="669" t="s">
        <v>1168</v>
      </c>
      <c r="G145" s="670"/>
      <c r="H145" s="297"/>
      <c r="I145" s="181" t="s">
        <v>60</v>
      </c>
      <c r="J145" s="297"/>
      <c r="K145" s="297" t="s">
        <v>340</v>
      </c>
      <c r="L145" s="297"/>
      <c r="M145" s="436">
        <v>324</v>
      </c>
      <c r="N145" s="297"/>
      <c r="O145" s="437"/>
      <c r="P145" s="297" t="s">
        <v>476</v>
      </c>
      <c r="Q145" s="391"/>
    </row>
    <row r="146" spans="1:17" ht="15.75" customHeight="1">
      <c r="A146" s="161" t="s">
        <v>1326</v>
      </c>
      <c r="B146" s="9" t="s">
        <v>130</v>
      </c>
      <c r="C146" s="4" t="s">
        <v>477</v>
      </c>
      <c r="D146" s="307" t="str">
        <f t="shared" si="5"/>
        <v>https://upn1-carbon-sandbox.mendel.ai/01ha813ysyy2fh7nkt0cpqf5ww/patient-abstraction/pt-01h9p0nvx9asqs74mv00p985fr</v>
      </c>
      <c r="E146" s="34" t="s">
        <v>18</v>
      </c>
      <c r="F146" s="355" t="s">
        <v>1168</v>
      </c>
      <c r="G146" s="402">
        <v>45352</v>
      </c>
      <c r="H146" s="7" t="s">
        <v>21</v>
      </c>
      <c r="I146" s="187" t="s">
        <v>22</v>
      </c>
      <c r="J146" s="34" t="s">
        <v>21</v>
      </c>
      <c r="K146" s="161"/>
      <c r="L146" s="161">
        <v>7</v>
      </c>
      <c r="M146" s="385">
        <v>97</v>
      </c>
      <c r="N146" s="389">
        <v>3.4027777777777775E-2</v>
      </c>
      <c r="O146" s="390">
        <v>2.0548611111111112</v>
      </c>
      <c r="P146" s="161" t="s">
        <v>479</v>
      </c>
      <c r="Q146" s="391"/>
    </row>
    <row r="147" spans="1:17" ht="15.75" customHeight="1">
      <c r="A147" s="463" t="s">
        <v>1327</v>
      </c>
      <c r="B147" s="488" t="s">
        <v>130</v>
      </c>
      <c r="C147" s="553" t="s">
        <v>480</v>
      </c>
      <c r="D147" s="501" t="str">
        <f t="shared" si="5"/>
        <v>https://upn1-carbon-sandbox.mendel.ai/01ha813ysyy2fh7nkt0cpqf5ww/patient-abstraction/pt-01h9p699fknnsq9nyafmn3kjjg</v>
      </c>
      <c r="E147" s="460" t="s">
        <v>18</v>
      </c>
      <c r="F147" s="552" t="s">
        <v>1168</v>
      </c>
      <c r="G147" s="627">
        <v>45352</v>
      </c>
      <c r="H147" s="458" t="s">
        <v>21</v>
      </c>
      <c r="I147" s="480" t="s">
        <v>22</v>
      </c>
      <c r="J147" s="460" t="s">
        <v>21</v>
      </c>
      <c r="K147" s="463"/>
      <c r="L147" s="463">
        <v>8</v>
      </c>
      <c r="M147" s="481">
        <v>176</v>
      </c>
      <c r="N147" s="482">
        <v>3.9583333333333331E-2</v>
      </c>
      <c r="O147" s="483">
        <v>2.3631944444444444</v>
      </c>
      <c r="P147" s="463" t="s">
        <v>482</v>
      </c>
      <c r="Q147" s="391"/>
    </row>
    <row r="148" spans="1:17" ht="15.75" customHeight="1">
      <c r="A148" s="162" t="s">
        <v>1328</v>
      </c>
      <c r="B148" s="613" t="s">
        <v>16</v>
      </c>
      <c r="C148" s="466" t="s">
        <v>483</v>
      </c>
      <c r="D148" s="498" t="str">
        <f>HYPERLINK("https://upn1-carbon-sandbox.mendel.ai/01ha80767mvt3xy09j6byrsamy/patient-abstraction/"&amp;C148)</f>
        <v>https://upn1-carbon-sandbox.mendel.ai/01ha80767mvt3xy09j6byrsamy/patient-abstraction/pt-01h9p6996qt0y3y5fkffgfq4jc</v>
      </c>
      <c r="E148" s="121" t="s">
        <v>18</v>
      </c>
      <c r="F148" s="547" t="s">
        <v>1168</v>
      </c>
      <c r="G148" s="402">
        <v>45352</v>
      </c>
      <c r="H148" s="7" t="s">
        <v>21</v>
      </c>
      <c r="I148" s="487" t="s">
        <v>22</v>
      </c>
      <c r="J148" s="34" t="s">
        <v>21</v>
      </c>
      <c r="K148" s="472"/>
      <c r="L148" s="472">
        <v>2</v>
      </c>
      <c r="M148" s="473">
        <v>55</v>
      </c>
      <c r="N148" s="474">
        <v>1.3888888888888888E-2</v>
      </c>
      <c r="O148" s="532">
        <v>0.83194444444444438</v>
      </c>
      <c r="P148" s="472" t="s">
        <v>485</v>
      </c>
      <c r="Q148" s="391"/>
    </row>
    <row r="149" spans="1:17" ht="15.75" customHeight="1">
      <c r="A149" s="161" t="s">
        <v>1329</v>
      </c>
      <c r="B149" s="548" t="s">
        <v>16</v>
      </c>
      <c r="C149" s="4" t="s">
        <v>486</v>
      </c>
      <c r="D149" s="153" t="str">
        <f>HYPERLINK("https://upn1-carbon-sandbox.mendel.ai/01ha80767mvt3xy09j6byrsamy/patient-abstraction/"&amp;C149)</f>
        <v>https://upn1-carbon-sandbox.mendel.ai/01ha80767mvt3xy09j6byrsamy/patient-abstraction/pt-01h9p6999d673dcw38zb7ehvdm</v>
      </c>
      <c r="E149" s="34" t="s">
        <v>18</v>
      </c>
      <c r="F149" s="355" t="s">
        <v>1168</v>
      </c>
      <c r="G149" s="402">
        <v>45352</v>
      </c>
      <c r="H149" s="7" t="s">
        <v>21</v>
      </c>
      <c r="I149" s="187" t="s">
        <v>22</v>
      </c>
      <c r="J149" s="34" t="s">
        <v>21</v>
      </c>
      <c r="K149" s="161"/>
      <c r="L149" s="161">
        <v>5</v>
      </c>
      <c r="M149" s="385">
        <v>135</v>
      </c>
      <c r="N149" s="389">
        <v>3.0555555555555555E-2</v>
      </c>
      <c r="O149" s="390">
        <v>1.815277777777778</v>
      </c>
      <c r="P149" s="161" t="s">
        <v>488</v>
      </c>
      <c r="Q149" s="391"/>
    </row>
    <row r="150" spans="1:17" ht="15.75" customHeight="1">
      <c r="A150" s="297" t="s">
        <v>1330</v>
      </c>
      <c r="B150" s="668" t="s">
        <v>16</v>
      </c>
      <c r="C150" s="177" t="s">
        <v>489</v>
      </c>
      <c r="D150" s="430" t="str">
        <f>HYPERLINK("https://upn1-carbon-sandbox.mendel.ai/01ha80767mvt3xy09j6byrsamy/patient-abstraction/"&amp;C150)</f>
        <v>https://upn1-carbon-sandbox.mendel.ai/01ha80767mvt3xy09j6byrsamy/patient-abstraction/pt-01h9p699mj100bnm8vmjxmwxz0</v>
      </c>
      <c r="E150" s="177" t="s">
        <v>18</v>
      </c>
      <c r="F150" s="669" t="s">
        <v>1168</v>
      </c>
      <c r="G150" s="433">
        <v>45352</v>
      </c>
      <c r="H150" s="180" t="s">
        <v>21</v>
      </c>
      <c r="I150" s="181" t="s">
        <v>60</v>
      </c>
      <c r="J150" s="177" t="s">
        <v>21</v>
      </c>
      <c r="K150" s="297" t="s">
        <v>1331</v>
      </c>
      <c r="L150" s="297">
        <v>8</v>
      </c>
      <c r="M150" s="436">
        <v>127</v>
      </c>
      <c r="N150" s="731">
        <v>3.5416666666666666E-2</v>
      </c>
      <c r="O150" s="732">
        <v>2.1423611111111112</v>
      </c>
      <c r="P150" s="297" t="s">
        <v>492</v>
      </c>
      <c r="Q150" s="391"/>
    </row>
    <row r="151" spans="1:17" ht="15.75" customHeight="1">
      <c r="A151" s="161" t="s">
        <v>1332</v>
      </c>
      <c r="B151" s="438" t="s">
        <v>16</v>
      </c>
      <c r="C151" s="4" t="s">
        <v>493</v>
      </c>
      <c r="D151" s="153" t="str">
        <f>HYPERLINK("https://upn1-carbon-sandbox.mendel.ai/01ha80767mvt3xy09j6byrsamy/patient-abstraction/"&amp;C151)</f>
        <v>https://upn1-carbon-sandbox.mendel.ai/01ha80767mvt3xy09j6byrsamy/patient-abstraction/pt-01h9p699fx63abk7y2w3q4pt08</v>
      </c>
      <c r="E151" s="34" t="s">
        <v>18</v>
      </c>
      <c r="F151" s="355" t="s">
        <v>1168</v>
      </c>
      <c r="G151" s="402">
        <v>45355</v>
      </c>
      <c r="H151" s="7" t="s">
        <v>21</v>
      </c>
      <c r="I151" s="187" t="s">
        <v>22</v>
      </c>
      <c r="J151" s="34" t="s">
        <v>21</v>
      </c>
      <c r="K151" s="161"/>
      <c r="L151" s="161">
        <v>15</v>
      </c>
      <c r="M151" s="385">
        <v>102</v>
      </c>
      <c r="N151" s="389">
        <v>2.9861111111111113E-2</v>
      </c>
      <c r="O151" s="390">
        <v>1.7805555555555557</v>
      </c>
      <c r="P151" s="161" t="s">
        <v>496</v>
      </c>
      <c r="Q151" s="391"/>
    </row>
    <row r="152" spans="1:17" ht="15.75" customHeight="1">
      <c r="A152" s="161" t="s">
        <v>1333</v>
      </c>
      <c r="B152" s="438" t="s">
        <v>16</v>
      </c>
      <c r="C152" s="175" t="s">
        <v>497</v>
      </c>
      <c r="D152" s="153" t="str">
        <f>HYPERLINK("https://upn1-carbon-sandbox.mendel.ai/01ha80767mvt3xy09j6byrsamy/patient-abstraction/"&amp;C152)</f>
        <v>https://upn1-carbon-sandbox.mendel.ai/01ha80767mvt3xy09j6byrsamy/patient-abstraction/pt-01h9p699fthspgm1z8phn0z6tv</v>
      </c>
      <c r="E152" s="34" t="s">
        <v>18</v>
      </c>
      <c r="F152" s="355" t="s">
        <v>1168</v>
      </c>
      <c r="G152" s="402">
        <v>45355</v>
      </c>
      <c r="H152" s="7" t="s">
        <v>21</v>
      </c>
      <c r="I152" s="187" t="s">
        <v>22</v>
      </c>
      <c r="J152" s="34" t="s">
        <v>21</v>
      </c>
      <c r="K152" s="161"/>
      <c r="L152" s="161">
        <v>4</v>
      </c>
      <c r="M152" s="385">
        <v>39</v>
      </c>
      <c r="N152" s="389">
        <v>1.4583333333333332E-2</v>
      </c>
      <c r="O152" s="392">
        <v>0.86875000000000002</v>
      </c>
      <c r="P152" s="161" t="s">
        <v>499</v>
      </c>
      <c r="Q152" s="391"/>
    </row>
    <row r="153" spans="1:17" ht="15.75" customHeight="1">
      <c r="A153" s="297" t="s">
        <v>1334</v>
      </c>
      <c r="B153" s="668" t="s">
        <v>16</v>
      </c>
      <c r="C153" s="177" t="s">
        <v>500</v>
      </c>
      <c r="D153" s="430" t="str">
        <f>HYPERLINK("https://upn1-carbon-sandbox.mendel.ai/01ha80767mvt3xy09j6byrsamy/patient-abstraction/"&amp;C153)</f>
        <v>https://upn1-carbon-sandbox.mendel.ai/01ha80767mvt3xy09j6byrsamy/patient-abstraction/pt-01h9p69976x590e910ex029f9h</v>
      </c>
      <c r="E153" s="177" t="s">
        <v>18</v>
      </c>
      <c r="F153" s="669" t="s">
        <v>1168</v>
      </c>
      <c r="G153" s="433">
        <v>45355</v>
      </c>
      <c r="H153" s="180" t="s">
        <v>21</v>
      </c>
      <c r="I153" s="181" t="s">
        <v>60</v>
      </c>
      <c r="J153" s="177" t="s">
        <v>21</v>
      </c>
      <c r="K153" s="297" t="s">
        <v>1335</v>
      </c>
      <c r="L153" s="297">
        <v>6</v>
      </c>
      <c r="M153" s="436">
        <v>120</v>
      </c>
      <c r="N153" s="297"/>
      <c r="O153" s="437"/>
      <c r="P153" s="297" t="s">
        <v>503</v>
      </c>
      <c r="Q153" s="391"/>
    </row>
    <row r="154" spans="1:17" ht="15.75" customHeight="1">
      <c r="A154" s="161" t="s">
        <v>1336</v>
      </c>
      <c r="B154" s="438" t="s">
        <v>16</v>
      </c>
      <c r="C154" s="4" t="s">
        <v>504</v>
      </c>
      <c r="D154" s="153" t="str">
        <f>HYPERLINK("https://upn1-carbon-sandbox.mendel.ai/01ha80767mvt3xy09j6byrsamy/patient-abstraction/"&amp;C154)</f>
        <v>https://upn1-carbon-sandbox.mendel.ai/01ha80767mvt3xy09j6byrsamy/patient-abstraction/pt-01h9p69994sd516pa3gj45yex4</v>
      </c>
      <c r="E154" s="34" t="s">
        <v>18</v>
      </c>
      <c r="F154" s="355" t="s">
        <v>1168</v>
      </c>
      <c r="G154" s="402">
        <v>45355</v>
      </c>
      <c r="H154" s="7" t="s">
        <v>21</v>
      </c>
      <c r="I154" s="187" t="s">
        <v>22</v>
      </c>
      <c r="J154" s="34" t="s">
        <v>21</v>
      </c>
      <c r="K154" s="161"/>
      <c r="L154" s="161">
        <v>2</v>
      </c>
      <c r="M154" s="385">
        <v>58</v>
      </c>
      <c r="N154" s="389">
        <v>1.1111111111111112E-2</v>
      </c>
      <c r="O154" s="392">
        <v>0.68055555555555547</v>
      </c>
      <c r="P154" s="161" t="s">
        <v>506</v>
      </c>
      <c r="Q154" s="391"/>
    </row>
    <row r="155" spans="1:17" ht="15.75" customHeight="1">
      <c r="A155" s="161" t="s">
        <v>1337</v>
      </c>
      <c r="B155" s="438" t="s">
        <v>16</v>
      </c>
      <c r="C155" s="196" t="s">
        <v>507</v>
      </c>
      <c r="D155" s="153" t="str">
        <f>HYPERLINK("https://upn1-carbon-sandbox.mendel.ai/01ha80767mvt3xy09j6byrsamy/patient-abstraction/"&amp;C155)</f>
        <v>https://upn1-carbon-sandbox.mendel.ai/01ha80767mvt3xy09j6byrsamy/patient-abstraction/pt-01h9p699px781sb00ww782e3fy</v>
      </c>
      <c r="E155" s="34" t="s">
        <v>18</v>
      </c>
      <c r="F155" s="355" t="s">
        <v>1168</v>
      </c>
      <c r="G155" s="402">
        <v>45356</v>
      </c>
      <c r="H155" s="7" t="s">
        <v>21</v>
      </c>
      <c r="I155" s="187" t="s">
        <v>22</v>
      </c>
      <c r="J155" s="34" t="s">
        <v>21</v>
      </c>
      <c r="K155" s="161"/>
      <c r="L155" s="161">
        <v>16</v>
      </c>
      <c r="M155" s="385">
        <v>125</v>
      </c>
      <c r="N155" s="389">
        <v>3.1944444444444449E-2</v>
      </c>
      <c r="O155" s="390">
        <v>1.9000000000000001</v>
      </c>
      <c r="P155" s="161" t="s">
        <v>510</v>
      </c>
      <c r="Q155" s="391"/>
    </row>
    <row r="156" spans="1:17" ht="15.75" customHeight="1">
      <c r="A156" s="161" t="s">
        <v>1338</v>
      </c>
      <c r="B156" s="438" t="s">
        <v>16</v>
      </c>
      <c r="C156" s="196" t="s">
        <v>511</v>
      </c>
      <c r="D156" s="153" t="str">
        <f>HYPERLINK("https://upn1-carbon-sandbox.mendel.ai/01ha80767mvt3xy09j6byrsamy/patient-abstraction/"&amp;C156)</f>
        <v>https://upn1-carbon-sandbox.mendel.ai/01ha80767mvt3xy09j6byrsamy/patient-abstraction/pt-01h9p699hcfgwdbxqn70swge5v</v>
      </c>
      <c r="E156" s="34" t="s">
        <v>18</v>
      </c>
      <c r="F156" s="355" t="s">
        <v>1168</v>
      </c>
      <c r="G156" s="402">
        <v>45356</v>
      </c>
      <c r="H156" s="7" t="s">
        <v>21</v>
      </c>
      <c r="I156" s="187" t="s">
        <v>22</v>
      </c>
      <c r="J156" s="34" t="s">
        <v>21</v>
      </c>
      <c r="K156" s="161"/>
      <c r="L156" s="161">
        <v>4</v>
      </c>
      <c r="M156" s="385">
        <v>78</v>
      </c>
      <c r="N156" s="389">
        <v>1.5972222222222224E-2</v>
      </c>
      <c r="O156" s="392">
        <v>0.94652777777777775</v>
      </c>
      <c r="P156" s="161" t="s">
        <v>513</v>
      </c>
      <c r="Q156" s="391"/>
    </row>
    <row r="157" spans="1:17" ht="15.75" customHeight="1">
      <c r="A157" s="463" t="s">
        <v>1339</v>
      </c>
      <c r="B157" s="635" t="s">
        <v>16</v>
      </c>
      <c r="C157" s="553" t="s">
        <v>514</v>
      </c>
      <c r="D157" s="593" t="str">
        <f>HYPERLINK("https://upn1-carbon-sandbox.mendel.ai/01ha80767mvt3xy09j6byrsamy/patient-abstraction/"&amp;C157)</f>
        <v>https://upn1-carbon-sandbox.mendel.ai/01ha80767mvt3xy09j6byrsamy/patient-abstraction/pt-01h9p699j34y3drzq24vqdqnf6</v>
      </c>
      <c r="E157" s="460" t="s">
        <v>18</v>
      </c>
      <c r="F157" s="552" t="s">
        <v>1168</v>
      </c>
      <c r="G157" s="627">
        <v>45355</v>
      </c>
      <c r="H157" s="458" t="s">
        <v>21</v>
      </c>
      <c r="I157" s="480" t="s">
        <v>22</v>
      </c>
      <c r="J157" s="460" t="s">
        <v>21</v>
      </c>
      <c r="K157" s="463"/>
      <c r="L157" s="463">
        <v>4</v>
      </c>
      <c r="M157" s="481">
        <v>52</v>
      </c>
      <c r="N157" s="482">
        <v>1.1805555555555555E-2</v>
      </c>
      <c r="O157" s="628">
        <v>0.72222222222222221</v>
      </c>
      <c r="P157" s="463" t="s">
        <v>516</v>
      </c>
      <c r="Q157" s="391"/>
    </row>
    <row r="158" spans="1:17" ht="15.75" customHeight="1">
      <c r="A158" s="551" t="s">
        <v>1340</v>
      </c>
      <c r="B158" s="638" t="s">
        <v>54</v>
      </c>
      <c r="C158" s="466" t="s">
        <v>517</v>
      </c>
      <c r="D158" s="318" t="str">
        <f>HYPERLINK("https://upn1-carbon-sandbox.mendel.ai/01ha813ysyy2fh7nkt0cpqf5ww/patient-abstraction/"&amp;C158)</f>
        <v>https://upn1-carbon-sandbox.mendel.ai/01ha813ysyy2fh7nkt0cpqf5ww/patient-abstraction/pt-01h9p699hr16amf3wqmxdsxjzt</v>
      </c>
      <c r="E158" s="121" t="s">
        <v>18</v>
      </c>
      <c r="F158" s="547" t="s">
        <v>1168</v>
      </c>
      <c r="G158" s="402">
        <v>45356</v>
      </c>
      <c r="H158" s="7" t="s">
        <v>21</v>
      </c>
      <c r="I158" s="187" t="s">
        <v>22</v>
      </c>
      <c r="J158" s="34" t="s">
        <v>21</v>
      </c>
      <c r="K158" s="472"/>
      <c r="L158" s="472">
        <v>11</v>
      </c>
      <c r="M158" s="473">
        <v>51</v>
      </c>
      <c r="N158" s="474">
        <v>2.9166666666666664E-2</v>
      </c>
      <c r="O158" s="475">
        <v>1.7506944444444443</v>
      </c>
      <c r="P158" s="472" t="s">
        <v>519</v>
      </c>
      <c r="Q158" s="391"/>
    </row>
    <row r="159" spans="1:17" ht="15.75" customHeight="1">
      <c r="A159" s="161" t="s">
        <v>1341</v>
      </c>
      <c r="B159" s="549" t="s">
        <v>54</v>
      </c>
      <c r="C159" s="4" t="s">
        <v>520</v>
      </c>
      <c r="D159" s="306" t="str">
        <f>HYPERLINK("https://upn1-carbon-sandbox.mendel.ai/01ha813ysyy2fh7nkt0cpqf5ww/patient-abstraction/"&amp;C159)</f>
        <v>https://upn1-carbon-sandbox.mendel.ai/01ha813ysyy2fh7nkt0cpqf5ww/patient-abstraction/pt-01h9p699g81a31svrx80qs0mb4</v>
      </c>
      <c r="E159" s="34" t="s">
        <v>18</v>
      </c>
      <c r="F159" s="355" t="s">
        <v>1168</v>
      </c>
      <c r="G159" s="402">
        <v>45357</v>
      </c>
      <c r="H159" s="7" t="s">
        <v>21</v>
      </c>
      <c r="I159" s="187" t="s">
        <v>22</v>
      </c>
      <c r="J159" s="34" t="s">
        <v>21</v>
      </c>
      <c r="K159" s="161"/>
      <c r="L159" s="161">
        <v>3</v>
      </c>
      <c r="M159" s="385">
        <v>165</v>
      </c>
      <c r="N159" s="389">
        <v>3.6111111111111115E-2</v>
      </c>
      <c r="O159" s="390">
        <v>2.1374999999999997</v>
      </c>
      <c r="P159" s="161" t="s">
        <v>522</v>
      </c>
      <c r="Q159" s="391"/>
    </row>
    <row r="160" spans="1:17" ht="15.75" customHeight="1">
      <c r="A160" s="161" t="s">
        <v>1342</v>
      </c>
      <c r="B160" s="549" t="s">
        <v>54</v>
      </c>
      <c r="C160" s="4" t="s">
        <v>523</v>
      </c>
      <c r="D160" s="306" t="str">
        <f>HYPERLINK("https://upn1-carbon-sandbox.mendel.ai/01ha813ysyy2fh7nkt0cpqf5ww/patient-abstraction/"&amp;C160)</f>
        <v>https://upn1-carbon-sandbox.mendel.ai/01ha813ysyy2fh7nkt0cpqf5ww/patient-abstraction/pt-01h9p6997em1y6934n0p88ax7v</v>
      </c>
      <c r="E160" s="34" t="s">
        <v>18</v>
      </c>
      <c r="F160" s="355" t="s">
        <v>1168</v>
      </c>
      <c r="G160" s="402">
        <v>45357</v>
      </c>
      <c r="H160" s="7" t="s">
        <v>21</v>
      </c>
      <c r="I160" s="187" t="s">
        <v>22</v>
      </c>
      <c r="J160" s="34" t="s">
        <v>21</v>
      </c>
      <c r="K160" s="161"/>
      <c r="L160" s="161">
        <v>13</v>
      </c>
      <c r="M160" s="385">
        <v>104</v>
      </c>
      <c r="N160" s="535">
        <v>3.5416666666666666E-2</v>
      </c>
      <c r="O160" s="390">
        <v>2.067361111111111</v>
      </c>
      <c r="P160" s="161" t="s">
        <v>526</v>
      </c>
      <c r="Q160" s="391"/>
    </row>
    <row r="161" spans="1:17" ht="15.75" customHeight="1">
      <c r="A161" s="161" t="s">
        <v>1343</v>
      </c>
      <c r="B161" s="549" t="s">
        <v>54</v>
      </c>
      <c r="C161" s="4" t="s">
        <v>527</v>
      </c>
      <c r="D161" s="306" t="str">
        <f>HYPERLINK("https://upn1-carbon-sandbox.mendel.ai/01ha813ysyy2fh7nkt0cpqf5ww/patient-abstraction/"&amp;C161)</f>
        <v>https://upn1-carbon-sandbox.mendel.ai/01ha813ysyy2fh7nkt0cpqf5ww/patient-abstraction/pt-01h9p699hgcq48kcq2z65tttxg</v>
      </c>
      <c r="E161" s="34" t="s">
        <v>18</v>
      </c>
      <c r="F161" s="355" t="s">
        <v>1168</v>
      </c>
      <c r="G161" s="402">
        <v>45357</v>
      </c>
      <c r="H161" s="7" t="s">
        <v>21</v>
      </c>
      <c r="I161" s="187" t="s">
        <v>22</v>
      </c>
      <c r="J161" s="34" t="s">
        <v>21</v>
      </c>
      <c r="K161" s="349" t="s">
        <v>1344</v>
      </c>
      <c r="L161" s="161">
        <v>4</v>
      </c>
      <c r="M161" s="385">
        <v>146</v>
      </c>
      <c r="N161" s="389">
        <v>2.4305555555555556E-2</v>
      </c>
      <c r="O161" s="390">
        <v>1.4784722222222222</v>
      </c>
      <c r="P161" s="161" t="s">
        <v>529</v>
      </c>
      <c r="Q161" s="391"/>
    </row>
    <row r="162" spans="1:17" ht="15.75" customHeight="1">
      <c r="A162" s="161" t="s">
        <v>1343</v>
      </c>
      <c r="B162" s="549" t="s">
        <v>54</v>
      </c>
      <c r="C162" s="196" t="s">
        <v>530</v>
      </c>
      <c r="D162" s="306" t="str">
        <f>HYPERLINK("https://upn1-carbon-sandbox.mendel.ai/01ha813ysyy2fh7nkt0cpqf5ww/patient-abstraction/"&amp;C162)</f>
        <v>https://upn1-carbon-sandbox.mendel.ai/01ha813ysyy2fh7nkt0cpqf5ww/patient-abstraction/pt-01h9p699kvx7wqpxvf7h6ct373</v>
      </c>
      <c r="E162" s="34" t="s">
        <v>18</v>
      </c>
      <c r="F162" s="355" t="s">
        <v>1168</v>
      </c>
      <c r="G162" s="402">
        <v>45357</v>
      </c>
      <c r="H162" s="7" t="s">
        <v>21</v>
      </c>
      <c r="I162" s="187" t="s">
        <v>22</v>
      </c>
      <c r="J162" s="34" t="s">
        <v>21</v>
      </c>
      <c r="K162" s="161"/>
      <c r="L162" s="161">
        <v>8</v>
      </c>
      <c r="M162" s="385">
        <v>98</v>
      </c>
      <c r="N162" s="535">
        <v>3.6805555555555557E-2</v>
      </c>
      <c r="O162" s="392">
        <v>0.66666666666666663</v>
      </c>
      <c r="P162" s="161" t="s">
        <v>531</v>
      </c>
      <c r="Q162" s="391"/>
    </row>
    <row r="163" spans="1:17" ht="15.75" customHeight="1">
      <c r="A163" s="161" t="s">
        <v>1345</v>
      </c>
      <c r="B163" s="549" t="s">
        <v>54</v>
      </c>
      <c r="C163" s="4" t="s">
        <v>532</v>
      </c>
      <c r="D163" s="306" t="str">
        <f>HYPERLINK("https://upn1-carbon-sandbox.mendel.ai/01ha813ysyy2fh7nkt0cpqf5ww/patient-abstraction/"&amp;C163)</f>
        <v>https://upn1-carbon-sandbox.mendel.ai/01ha813ysyy2fh7nkt0cpqf5ww/patient-abstraction/pt-01h9p699gqt2x1sfdqtyv0p3z1</v>
      </c>
      <c r="E163" s="34" t="s">
        <v>18</v>
      </c>
      <c r="F163" s="355" t="s">
        <v>1168</v>
      </c>
      <c r="G163" s="402">
        <v>45358</v>
      </c>
      <c r="H163" s="7" t="s">
        <v>21</v>
      </c>
      <c r="I163" s="187" t="s">
        <v>22</v>
      </c>
      <c r="J163" s="34" t="s">
        <v>21</v>
      </c>
      <c r="K163" s="161"/>
      <c r="L163" s="161">
        <v>7</v>
      </c>
      <c r="M163" s="385">
        <v>101</v>
      </c>
      <c r="N163" s="389">
        <v>3.0555555555555555E-2</v>
      </c>
      <c r="O163" s="390">
        <v>1.8541666666666667</v>
      </c>
      <c r="P163" s="161" t="s">
        <v>534</v>
      </c>
      <c r="Q163" s="391"/>
    </row>
    <row r="164" spans="1:17" ht="15.75" customHeight="1">
      <c r="A164" s="161" t="s">
        <v>1346</v>
      </c>
      <c r="B164" s="549" t="s">
        <v>54</v>
      </c>
      <c r="C164" s="196" t="s">
        <v>535</v>
      </c>
      <c r="D164" s="317" t="str">
        <f>HYPERLINK("https://upn1-carbon-sandbox.mendel.ai/01ha813ysyy2fh7nkt0cpqf5ww/patient-abstraction/"&amp;C164)</f>
        <v>https://upn1-carbon-sandbox.mendel.ai/01ha813ysyy2fh7nkt0cpqf5ww/patient-abstraction/pt-01h9p699h04qctrydgzkq76rg6</v>
      </c>
      <c r="E164" s="34" t="s">
        <v>18</v>
      </c>
      <c r="F164" s="355" t="s">
        <v>1168</v>
      </c>
      <c r="G164" s="402">
        <v>45358</v>
      </c>
      <c r="H164" s="7" t="s">
        <v>21</v>
      </c>
      <c r="I164" s="187" t="s">
        <v>22</v>
      </c>
      <c r="J164" s="34" t="s">
        <v>21</v>
      </c>
      <c r="K164" s="161" t="s">
        <v>1347</v>
      </c>
      <c r="L164" s="161">
        <v>10</v>
      </c>
      <c r="M164" s="385">
        <v>236</v>
      </c>
      <c r="N164" s="389">
        <v>6.5972222222222224E-2</v>
      </c>
      <c r="O164" s="390">
        <v>3.9611111111111108</v>
      </c>
      <c r="P164" s="161" t="s">
        <v>537</v>
      </c>
      <c r="Q164" s="391"/>
    </row>
    <row r="165" spans="1:17" ht="15.75" customHeight="1">
      <c r="A165" s="161" t="s">
        <v>1348</v>
      </c>
      <c r="B165" s="549" t="s">
        <v>54</v>
      </c>
      <c r="C165" s="4" t="s">
        <v>538</v>
      </c>
      <c r="D165" s="306" t="str">
        <f>HYPERLINK("https://upn1-carbon-sandbox.mendel.ai/01ha813ysyy2fh7nkt0cpqf5ww/patient-abstraction/"&amp;C165)</f>
        <v>https://upn1-carbon-sandbox.mendel.ai/01ha813ysyy2fh7nkt0cpqf5ww/patient-abstraction/pt-01h9p69997p5gsesnf9yqnjdmg</v>
      </c>
      <c r="E165" s="34" t="s">
        <v>18</v>
      </c>
      <c r="F165" s="355" t="s">
        <v>1168</v>
      </c>
      <c r="G165" s="402">
        <v>45362</v>
      </c>
      <c r="H165" s="7" t="s">
        <v>21</v>
      </c>
      <c r="I165" s="187" t="s">
        <v>22</v>
      </c>
      <c r="J165" s="34" t="s">
        <v>21</v>
      </c>
      <c r="K165" s="161"/>
      <c r="L165" s="161">
        <v>10</v>
      </c>
      <c r="M165" s="385">
        <v>244</v>
      </c>
      <c r="N165" s="389">
        <v>4.4444444444444446E-2</v>
      </c>
      <c r="O165" s="390">
        <v>2.6361111111111111</v>
      </c>
      <c r="P165" s="161" t="s">
        <v>540</v>
      </c>
      <c r="Q165" s="391"/>
    </row>
    <row r="166" spans="1:17" ht="15.75" customHeight="1">
      <c r="A166" s="161" t="s">
        <v>1349</v>
      </c>
      <c r="B166" s="549" t="s">
        <v>54</v>
      </c>
      <c r="C166" s="4" t="s">
        <v>541</v>
      </c>
      <c r="D166" s="306" t="str">
        <f>HYPERLINK("https://upn1-carbon-sandbox.mendel.ai/01ha813ysyy2fh7nkt0cpqf5ww/patient-abstraction/"&amp;C166)</f>
        <v>https://upn1-carbon-sandbox.mendel.ai/01ha813ysyy2fh7nkt0cpqf5ww/patient-abstraction/pt-01h9p699ed20cp4zpz0gfpzwrd</v>
      </c>
      <c r="E166" s="34" t="s">
        <v>18</v>
      </c>
      <c r="F166" s="355" t="s">
        <v>1168</v>
      </c>
      <c r="G166" s="402">
        <v>45362</v>
      </c>
      <c r="H166" s="7" t="s">
        <v>21</v>
      </c>
      <c r="I166" s="187" t="s">
        <v>22</v>
      </c>
      <c r="J166" s="34" t="s">
        <v>21</v>
      </c>
      <c r="K166" s="161"/>
      <c r="L166" s="161">
        <v>7</v>
      </c>
      <c r="M166" s="385">
        <v>145</v>
      </c>
      <c r="N166" s="389">
        <v>3.1944444444444449E-2</v>
      </c>
      <c r="O166" s="390">
        <v>1.8909722222222223</v>
      </c>
      <c r="P166" s="161" t="s">
        <v>543</v>
      </c>
      <c r="Q166" s="391"/>
    </row>
    <row r="167" spans="1:17" ht="15.75" customHeight="1">
      <c r="A167" s="463" t="s">
        <v>1350</v>
      </c>
      <c r="B167" s="550" t="s">
        <v>54</v>
      </c>
      <c r="C167" s="553" t="s">
        <v>544</v>
      </c>
      <c r="D167" s="490" t="str">
        <f>HYPERLINK("https://upn1-carbon-sandbox.mendel.ai/01ha813ysyy2fh7nkt0cpqf5ww/patient-abstraction/"&amp;C167)</f>
        <v>https://upn1-carbon-sandbox.mendel.ai/01ha813ysyy2fh7nkt0cpqf5ww/patient-abstraction/pt-01h9p699m8cmy7ys54nsg1vaqk</v>
      </c>
      <c r="E167" s="460" t="s">
        <v>18</v>
      </c>
      <c r="F167" s="552" t="s">
        <v>1168</v>
      </c>
      <c r="G167" s="627">
        <v>45362</v>
      </c>
      <c r="H167" s="458" t="s">
        <v>21</v>
      </c>
      <c r="I167" s="480" t="s">
        <v>22</v>
      </c>
      <c r="J167" s="460" t="s">
        <v>21</v>
      </c>
      <c r="K167" s="463"/>
      <c r="L167" s="463">
        <v>4</v>
      </c>
      <c r="M167" s="481">
        <v>112</v>
      </c>
      <c r="N167" s="482">
        <v>2.2916666666666669E-2</v>
      </c>
      <c r="O167" s="483">
        <v>1.3756944444444443</v>
      </c>
      <c r="P167" s="463" t="s">
        <v>546</v>
      </c>
      <c r="Q167" s="391"/>
    </row>
    <row r="168" spans="1:17" ht="15.75" customHeight="1">
      <c r="A168" s="161" t="s">
        <v>1351</v>
      </c>
      <c r="B168" s="465" t="s">
        <v>92</v>
      </c>
      <c r="C168" s="4" t="s">
        <v>547</v>
      </c>
      <c r="D168" s="311" t="str">
        <f>HYPERLINK("https://upn1-carbon-sandbox.mendel.ai/01ha80767mvt3xy09j6byrsamy/patient-abstraction/"&amp;C168)</f>
        <v>https://upn1-carbon-sandbox.mendel.ai/01ha80767mvt3xy09j6byrsamy/patient-abstraction/pt-01h9p699rp4fzmzpy3c72hrqn8</v>
      </c>
      <c r="E168" s="121" t="s">
        <v>18</v>
      </c>
      <c r="F168" s="547" t="s">
        <v>1168</v>
      </c>
      <c r="G168" s="402">
        <v>45362</v>
      </c>
      <c r="H168" s="7" t="s">
        <v>21</v>
      </c>
      <c r="I168" s="187" t="s">
        <v>22</v>
      </c>
      <c r="J168" s="34" t="s">
        <v>21</v>
      </c>
      <c r="K168" s="472"/>
      <c r="L168" s="472">
        <v>1</v>
      </c>
      <c r="M168" s="473">
        <v>34</v>
      </c>
      <c r="N168" s="474">
        <v>8.3333333333333332E-3</v>
      </c>
      <c r="O168" s="532">
        <v>0.48819444444444443</v>
      </c>
      <c r="P168" s="472" t="s">
        <v>549</v>
      </c>
      <c r="Q168" s="391"/>
    </row>
    <row r="169" spans="1:17" ht="15.75" customHeight="1">
      <c r="A169" s="161" t="s">
        <v>1352</v>
      </c>
      <c r="B169" s="10" t="s">
        <v>92</v>
      </c>
      <c r="C169" s="4" t="s">
        <v>550</v>
      </c>
      <c r="D169" s="311" t="str">
        <f>HYPERLINK("https://upn1-carbon-sandbox.mendel.ai/01ha80767mvt3xy09j6byrsamy/patient-abstraction/"&amp;C169)</f>
        <v>https://upn1-carbon-sandbox.mendel.ai/01ha80767mvt3xy09j6byrsamy/patient-abstraction/pt-01h9p699rbsnr2javvrhsyms9q</v>
      </c>
      <c r="E169" s="34" t="s">
        <v>18</v>
      </c>
      <c r="F169" s="355" t="s">
        <v>1168</v>
      </c>
      <c r="G169" s="402">
        <v>45362</v>
      </c>
      <c r="H169" s="7" t="s">
        <v>21</v>
      </c>
      <c r="I169" s="187" t="s">
        <v>22</v>
      </c>
      <c r="J169" s="34" t="s">
        <v>21</v>
      </c>
      <c r="K169" s="161"/>
      <c r="L169" s="161">
        <v>7</v>
      </c>
      <c r="M169" s="385">
        <v>69</v>
      </c>
      <c r="N169" s="389">
        <v>2.8472222222222222E-2</v>
      </c>
      <c r="O169" s="390">
        <v>1.7090277777777778</v>
      </c>
      <c r="P169" s="161" t="s">
        <v>552</v>
      </c>
      <c r="Q169" s="391"/>
    </row>
    <row r="170" spans="1:17" ht="15.75" customHeight="1">
      <c r="A170" s="161" t="s">
        <v>1353</v>
      </c>
      <c r="B170" s="10" t="s">
        <v>92</v>
      </c>
      <c r="C170" s="4" t="s">
        <v>553</v>
      </c>
      <c r="D170" s="311" t="str">
        <f>HYPERLINK("https://upn1-carbon-sandbox.mendel.ai/01ha80767mvt3xy09j6byrsamy/patient-abstraction/"&amp;C170)</f>
        <v>https://upn1-carbon-sandbox.mendel.ai/01ha80767mvt3xy09j6byrsamy/patient-abstraction/pt-01h9p699rde7e50yjr9r5xa1cd</v>
      </c>
      <c r="E170" s="34" t="s">
        <v>18</v>
      </c>
      <c r="F170" s="355" t="s">
        <v>1168</v>
      </c>
      <c r="G170" s="402">
        <v>45364</v>
      </c>
      <c r="H170" s="7" t="s">
        <v>21</v>
      </c>
      <c r="I170" s="187" t="s">
        <v>22</v>
      </c>
      <c r="J170" s="34" t="s">
        <v>21</v>
      </c>
      <c r="K170" s="161"/>
      <c r="L170" s="161">
        <v>16</v>
      </c>
      <c r="M170" s="385">
        <v>160</v>
      </c>
      <c r="N170" s="389">
        <v>6.3888888888888884E-2</v>
      </c>
      <c r="O170" s="445">
        <v>3.8020833333333335</v>
      </c>
      <c r="P170" s="161" t="s">
        <v>555</v>
      </c>
      <c r="Q170" s="391"/>
    </row>
    <row r="171" spans="1:17" ht="15.75" customHeight="1">
      <c r="A171" s="161" t="s">
        <v>1354</v>
      </c>
      <c r="B171" s="10" t="s">
        <v>92</v>
      </c>
      <c r="C171" s="4" t="s">
        <v>556</v>
      </c>
      <c r="D171" s="311" t="str">
        <f>HYPERLINK("https://upn1-carbon-sandbox.mendel.ai/01ha80767mvt3xy09j6byrsamy/patient-abstraction/"&amp;C171)</f>
        <v>https://upn1-carbon-sandbox.mendel.ai/01ha80767mvt3xy09j6byrsamy/patient-abstraction/pt-01h9p699npe0ys7bsxdexw3h3m</v>
      </c>
      <c r="E171" s="34" t="s">
        <v>18</v>
      </c>
      <c r="F171" s="355" t="s">
        <v>1168</v>
      </c>
      <c r="G171" s="402">
        <v>45362</v>
      </c>
      <c r="H171" s="7" t="s">
        <v>21</v>
      </c>
      <c r="I171" s="187" t="s">
        <v>22</v>
      </c>
      <c r="J171" s="34" t="s">
        <v>21</v>
      </c>
      <c r="K171" s="161"/>
      <c r="L171" s="161">
        <v>2</v>
      </c>
      <c r="M171" s="385">
        <v>62</v>
      </c>
      <c r="N171" s="389">
        <v>1.0416666666666666E-2</v>
      </c>
      <c r="O171" s="793">
        <v>0.73888888888888893</v>
      </c>
      <c r="P171" s="161" t="s">
        <v>558</v>
      </c>
      <c r="Q171" s="391"/>
    </row>
    <row r="172" spans="1:17" ht="15.75" customHeight="1">
      <c r="A172" s="161" t="s">
        <v>1355</v>
      </c>
      <c r="B172" s="10" t="s">
        <v>92</v>
      </c>
      <c r="C172" s="4" t="s">
        <v>559</v>
      </c>
      <c r="D172" s="311" t="str">
        <f>HYPERLINK("https://upn1-carbon-sandbox.mendel.ai/01ha80767mvt3xy09j6byrsamy/patient-abstraction/"&amp;C172)</f>
        <v>https://upn1-carbon-sandbox.mendel.ai/01ha80767mvt3xy09j6byrsamy/patient-abstraction/pt-01h9p69974scja50eyjvbsgtpv</v>
      </c>
      <c r="E172" s="34" t="s">
        <v>18</v>
      </c>
      <c r="F172" s="355" t="s">
        <v>1168</v>
      </c>
      <c r="G172" s="402">
        <v>45364</v>
      </c>
      <c r="H172" s="7" t="s">
        <v>21</v>
      </c>
      <c r="I172" s="187" t="s">
        <v>22</v>
      </c>
      <c r="J172" s="34" t="s">
        <v>21</v>
      </c>
      <c r="K172" s="161"/>
      <c r="L172" s="161">
        <v>6</v>
      </c>
      <c r="M172" s="385">
        <v>96</v>
      </c>
      <c r="N172" s="389">
        <v>3.3333333333333333E-2</v>
      </c>
      <c r="O172" s="390">
        <v>1.971527777777778</v>
      </c>
      <c r="P172" s="161" t="s">
        <v>561</v>
      </c>
      <c r="Q172" s="391"/>
    </row>
    <row r="173" spans="1:17" ht="15.75" customHeight="1">
      <c r="A173" s="161" t="s">
        <v>1356</v>
      </c>
      <c r="B173" s="10" t="s">
        <v>92</v>
      </c>
      <c r="C173" s="4" t="s">
        <v>562</v>
      </c>
      <c r="D173" s="311" t="str">
        <f>HYPERLINK("https://upn1-carbon-sandbox.mendel.ai/01ha80767mvt3xy09j6byrsamy/patient-abstraction/"&amp;C173)</f>
        <v>https://upn1-carbon-sandbox.mendel.ai/01ha80767mvt3xy09j6byrsamy/patient-abstraction/pt-01h9p699qvwwq9tj02y8wjsdpc</v>
      </c>
      <c r="E173" s="34" t="s">
        <v>18</v>
      </c>
      <c r="F173" s="355" t="s">
        <v>1168</v>
      </c>
      <c r="G173" s="402">
        <v>45364</v>
      </c>
      <c r="H173" s="7" t="s">
        <v>21</v>
      </c>
      <c r="I173" s="187" t="s">
        <v>22</v>
      </c>
      <c r="J173" s="34" t="s">
        <v>21</v>
      </c>
      <c r="K173" s="161"/>
      <c r="L173" s="161">
        <v>5</v>
      </c>
      <c r="M173" s="385">
        <v>76</v>
      </c>
      <c r="N173" s="389">
        <v>1.7361111111111112E-2</v>
      </c>
      <c r="O173" s="390">
        <v>1.01875</v>
      </c>
      <c r="P173" s="161" t="s">
        <v>564</v>
      </c>
      <c r="Q173" s="391"/>
    </row>
    <row r="174" spans="1:17" ht="15.75" customHeight="1">
      <c r="A174" s="161" t="s">
        <v>1357</v>
      </c>
      <c r="B174" s="10" t="s">
        <v>92</v>
      </c>
      <c r="C174" s="4" t="s">
        <v>565</v>
      </c>
      <c r="D174" s="311" t="str">
        <f>HYPERLINK("https://upn1-carbon-sandbox.mendel.ai/01ha80767mvt3xy09j6byrsamy/patient-abstraction/"&amp;C174)</f>
        <v>https://upn1-carbon-sandbox.mendel.ai/01ha80767mvt3xy09j6byrsamy/patient-abstraction/pt-01h9p6999g4btjdkjf84wz361g</v>
      </c>
      <c r="E174" s="34" t="s">
        <v>18</v>
      </c>
      <c r="F174" s="355" t="s">
        <v>1168</v>
      </c>
      <c r="G174" s="402">
        <v>45363</v>
      </c>
      <c r="H174" s="7" t="s">
        <v>21</v>
      </c>
      <c r="I174" s="187" t="s">
        <v>22</v>
      </c>
      <c r="J174" s="34" t="s">
        <v>21</v>
      </c>
      <c r="K174" s="161"/>
      <c r="L174" s="161">
        <v>1</v>
      </c>
      <c r="M174" s="385">
        <v>19</v>
      </c>
      <c r="N174" s="389">
        <v>3.472222222222222E-3</v>
      </c>
      <c r="O174" s="392">
        <v>0.22777777777777777</v>
      </c>
      <c r="P174" s="161" t="s">
        <v>567</v>
      </c>
      <c r="Q174" s="391"/>
    </row>
    <row r="175" spans="1:17" ht="15.75" customHeight="1">
      <c r="A175" s="161" t="s">
        <v>1358</v>
      </c>
      <c r="B175" s="10" t="s">
        <v>92</v>
      </c>
      <c r="C175" s="4" t="s">
        <v>568</v>
      </c>
      <c r="D175" s="311" t="str">
        <f>HYPERLINK("https://upn1-carbon-sandbox.mendel.ai/01ha80767mvt3xy09j6byrsamy/patient-abstraction/"&amp;C175)</f>
        <v>https://upn1-carbon-sandbox.mendel.ai/01ha80767mvt3xy09j6byrsamy/patient-abstraction/pt-01h9p699psfx4q1s7xqnn8xdz5</v>
      </c>
      <c r="E175" s="34" t="s">
        <v>18</v>
      </c>
      <c r="F175" s="355" t="s">
        <v>1168</v>
      </c>
      <c r="G175" s="402">
        <v>45363</v>
      </c>
      <c r="H175" s="7" t="s">
        <v>21</v>
      </c>
      <c r="I175" s="187" t="s">
        <v>22</v>
      </c>
      <c r="J175" s="34" t="s">
        <v>21</v>
      </c>
      <c r="K175" s="161"/>
      <c r="L175" s="161">
        <v>3</v>
      </c>
      <c r="M175" s="385">
        <v>44</v>
      </c>
      <c r="N175" s="389">
        <v>1.0416666666666666E-2</v>
      </c>
      <c r="O175" s="392">
        <v>0.63124999999999998</v>
      </c>
      <c r="P175" s="161" t="s">
        <v>570</v>
      </c>
      <c r="Q175" s="391"/>
    </row>
    <row r="176" spans="1:17" ht="15.75" customHeight="1">
      <c r="A176" s="161" t="s">
        <v>1359</v>
      </c>
      <c r="B176" s="10" t="s">
        <v>92</v>
      </c>
      <c r="C176" s="4" t="s">
        <v>571</v>
      </c>
      <c r="D176" s="311" t="str">
        <f>HYPERLINK("https://upn1-carbon-sandbox.mendel.ai/01ha80767mvt3xy09j6byrsamy/patient-abstraction/"&amp;C176)</f>
        <v>https://upn1-carbon-sandbox.mendel.ai/01ha80767mvt3xy09j6byrsamy/patient-abstraction/pt-01h9p699mx5c0h2ygfrwey5bws</v>
      </c>
      <c r="E176" s="34" t="s">
        <v>18</v>
      </c>
      <c r="F176" s="355" t="s">
        <v>1168</v>
      </c>
      <c r="G176" s="402">
        <v>45363</v>
      </c>
      <c r="H176" s="7" t="s">
        <v>21</v>
      </c>
      <c r="I176" s="187" t="s">
        <v>22</v>
      </c>
      <c r="J176" s="34" t="s">
        <v>21</v>
      </c>
      <c r="K176" s="161"/>
      <c r="L176" s="161">
        <v>11</v>
      </c>
      <c r="M176" s="385">
        <v>85</v>
      </c>
      <c r="N176" s="389">
        <v>1.9444444444444445E-2</v>
      </c>
      <c r="O176" s="390">
        <v>1.1777777777777778</v>
      </c>
      <c r="P176" s="161" t="s">
        <v>573</v>
      </c>
      <c r="Q176" s="391"/>
    </row>
    <row r="177" spans="1:17" ht="15.75" customHeight="1">
      <c r="A177" s="463" t="s">
        <v>1360</v>
      </c>
      <c r="B177" s="596" t="s">
        <v>92</v>
      </c>
      <c r="C177" s="639" t="s">
        <v>574</v>
      </c>
      <c r="D177" s="637" t="str">
        <f>HYPERLINK("https://upn1-carbon-sandbox.mendel.ai/01ha80767mvt3xy09j6byrsamy/patient-abstraction/"&amp;C177)</f>
        <v>https://upn1-carbon-sandbox.mendel.ai/01ha80767mvt3xy09j6byrsamy/patient-abstraction/pt-01h9p699jnzs33jcqh8fg5g4fs</v>
      </c>
      <c r="E177" s="460" t="s">
        <v>18</v>
      </c>
      <c r="F177" s="552" t="s">
        <v>1168</v>
      </c>
      <c r="G177" s="627">
        <v>45363</v>
      </c>
      <c r="H177" s="458" t="s">
        <v>21</v>
      </c>
      <c r="I177" s="480" t="s">
        <v>22</v>
      </c>
      <c r="J177" s="460" t="s">
        <v>21</v>
      </c>
      <c r="K177" s="463"/>
      <c r="L177" s="463">
        <v>3</v>
      </c>
      <c r="M177" s="481">
        <v>43</v>
      </c>
      <c r="N177" s="482">
        <v>1.1111111111111112E-2</v>
      </c>
      <c r="O177" s="628">
        <v>0.63750000000000007</v>
      </c>
      <c r="P177" s="463" t="s">
        <v>576</v>
      </c>
      <c r="Q177" s="391"/>
    </row>
    <row r="178" spans="1:17" ht="15.75" customHeight="1">
      <c r="A178" s="472" t="s">
        <v>1361</v>
      </c>
      <c r="B178" s="623" t="s">
        <v>130</v>
      </c>
      <c r="C178" s="466" t="s">
        <v>577</v>
      </c>
      <c r="D178" s="531" t="str">
        <f t="shared" ref="D178:D187" si="6">HYPERLINK("https://upn1-carbon-sandbox.mendel.ai/01ha813ysyy2fh7nkt0cpqf5ww/patient-abstraction/"&amp;C178)</f>
        <v>https://upn1-carbon-sandbox.mendel.ai/01ha813ysyy2fh7nkt0cpqf5ww/patient-abstraction/pt-01h9p699qwgdjpd59tn3tepyv2</v>
      </c>
      <c r="E178" s="121" t="s">
        <v>18</v>
      </c>
      <c r="F178" s="547" t="s">
        <v>1168</v>
      </c>
      <c r="G178" s="402">
        <v>45364</v>
      </c>
      <c r="H178" s="7" t="s">
        <v>21</v>
      </c>
      <c r="I178" s="187" t="s">
        <v>22</v>
      </c>
      <c r="J178" s="34" t="s">
        <v>21</v>
      </c>
      <c r="K178" s="472" t="s">
        <v>1362</v>
      </c>
      <c r="L178" s="472">
        <v>8</v>
      </c>
      <c r="M178" s="473">
        <v>158</v>
      </c>
      <c r="N178" s="474">
        <v>4.4444444444444446E-2</v>
      </c>
      <c r="O178" s="475">
        <v>2.6548611111111113</v>
      </c>
      <c r="P178" s="472" t="s">
        <v>579</v>
      </c>
      <c r="Q178" s="391"/>
    </row>
    <row r="179" spans="1:17" ht="15.75" customHeight="1">
      <c r="A179" s="161" t="s">
        <v>1363</v>
      </c>
      <c r="B179" s="9" t="s">
        <v>130</v>
      </c>
      <c r="C179" s="4" t="s">
        <v>580</v>
      </c>
      <c r="D179" s="307" t="str">
        <f t="shared" si="6"/>
        <v>https://upn1-carbon-sandbox.mendel.ai/01ha813ysyy2fh7nkt0cpqf5ww/patient-abstraction/pt-01h9p6999z4p6mhxjsr6pj6bxm</v>
      </c>
      <c r="E179" s="34" t="s">
        <v>18</v>
      </c>
      <c r="F179" s="355" t="s">
        <v>1168</v>
      </c>
      <c r="G179" s="402">
        <v>45364</v>
      </c>
      <c r="H179" s="7" t="s">
        <v>21</v>
      </c>
      <c r="I179" s="187" t="s">
        <v>22</v>
      </c>
      <c r="J179" s="34" t="s">
        <v>21</v>
      </c>
      <c r="K179" s="161"/>
      <c r="L179" s="161">
        <v>6</v>
      </c>
      <c r="M179" s="385">
        <v>186</v>
      </c>
      <c r="N179" s="389">
        <v>3.4027777777777775E-2</v>
      </c>
      <c r="O179" s="390">
        <v>2.0222222222222221</v>
      </c>
      <c r="P179" s="161" t="s">
        <v>582</v>
      </c>
      <c r="Q179" s="391"/>
    </row>
    <row r="180" spans="1:17" ht="15.75" customHeight="1">
      <c r="A180" s="161" t="s">
        <v>1364</v>
      </c>
      <c r="B180" s="9" t="s">
        <v>130</v>
      </c>
      <c r="C180" s="4" t="s">
        <v>583</v>
      </c>
      <c r="D180" s="307" t="str">
        <f t="shared" si="6"/>
        <v>https://upn1-carbon-sandbox.mendel.ai/01ha813ysyy2fh7nkt0cpqf5ww/patient-abstraction/pt-01h9p699mkek4a0vj8expa3wph</v>
      </c>
      <c r="E180" s="34" t="s">
        <v>18</v>
      </c>
      <c r="F180" s="355" t="s">
        <v>1168</v>
      </c>
      <c r="G180" s="402">
        <v>45366</v>
      </c>
      <c r="H180" s="7" t="s">
        <v>21</v>
      </c>
      <c r="I180" s="187" t="s">
        <v>22</v>
      </c>
      <c r="J180" s="34" t="s">
        <v>21</v>
      </c>
      <c r="K180" s="161" t="s">
        <v>1365</v>
      </c>
      <c r="L180" s="161">
        <v>4</v>
      </c>
      <c r="M180" s="385">
        <v>101</v>
      </c>
      <c r="N180" s="389">
        <v>3.125E-2</v>
      </c>
      <c r="O180" s="390">
        <v>1.8541666666666667</v>
      </c>
      <c r="P180" s="161" t="s">
        <v>585</v>
      </c>
      <c r="Q180" s="391"/>
    </row>
    <row r="181" spans="1:17" ht="15.75" customHeight="1">
      <c r="A181" s="161" t="s">
        <v>1366</v>
      </c>
      <c r="B181" s="9" t="s">
        <v>130</v>
      </c>
      <c r="C181" s="4" t="s">
        <v>586</v>
      </c>
      <c r="D181" s="307" t="str">
        <f t="shared" si="6"/>
        <v>https://upn1-carbon-sandbox.mendel.ai/01ha813ysyy2fh7nkt0cpqf5ww/patient-abstraction/pt-01h9p699q7f0sbs5q8xxe51tf8</v>
      </c>
      <c r="E181" s="34" t="s">
        <v>18</v>
      </c>
      <c r="F181" s="355" t="s">
        <v>1168</v>
      </c>
      <c r="G181" s="402">
        <v>45365</v>
      </c>
      <c r="H181" s="7" t="s">
        <v>21</v>
      </c>
      <c r="I181" s="187" t="s">
        <v>22</v>
      </c>
      <c r="J181" s="34" t="s">
        <v>21</v>
      </c>
      <c r="K181" s="161"/>
      <c r="L181" s="161">
        <v>2</v>
      </c>
      <c r="M181" s="385">
        <v>44</v>
      </c>
      <c r="N181" s="389">
        <v>2.2222222222222223E-2</v>
      </c>
      <c r="O181" s="536">
        <v>1.1243055555555557</v>
      </c>
      <c r="P181" s="161" t="s">
        <v>588</v>
      </c>
      <c r="Q181" s="391"/>
    </row>
    <row r="182" spans="1:17" ht="15.75" customHeight="1">
      <c r="A182" s="161" t="s">
        <v>1367</v>
      </c>
      <c r="B182" s="9" t="s">
        <v>130</v>
      </c>
      <c r="C182" s="4" t="s">
        <v>589</v>
      </c>
      <c r="D182" s="307" t="str">
        <f t="shared" si="6"/>
        <v>https://upn1-carbon-sandbox.mendel.ai/01ha813ysyy2fh7nkt0cpqf5ww/patient-abstraction/pt-01h9p699bczrcprr0a7n8ryznt</v>
      </c>
      <c r="E182" s="34" t="s">
        <v>18</v>
      </c>
      <c r="F182" s="355" t="s">
        <v>1168</v>
      </c>
      <c r="G182" s="402">
        <v>45366</v>
      </c>
      <c r="H182" s="7" t="s">
        <v>21</v>
      </c>
      <c r="I182" s="187" t="s">
        <v>22</v>
      </c>
      <c r="J182" s="34" t="s">
        <v>21</v>
      </c>
      <c r="K182" s="161"/>
      <c r="L182" s="161">
        <v>16</v>
      </c>
      <c r="M182" s="385">
        <v>186</v>
      </c>
      <c r="N182" s="389">
        <v>5.0694444444444452E-2</v>
      </c>
      <c r="O182" s="390">
        <v>2.9416666666666664</v>
      </c>
      <c r="P182" s="161" t="s">
        <v>591</v>
      </c>
      <c r="Q182" s="391"/>
    </row>
    <row r="183" spans="1:17" ht="15.75" customHeight="1">
      <c r="A183" s="161" t="s">
        <v>1368</v>
      </c>
      <c r="B183" s="449" t="s">
        <v>130</v>
      </c>
      <c r="C183" s="4" t="s">
        <v>592</v>
      </c>
      <c r="D183" s="307" t="str">
        <f t="shared" si="6"/>
        <v>https://upn1-carbon-sandbox.mendel.ai/01ha813ysyy2fh7nkt0cpqf5ww/patient-abstraction/pt-01h9p699rwkvk54qhtbnm7tezb</v>
      </c>
      <c r="E183" s="34" t="s">
        <v>18</v>
      </c>
      <c r="F183" s="355" t="s">
        <v>1168</v>
      </c>
      <c r="G183" s="402">
        <v>45366</v>
      </c>
      <c r="H183" s="7" t="s">
        <v>21</v>
      </c>
      <c r="I183" s="187" t="s">
        <v>22</v>
      </c>
      <c r="J183" s="34" t="s">
        <v>21</v>
      </c>
      <c r="K183" s="161"/>
      <c r="L183" s="161">
        <v>4</v>
      </c>
      <c r="M183" s="385">
        <v>188</v>
      </c>
      <c r="N183" s="389">
        <v>3.3333333333333333E-2</v>
      </c>
      <c r="O183" s="390">
        <v>1.9881944444444446</v>
      </c>
      <c r="P183" s="161" t="s">
        <v>594</v>
      </c>
      <c r="Q183" s="391"/>
    </row>
    <row r="184" spans="1:17" ht="15.75" customHeight="1">
      <c r="A184" s="161" t="s">
        <v>1369</v>
      </c>
      <c r="B184" s="9" t="s">
        <v>130</v>
      </c>
      <c r="C184" s="4" t="s">
        <v>595</v>
      </c>
      <c r="D184" s="307" t="str">
        <f t="shared" si="6"/>
        <v>https://upn1-carbon-sandbox.mendel.ai/01ha813ysyy2fh7nkt0cpqf5ww/patient-abstraction/pt-01h9p699sh7rxvp4jww3y6mbmj</v>
      </c>
      <c r="E184" s="34" t="s">
        <v>18</v>
      </c>
      <c r="F184" s="355" t="s">
        <v>1168</v>
      </c>
      <c r="G184" s="402">
        <v>45365</v>
      </c>
      <c r="H184" s="7" t="s">
        <v>21</v>
      </c>
      <c r="I184" s="187" t="s">
        <v>22</v>
      </c>
      <c r="J184" s="34" t="s">
        <v>21</v>
      </c>
      <c r="K184" s="161" t="s">
        <v>1365</v>
      </c>
      <c r="L184" s="161">
        <v>5</v>
      </c>
      <c r="M184" s="385">
        <v>46</v>
      </c>
      <c r="N184" s="389">
        <v>3.125E-2</v>
      </c>
      <c r="O184" s="390">
        <v>1.8888888888888891</v>
      </c>
      <c r="P184" s="161" t="s">
        <v>597</v>
      </c>
      <c r="Q184" s="391"/>
    </row>
    <row r="185" spans="1:17" ht="15.75" customHeight="1">
      <c r="A185" s="161" t="s">
        <v>1370</v>
      </c>
      <c r="B185" s="9" t="s">
        <v>130</v>
      </c>
      <c r="C185" s="4" t="s">
        <v>598</v>
      </c>
      <c r="D185" s="307" t="str">
        <f t="shared" si="6"/>
        <v>https://upn1-carbon-sandbox.mendel.ai/01ha813ysyy2fh7nkt0cpqf5ww/patient-abstraction/pt-01h9p699fgbfsx2tmt7kq6ckbq</v>
      </c>
      <c r="E185" s="34" t="s">
        <v>18</v>
      </c>
      <c r="F185" s="355" t="s">
        <v>1168</v>
      </c>
      <c r="G185" s="402">
        <v>45365</v>
      </c>
      <c r="H185" s="7" t="s">
        <v>21</v>
      </c>
      <c r="I185" s="187" t="s">
        <v>22</v>
      </c>
      <c r="J185" s="34" t="s">
        <v>21</v>
      </c>
      <c r="K185" s="161" t="s">
        <v>1371</v>
      </c>
      <c r="L185" s="161">
        <v>5</v>
      </c>
      <c r="M185" s="385">
        <v>86</v>
      </c>
      <c r="N185" s="389">
        <v>2.7777777777777776E-2</v>
      </c>
      <c r="O185" s="390">
        <v>1.659027777777778</v>
      </c>
      <c r="P185" s="161" t="s">
        <v>600</v>
      </c>
      <c r="Q185" s="391"/>
    </row>
    <row r="186" spans="1:17" ht="15.75" customHeight="1">
      <c r="A186" s="161" t="s">
        <v>1372</v>
      </c>
      <c r="B186" s="9" t="s">
        <v>130</v>
      </c>
      <c r="C186" s="4" t="s">
        <v>601</v>
      </c>
      <c r="D186" s="307" t="str">
        <f t="shared" si="6"/>
        <v>https://upn1-carbon-sandbox.mendel.ai/01ha813ysyy2fh7nkt0cpqf5ww/patient-abstraction/pt-01h9p699837jdvnqs0vf7654dg</v>
      </c>
      <c r="E186" s="34" t="s">
        <v>18</v>
      </c>
      <c r="F186" s="355" t="s">
        <v>1168</v>
      </c>
      <c r="G186" s="402">
        <v>45366</v>
      </c>
      <c r="H186" s="7" t="s">
        <v>21</v>
      </c>
      <c r="I186" s="187" t="s">
        <v>22</v>
      </c>
      <c r="J186" s="34" t="s">
        <v>21</v>
      </c>
      <c r="K186" s="161" t="s">
        <v>1373</v>
      </c>
      <c r="L186" s="161">
        <v>5</v>
      </c>
      <c r="M186" s="385">
        <v>162</v>
      </c>
      <c r="N186" s="389">
        <v>4.4444444444444446E-2</v>
      </c>
      <c r="O186" s="390">
        <v>2.6694444444444443</v>
      </c>
      <c r="P186" s="161" t="s">
        <v>603</v>
      </c>
      <c r="Q186" s="391"/>
    </row>
    <row r="187" spans="1:17" ht="15.75" customHeight="1">
      <c r="A187" s="463" t="s">
        <v>1374</v>
      </c>
      <c r="B187" s="488" t="s">
        <v>130</v>
      </c>
      <c r="C187" s="553" t="s">
        <v>604</v>
      </c>
      <c r="D187" s="501" t="str">
        <f t="shared" si="6"/>
        <v>https://upn1-carbon-sandbox.mendel.ai/01ha813ysyy2fh7nkt0cpqf5ww/patient-abstraction/pt-01h9p699etzy82xhkkhew1v1cb</v>
      </c>
      <c r="E187" s="460" t="s">
        <v>18</v>
      </c>
      <c r="F187" s="552" t="s">
        <v>1168</v>
      </c>
      <c r="G187" s="627">
        <v>45366</v>
      </c>
      <c r="H187" s="458" t="s">
        <v>21</v>
      </c>
      <c r="I187" s="480" t="s">
        <v>22</v>
      </c>
      <c r="J187" s="460" t="s">
        <v>21</v>
      </c>
      <c r="K187" s="463"/>
      <c r="L187" s="463">
        <v>18</v>
      </c>
      <c r="M187" s="481">
        <v>201</v>
      </c>
      <c r="N187" s="482">
        <v>4.2361111111111106E-2</v>
      </c>
      <c r="O187" s="483">
        <v>2.5180555555555553</v>
      </c>
      <c r="P187" s="463" t="s">
        <v>606</v>
      </c>
      <c r="Q187" s="391"/>
    </row>
    <row r="188" spans="1:17" ht="15.75" customHeight="1">
      <c r="A188" s="551" t="s">
        <v>1375</v>
      </c>
      <c r="B188" s="613" t="s">
        <v>16</v>
      </c>
      <c r="C188" s="466" t="s">
        <v>607</v>
      </c>
      <c r="D188" s="498" t="str">
        <f>HYPERLINK("https://upn1-carbon-sandbox.mendel.ai/01ha80767mvt3xy09j6byrsamy/patient-abstraction/"&amp;C188)</f>
        <v>https://upn1-carbon-sandbox.mendel.ai/01ha80767mvt3xy09j6byrsamy/patient-abstraction/pt-01h9p699kajade0q0rvfh4hzbc</v>
      </c>
      <c r="E188" s="121" t="s">
        <v>18</v>
      </c>
      <c r="F188" s="547" t="s">
        <v>1168</v>
      </c>
      <c r="G188" s="807">
        <v>45370</v>
      </c>
      <c r="H188" s="275" t="s">
        <v>21</v>
      </c>
      <c r="I188" s="487" t="s">
        <v>22</v>
      </c>
      <c r="J188" s="121" t="s">
        <v>21</v>
      </c>
      <c r="K188" s="472"/>
      <c r="L188" s="472">
        <v>7</v>
      </c>
      <c r="M188" s="473">
        <v>53</v>
      </c>
      <c r="N188" s="474">
        <v>2.361111111111111E-2</v>
      </c>
      <c r="O188" s="475">
        <v>1.4041666666666668</v>
      </c>
      <c r="P188" s="472" t="s">
        <v>609</v>
      </c>
      <c r="Q188" s="391"/>
    </row>
    <row r="189" spans="1:17" ht="15.75" customHeight="1">
      <c r="A189" s="161" t="s">
        <v>1376</v>
      </c>
      <c r="B189" s="548" t="s">
        <v>16</v>
      </c>
      <c r="C189" s="4" t="s">
        <v>610</v>
      </c>
      <c r="D189" s="153" t="str">
        <f>HYPERLINK("https://upn1-carbon-sandbox.mendel.ai/01ha80767mvt3xy09j6byrsamy/patient-abstraction/"&amp;C189)</f>
        <v>https://upn1-carbon-sandbox.mendel.ai/01ha80767mvt3xy09j6byrsamy/patient-abstraction/pt-01h9p6998c6jnbpcgqs56pthgd</v>
      </c>
      <c r="E189" s="34" t="s">
        <v>18</v>
      </c>
      <c r="F189" s="355" t="s">
        <v>1168</v>
      </c>
      <c r="G189" s="807">
        <v>45370</v>
      </c>
      <c r="H189" s="275" t="s">
        <v>21</v>
      </c>
      <c r="I189" s="487" t="s">
        <v>22</v>
      </c>
      <c r="J189" s="121" t="s">
        <v>21</v>
      </c>
      <c r="K189" s="161"/>
      <c r="L189" s="161">
        <v>1</v>
      </c>
      <c r="M189" s="385">
        <v>46</v>
      </c>
      <c r="N189" s="389">
        <v>3.472222222222222E-3</v>
      </c>
      <c r="O189" s="392">
        <v>0.19583333333333333</v>
      </c>
      <c r="P189" s="161" t="s">
        <v>612</v>
      </c>
      <c r="Q189" s="391"/>
    </row>
    <row r="190" spans="1:17" s="291" customFormat="1" ht="15.75" customHeight="1">
      <c r="A190" s="349" t="s">
        <v>1377</v>
      </c>
      <c r="B190" s="438" t="s">
        <v>16</v>
      </c>
      <c r="C190" s="740" t="s">
        <v>613</v>
      </c>
      <c r="D190" s="739" t="str">
        <f>HYPERLINK("https://upn1-carbon-sandbox.mendel.ai/01ha80767mvt3xy09j6byrsamy/patient-abstraction/"&amp;C190)</f>
        <v>https://upn1-carbon-sandbox.mendel.ai/01ha80767mvt3xy09j6byrsamy/patient-abstraction/pt-01h9p699pk4ecz90k05wmept03</v>
      </c>
      <c r="E190" s="186" t="s">
        <v>18</v>
      </c>
      <c r="F190" s="355" t="s">
        <v>1168</v>
      </c>
      <c r="G190" s="807">
        <v>45370</v>
      </c>
      <c r="H190" s="275" t="s">
        <v>21</v>
      </c>
      <c r="I190" s="487" t="s">
        <v>22</v>
      </c>
      <c r="J190" s="121" t="s">
        <v>21</v>
      </c>
      <c r="K190" s="349"/>
      <c r="L190" s="349">
        <v>10</v>
      </c>
      <c r="M190" s="440">
        <v>180</v>
      </c>
      <c r="N190" s="443">
        <v>4.3055555555555562E-2</v>
      </c>
      <c r="O190" s="796">
        <v>2.5375000000000001</v>
      </c>
      <c r="P190" s="786" t="s">
        <v>616</v>
      </c>
      <c r="Q190" s="804"/>
    </row>
    <row r="191" spans="1:17" ht="15.75" customHeight="1">
      <c r="A191" s="161" t="s">
        <v>1378</v>
      </c>
      <c r="B191" s="438" t="s">
        <v>16</v>
      </c>
      <c r="C191" s="4" t="s">
        <v>617</v>
      </c>
      <c r="D191" s="153" t="str">
        <f>HYPERLINK("https://upn1-carbon-sandbox.mendel.ai/01ha80767mvt3xy09j6byrsamy/patient-abstraction/"&amp;C191)</f>
        <v>https://upn1-carbon-sandbox.mendel.ai/01ha80767mvt3xy09j6byrsamy/patient-abstraction/pt-01h9p6999xhfw2cn2pvk1w8r93</v>
      </c>
      <c r="E191" s="34" t="s">
        <v>18</v>
      </c>
      <c r="F191" s="355" t="s">
        <v>1168</v>
      </c>
      <c r="G191" s="807">
        <v>45370</v>
      </c>
      <c r="H191" s="275" t="s">
        <v>21</v>
      </c>
      <c r="I191" s="487" t="s">
        <v>22</v>
      </c>
      <c r="J191" s="121" t="s">
        <v>21</v>
      </c>
      <c r="K191" s="161" t="s">
        <v>1379</v>
      </c>
      <c r="L191" s="161">
        <v>8</v>
      </c>
      <c r="M191" s="385">
        <v>195</v>
      </c>
      <c r="N191" s="389">
        <v>9.375E-2</v>
      </c>
      <c r="O191" s="390">
        <v>5.1124999999999998</v>
      </c>
      <c r="P191" s="161" t="s">
        <v>619</v>
      </c>
      <c r="Q191" s="391"/>
    </row>
    <row r="192" spans="1:17" ht="15.75" customHeight="1">
      <c r="A192" s="161" t="s">
        <v>1380</v>
      </c>
      <c r="B192" s="438" t="s">
        <v>16</v>
      </c>
      <c r="C192" s="4" t="s">
        <v>620</v>
      </c>
      <c r="D192" s="153" t="str">
        <f>HYPERLINK("https://upn1-carbon-sandbox.mendel.ai/01ha80767mvt3xy09j6byrsamy/patient-abstraction/"&amp;C192)</f>
        <v>https://upn1-carbon-sandbox.mendel.ai/01ha80767mvt3xy09j6byrsamy/patient-abstraction/pt-01h9p699dd9yp6frbc9ry3j92y</v>
      </c>
      <c r="E192" s="34" t="s">
        <v>18</v>
      </c>
      <c r="F192" s="355" t="s">
        <v>1168</v>
      </c>
      <c r="G192" s="807">
        <v>45370</v>
      </c>
      <c r="H192" s="275" t="s">
        <v>21</v>
      </c>
      <c r="I192" s="487" t="s">
        <v>22</v>
      </c>
      <c r="J192" s="121" t="s">
        <v>21</v>
      </c>
      <c r="K192" s="161"/>
      <c r="L192" s="161">
        <v>6</v>
      </c>
      <c r="M192" s="385">
        <v>123</v>
      </c>
      <c r="N192" s="389">
        <v>2.9861111111111113E-2</v>
      </c>
      <c r="O192" s="390">
        <v>1.684722222222222</v>
      </c>
      <c r="P192" s="161" t="s">
        <v>622</v>
      </c>
      <c r="Q192" s="391"/>
    </row>
    <row r="193" spans="1:17" ht="15.75" customHeight="1">
      <c r="A193" s="297" t="s">
        <v>1381</v>
      </c>
      <c r="B193" s="668" t="s">
        <v>16</v>
      </c>
      <c r="C193" s="177" t="s">
        <v>623</v>
      </c>
      <c r="D193" s="430" t="str">
        <f>HYPERLINK("https://upn1-carbon-sandbox.mendel.ai/01ha80767mvt3xy09j6byrsamy/patient-abstraction/"&amp;C193)</f>
        <v>https://upn1-carbon-sandbox.mendel.ai/01ha80767mvt3xy09j6byrsamy/patient-abstraction/pt-01h9p699ncw5q1qh6qf8a1s5j7</v>
      </c>
      <c r="E193" s="177" t="s">
        <v>18</v>
      </c>
      <c r="F193" s="669" t="s">
        <v>1168</v>
      </c>
      <c r="G193" s="670"/>
      <c r="H193" s="180"/>
      <c r="I193" s="181" t="s">
        <v>60</v>
      </c>
      <c r="J193" s="177"/>
      <c r="K193" s="297" t="s">
        <v>340</v>
      </c>
      <c r="L193" s="297"/>
      <c r="M193" s="436">
        <v>320</v>
      </c>
      <c r="N193" s="297"/>
      <c r="O193" s="437"/>
      <c r="P193" s="297" t="s">
        <v>625</v>
      </c>
      <c r="Q193" s="391"/>
    </row>
    <row r="194" spans="1:17" ht="15.75" customHeight="1">
      <c r="A194" s="161" t="s">
        <v>1382</v>
      </c>
      <c r="B194" s="438" t="s">
        <v>16</v>
      </c>
      <c r="C194" s="4" t="s">
        <v>626</v>
      </c>
      <c r="D194" s="153" t="str">
        <f>HYPERLINK("https://upn1-carbon-sandbox.mendel.ai/01ha80767mvt3xy09j6byrsamy/patient-abstraction/"&amp;C194)</f>
        <v>https://upn1-carbon-sandbox.mendel.ai/01ha80767mvt3xy09j6byrsamy/patient-abstraction/pt-01h9p69993nm80rjn19qv4n9bs</v>
      </c>
      <c r="E194" s="34" t="s">
        <v>18</v>
      </c>
      <c r="F194" s="355" t="s">
        <v>1168</v>
      </c>
      <c r="G194" s="807">
        <v>45370</v>
      </c>
      <c r="H194" s="275" t="s">
        <v>21</v>
      </c>
      <c r="I194" s="487" t="s">
        <v>22</v>
      </c>
      <c r="J194" s="121" t="s">
        <v>21</v>
      </c>
      <c r="K194" s="161"/>
      <c r="L194" s="161">
        <v>1</v>
      </c>
      <c r="M194" s="385">
        <v>30</v>
      </c>
      <c r="N194" s="389">
        <v>9.0277777777777787E-3</v>
      </c>
      <c r="O194" s="392">
        <v>0.5131944444444444</v>
      </c>
      <c r="P194" s="161" t="s">
        <v>628</v>
      </c>
      <c r="Q194" s="391"/>
    </row>
    <row r="195" spans="1:17" ht="15.75" customHeight="1">
      <c r="A195" s="161" t="s">
        <v>1383</v>
      </c>
      <c r="B195" s="438" t="s">
        <v>16</v>
      </c>
      <c r="C195" s="4" t="s">
        <v>629</v>
      </c>
      <c r="D195" s="153" t="str">
        <f>HYPERLINK("https://upn1-carbon-sandbox.mendel.ai/01ha80767mvt3xy09j6byrsamy/patient-abstraction/"&amp;C195)</f>
        <v>https://upn1-carbon-sandbox.mendel.ai/01ha80767mvt3xy09j6byrsamy/patient-abstraction/pt-01h9p699a0aags3dxfm0txm3ek</v>
      </c>
      <c r="E195" s="34" t="s">
        <v>18</v>
      </c>
      <c r="F195" s="355" t="s">
        <v>1168</v>
      </c>
      <c r="G195" s="807">
        <v>45370</v>
      </c>
      <c r="H195" s="275" t="s">
        <v>21</v>
      </c>
      <c r="I195" s="487" t="s">
        <v>22</v>
      </c>
      <c r="J195" s="121" t="s">
        <v>21</v>
      </c>
      <c r="K195" s="161"/>
      <c r="L195" s="161">
        <v>2</v>
      </c>
      <c r="M195" s="385">
        <v>75</v>
      </c>
      <c r="N195" s="389">
        <v>1.5277777777777777E-2</v>
      </c>
      <c r="O195" s="392">
        <v>0.92708333333333337</v>
      </c>
      <c r="P195" s="161" t="s">
        <v>631</v>
      </c>
      <c r="Q195" s="391"/>
    </row>
    <row r="196" spans="1:17" ht="15.75" customHeight="1">
      <c r="A196" s="161" t="s">
        <v>1384</v>
      </c>
      <c r="B196" s="438" t="s">
        <v>16</v>
      </c>
      <c r="C196" s="4" t="s">
        <v>632</v>
      </c>
      <c r="D196" s="153" t="str">
        <f>HYPERLINK("https://upn1-carbon-sandbox.mendel.ai/01ha80767mvt3xy09j6byrsamy/patient-abstraction/"&amp;C196)</f>
        <v>https://upn1-carbon-sandbox.mendel.ai/01ha80767mvt3xy09j6byrsamy/patient-abstraction/pt-01h9p699r808ynwv6dy8c3g4x4</v>
      </c>
      <c r="E196" s="34" t="s">
        <v>18</v>
      </c>
      <c r="F196" s="355" t="s">
        <v>1168</v>
      </c>
      <c r="G196" s="807">
        <v>45370</v>
      </c>
      <c r="H196" s="275" t="s">
        <v>21</v>
      </c>
      <c r="I196" s="487" t="s">
        <v>22</v>
      </c>
      <c r="J196" s="121" t="s">
        <v>21</v>
      </c>
      <c r="K196" s="161"/>
      <c r="L196" s="161">
        <v>5</v>
      </c>
      <c r="M196" s="385">
        <v>26</v>
      </c>
      <c r="N196" s="389">
        <v>1.1111111111111112E-2</v>
      </c>
      <c r="O196" s="392">
        <v>0.67986111111111114</v>
      </c>
      <c r="P196" s="161" t="s">
        <v>634</v>
      </c>
      <c r="Q196" s="391"/>
    </row>
    <row r="197" spans="1:17" ht="15.75" customHeight="1">
      <c r="A197" s="463" t="s">
        <v>1385</v>
      </c>
      <c r="B197" s="635" t="s">
        <v>16</v>
      </c>
      <c r="C197" s="553" t="s">
        <v>635</v>
      </c>
      <c r="D197" s="593" t="str">
        <f>HYPERLINK("https://upn1-carbon-sandbox.mendel.ai/01ha80767mvt3xy09j6byrsamy/patient-abstraction/"&amp;C197)</f>
        <v>https://upn1-carbon-sandbox.mendel.ai/01ha80767mvt3xy09j6byrsamy/patient-abstraction/pt-01h9p699m99dsr01kj74x7te66</v>
      </c>
      <c r="E197" s="460" t="s">
        <v>18</v>
      </c>
      <c r="F197" s="552" t="s">
        <v>1168</v>
      </c>
      <c r="G197" s="808">
        <v>45370</v>
      </c>
      <c r="H197" s="797" t="s">
        <v>21</v>
      </c>
      <c r="I197" s="798" t="s">
        <v>22</v>
      </c>
      <c r="J197" s="799" t="s">
        <v>21</v>
      </c>
      <c r="K197" s="463"/>
      <c r="L197" s="463">
        <v>2</v>
      </c>
      <c r="M197" s="481">
        <v>36</v>
      </c>
      <c r="N197" s="482">
        <v>9.0277777777777787E-3</v>
      </c>
      <c r="O197" s="628">
        <v>0.54305555555555551</v>
      </c>
      <c r="P197" s="463" t="s">
        <v>638</v>
      </c>
      <c r="Q197" s="391"/>
    </row>
    <row r="198" spans="1:17" ht="15.75" customHeight="1">
      <c r="A198" s="551" t="s">
        <v>1386</v>
      </c>
      <c r="B198" s="638" t="s">
        <v>54</v>
      </c>
      <c r="C198" s="466" t="s">
        <v>639</v>
      </c>
      <c r="D198" s="318" t="str">
        <f>HYPERLINK("https://upn1-carbon-sandbox.mendel.ai/01ha813ysyy2fh7nkt0cpqf5ww/patient-abstraction/"&amp;C198)</f>
        <v>https://upn1-carbon-sandbox.mendel.ai/01ha813ysyy2fh7nkt0cpqf5ww/patient-abstraction/pt-01h9p699cjvm3z7989bnttsxx9</v>
      </c>
      <c r="E198" s="121" t="s">
        <v>18</v>
      </c>
      <c r="F198" s="547" t="s">
        <v>1168</v>
      </c>
      <c r="G198" s="807">
        <v>45371</v>
      </c>
      <c r="H198" s="275" t="s">
        <v>21</v>
      </c>
      <c r="I198" s="487" t="s">
        <v>22</v>
      </c>
      <c r="J198" s="121" t="s">
        <v>21</v>
      </c>
      <c r="K198" s="472"/>
      <c r="L198" s="472">
        <v>8</v>
      </c>
      <c r="M198" s="473">
        <v>159</v>
      </c>
      <c r="N198" s="474">
        <v>3.2638888888888891E-2</v>
      </c>
      <c r="O198" s="475">
        <v>1.9763888888888888</v>
      </c>
      <c r="P198" s="472" t="s">
        <v>641</v>
      </c>
      <c r="Q198" s="391"/>
    </row>
    <row r="199" spans="1:17" ht="15.75" customHeight="1">
      <c r="A199" s="161" t="s">
        <v>1387</v>
      </c>
      <c r="B199" s="549" t="s">
        <v>54</v>
      </c>
      <c r="C199" s="4" t="s">
        <v>642</v>
      </c>
      <c r="D199" s="306" t="str">
        <f>HYPERLINK("https://upn1-carbon-sandbox.mendel.ai/01ha813ysyy2fh7nkt0cpqf5ww/patient-abstraction/"&amp;C199)</f>
        <v>https://upn1-carbon-sandbox.mendel.ai/01ha813ysyy2fh7nkt0cpqf5ww/patient-abstraction/pt-01h9p699ndtbs41rz474yxcy0m</v>
      </c>
      <c r="E199" s="34" t="s">
        <v>18</v>
      </c>
      <c r="F199" s="355" t="s">
        <v>1168</v>
      </c>
      <c r="G199" s="807">
        <v>45371</v>
      </c>
      <c r="H199" s="275" t="s">
        <v>21</v>
      </c>
      <c r="I199" s="487" t="s">
        <v>22</v>
      </c>
      <c r="J199" s="121" t="s">
        <v>21</v>
      </c>
      <c r="K199" s="161"/>
      <c r="L199" s="161">
        <v>4</v>
      </c>
      <c r="M199" s="385">
        <v>51</v>
      </c>
      <c r="N199" s="389">
        <v>1.7361111111111112E-2</v>
      </c>
      <c r="O199" s="390">
        <v>1.0340277777777778</v>
      </c>
      <c r="P199" s="161" t="s">
        <v>645</v>
      </c>
      <c r="Q199" s="391"/>
    </row>
    <row r="200" spans="1:17" ht="15.75" customHeight="1">
      <c r="A200" s="161" t="s">
        <v>1388</v>
      </c>
      <c r="B200" s="549" t="s">
        <v>54</v>
      </c>
      <c r="C200" s="196" t="s">
        <v>646</v>
      </c>
      <c r="D200" s="306" t="str">
        <f>HYPERLINK("https://upn1-carbon-sandbox.mendel.ai/01ha813ysyy2fh7nkt0cpqf5ww/patient-abstraction/"&amp;C200)</f>
        <v>https://upn1-carbon-sandbox.mendel.ai/01ha813ysyy2fh7nkt0cpqf5ww/patient-abstraction/pt-01h9p699a4rqvg0saxt3xyra05</v>
      </c>
      <c r="E200" s="34" t="s">
        <v>18</v>
      </c>
      <c r="F200" s="355" t="s">
        <v>1168</v>
      </c>
      <c r="G200" s="807">
        <v>45371</v>
      </c>
      <c r="H200" s="275" t="s">
        <v>21</v>
      </c>
      <c r="I200" s="487" t="s">
        <v>22</v>
      </c>
      <c r="J200" s="121" t="s">
        <v>21</v>
      </c>
      <c r="K200" s="161"/>
      <c r="L200" s="161">
        <v>6</v>
      </c>
      <c r="M200" s="385">
        <v>87</v>
      </c>
      <c r="N200" s="389">
        <v>2.8472222222222222E-2</v>
      </c>
      <c r="O200" s="390">
        <v>1.7326388888888891</v>
      </c>
      <c r="P200" s="161" t="s">
        <v>648</v>
      </c>
      <c r="Q200" s="391"/>
    </row>
    <row r="201" spans="1:17" ht="15.75" customHeight="1">
      <c r="A201" s="161" t="s">
        <v>1389</v>
      </c>
      <c r="B201" s="549" t="s">
        <v>54</v>
      </c>
      <c r="C201" s="4" t="s">
        <v>649</v>
      </c>
      <c r="D201" s="306" t="str">
        <f>HYPERLINK("https://upn1-carbon-sandbox.mendel.ai/01ha813ysyy2fh7nkt0cpqf5ww/patient-abstraction/"&amp;C201)</f>
        <v>https://upn1-carbon-sandbox.mendel.ai/01ha813ysyy2fh7nkt0cpqf5ww/patient-abstraction/pt-01h9p699c29dkd47rdmvq0pma5</v>
      </c>
      <c r="E201" s="34" t="s">
        <v>18</v>
      </c>
      <c r="F201" s="355" t="s">
        <v>1168</v>
      </c>
      <c r="G201" s="807">
        <v>45371</v>
      </c>
      <c r="H201" s="275" t="s">
        <v>21</v>
      </c>
      <c r="I201" s="487" t="s">
        <v>22</v>
      </c>
      <c r="J201" s="121" t="s">
        <v>21</v>
      </c>
      <c r="K201" s="161"/>
      <c r="L201" s="161">
        <v>15</v>
      </c>
      <c r="M201" s="385">
        <v>168</v>
      </c>
      <c r="N201" s="389">
        <v>5.5555555555555552E-2</v>
      </c>
      <c r="O201" s="390">
        <v>3.3138888888888887</v>
      </c>
      <c r="P201" s="161" t="s">
        <v>651</v>
      </c>
      <c r="Q201" s="391"/>
    </row>
    <row r="202" spans="1:17" ht="15.75" customHeight="1">
      <c r="A202" s="161" t="s">
        <v>1390</v>
      </c>
      <c r="B202" s="549" t="s">
        <v>54</v>
      </c>
      <c r="C202" s="4" t="s">
        <v>652</v>
      </c>
      <c r="D202" s="306" t="str">
        <f>HYPERLINK("https://upn1-carbon-sandbox.mendel.ai/01ha813ysyy2fh7nkt0cpqf5ww/patient-abstraction/"&amp;C202)</f>
        <v>https://upn1-carbon-sandbox.mendel.ai/01ha813ysyy2fh7nkt0cpqf5ww/patient-abstraction/pt-01h9p6999kqahsapnxwvqftr3z</v>
      </c>
      <c r="E202" s="34" t="s">
        <v>18</v>
      </c>
      <c r="F202" s="355" t="s">
        <v>1168</v>
      </c>
      <c r="G202" s="807">
        <v>45371</v>
      </c>
      <c r="H202" s="275" t="s">
        <v>21</v>
      </c>
      <c r="I202" s="487" t="s">
        <v>22</v>
      </c>
      <c r="J202" s="121" t="s">
        <v>21</v>
      </c>
      <c r="K202" s="161"/>
      <c r="L202" s="161">
        <v>4</v>
      </c>
      <c r="M202" s="385">
        <v>47</v>
      </c>
      <c r="N202" s="389">
        <v>1.7361111111111112E-2</v>
      </c>
      <c r="O202" s="390">
        <v>1.0527777777777778</v>
      </c>
      <c r="P202" s="161" t="s">
        <v>654</v>
      </c>
      <c r="Q202" s="391"/>
    </row>
    <row r="203" spans="1:17" ht="15.75" customHeight="1">
      <c r="A203" s="161" t="s">
        <v>1391</v>
      </c>
      <c r="B203" s="549" t="s">
        <v>54</v>
      </c>
      <c r="C203" s="4" t="s">
        <v>655</v>
      </c>
      <c r="D203" s="306" t="str">
        <f>HYPERLINK("https://upn1-carbon-sandbox.mendel.ai/01ha813ysyy2fh7nkt0cpqf5ww/patient-abstraction/"&amp;C203)</f>
        <v>https://upn1-carbon-sandbox.mendel.ai/01ha813ysyy2fh7nkt0cpqf5ww/patient-abstraction/pt-01h9p699nw8fcw0479fbz7vncj</v>
      </c>
      <c r="E203" s="34" t="s">
        <v>18</v>
      </c>
      <c r="F203" s="355" t="s">
        <v>1168</v>
      </c>
      <c r="G203" s="807">
        <v>45371</v>
      </c>
      <c r="H203" s="275" t="s">
        <v>21</v>
      </c>
      <c r="I203" s="487" t="s">
        <v>22</v>
      </c>
      <c r="J203" s="121" t="s">
        <v>21</v>
      </c>
      <c r="K203" s="161"/>
      <c r="L203" s="161">
        <v>1</v>
      </c>
      <c r="M203" s="385">
        <v>26</v>
      </c>
      <c r="N203" s="389">
        <v>9.7222222222222224E-3</v>
      </c>
      <c r="O203" s="392">
        <v>0.6118055555555556</v>
      </c>
      <c r="P203" s="161" t="s">
        <v>657</v>
      </c>
      <c r="Q203" s="391"/>
    </row>
    <row r="204" spans="1:17" ht="15.75" customHeight="1">
      <c r="A204" s="161" t="s">
        <v>1392</v>
      </c>
      <c r="B204" s="549" t="s">
        <v>54</v>
      </c>
      <c r="C204" s="196" t="s">
        <v>658</v>
      </c>
      <c r="D204" s="306" t="str">
        <f>HYPERLINK("https://upn1-carbon-sandbox.mendel.ai/01ha813ysyy2fh7nkt0cpqf5ww/patient-abstraction/"&amp;C204)</f>
        <v>https://upn1-carbon-sandbox.mendel.ai/01ha813ysyy2fh7nkt0cpqf5ww/patient-abstraction/pt-01h9p69985edr50k2pjtn2r91g</v>
      </c>
      <c r="E204" s="34" t="s">
        <v>18</v>
      </c>
      <c r="F204" s="355" t="s">
        <v>1168</v>
      </c>
      <c r="G204" s="807">
        <v>45371</v>
      </c>
      <c r="H204" s="275" t="s">
        <v>21</v>
      </c>
      <c r="I204" s="487" t="s">
        <v>22</v>
      </c>
      <c r="J204" s="121" t="s">
        <v>21</v>
      </c>
      <c r="K204" s="161"/>
      <c r="L204" s="161">
        <v>3</v>
      </c>
      <c r="M204" s="385">
        <v>51</v>
      </c>
      <c r="N204" s="389">
        <v>1.2499999999999999E-2</v>
      </c>
      <c r="O204" s="392">
        <v>0.73749999999999993</v>
      </c>
      <c r="P204" s="161" t="s">
        <v>660</v>
      </c>
      <c r="Q204" s="391"/>
    </row>
    <row r="205" spans="1:17" ht="15.75" customHeight="1">
      <c r="A205" s="161" t="s">
        <v>1393</v>
      </c>
      <c r="B205" s="549" t="s">
        <v>54</v>
      </c>
      <c r="C205" s="196" t="s">
        <v>661</v>
      </c>
      <c r="D205" s="306" t="str">
        <f>HYPERLINK("https://upn1-carbon-sandbox.mendel.ai/01ha813ysyy2fh7nkt0cpqf5ww/patient-abstraction/"&amp;C205)</f>
        <v>https://upn1-carbon-sandbox.mendel.ai/01ha813ysyy2fh7nkt0cpqf5ww/patient-abstraction/pt-01h9p699aq1y3qwqay9fsd04eh</v>
      </c>
      <c r="E205" s="34" t="s">
        <v>18</v>
      </c>
      <c r="F205" s="355" t="s">
        <v>1168</v>
      </c>
      <c r="G205" s="807">
        <v>45371</v>
      </c>
      <c r="H205" s="275" t="s">
        <v>21</v>
      </c>
      <c r="I205" s="487" t="s">
        <v>22</v>
      </c>
      <c r="J205" s="121" t="s">
        <v>21</v>
      </c>
      <c r="K205" s="161"/>
      <c r="L205" s="161">
        <v>2</v>
      </c>
      <c r="M205" s="385">
        <v>58</v>
      </c>
      <c r="N205" s="389">
        <v>2.1527777777777781E-2</v>
      </c>
      <c r="O205" s="390">
        <v>1.2256944444444444</v>
      </c>
      <c r="P205" s="161" t="s">
        <v>663</v>
      </c>
      <c r="Q205" s="391"/>
    </row>
    <row r="206" spans="1:17" ht="15.75" customHeight="1">
      <c r="A206" s="161" t="s">
        <v>1394</v>
      </c>
      <c r="B206" s="549" t="s">
        <v>54</v>
      </c>
      <c r="C206" s="196" t="s">
        <v>664</v>
      </c>
      <c r="D206" s="317" t="str">
        <f>HYPERLINK("https://upn1-carbon-sandbox.mendel.ai/01ha813ysyy2fh7nkt0cpqf5ww/patient-abstraction/"&amp;C206)</f>
        <v>https://upn1-carbon-sandbox.mendel.ai/01ha813ysyy2fh7nkt0cpqf5ww/patient-abstraction/pt-01h9p699n7ryrk15807b6q3max</v>
      </c>
      <c r="E206" s="34" t="s">
        <v>18</v>
      </c>
      <c r="F206" s="355" t="s">
        <v>1168</v>
      </c>
      <c r="G206" s="807">
        <v>45371</v>
      </c>
      <c r="H206" s="275" t="s">
        <v>21</v>
      </c>
      <c r="I206" s="487" t="s">
        <v>22</v>
      </c>
      <c r="J206" s="121" t="s">
        <v>21</v>
      </c>
      <c r="K206" s="161"/>
      <c r="L206" s="161">
        <v>7</v>
      </c>
      <c r="M206" s="385">
        <v>73</v>
      </c>
      <c r="N206" s="389">
        <v>2.4305555555555556E-2</v>
      </c>
      <c r="O206" s="390">
        <v>1.4597222222222221</v>
      </c>
      <c r="P206" s="161" t="s">
        <v>666</v>
      </c>
      <c r="Q206" s="391"/>
    </row>
    <row r="207" spans="1:17" ht="15.75" customHeight="1">
      <c r="A207" s="463" t="s">
        <v>1395</v>
      </c>
      <c r="B207" s="550" t="s">
        <v>54</v>
      </c>
      <c r="C207" s="553" t="s">
        <v>667</v>
      </c>
      <c r="D207" s="490" t="str">
        <f>HYPERLINK("https://upn1-carbon-sandbox.mendel.ai/01ha813ysyy2fh7nkt0cpqf5ww/patient-abstraction/"&amp;C207)</f>
        <v>https://upn1-carbon-sandbox.mendel.ai/01ha813ysyy2fh7nkt0cpqf5ww/patient-abstraction/pt-01h9p699ky7pvpj8hckgrjpmnp</v>
      </c>
      <c r="E207" s="460" t="s">
        <v>18</v>
      </c>
      <c r="F207" s="552" t="s">
        <v>1168</v>
      </c>
      <c r="G207" s="808">
        <v>45371</v>
      </c>
      <c r="H207" s="797" t="s">
        <v>21</v>
      </c>
      <c r="I207" s="798" t="s">
        <v>22</v>
      </c>
      <c r="J207" s="799" t="s">
        <v>21</v>
      </c>
      <c r="K207" s="463"/>
      <c r="L207" s="463">
        <v>3</v>
      </c>
      <c r="M207" s="481">
        <v>30</v>
      </c>
      <c r="N207" s="482">
        <v>9.7222222222222224E-3</v>
      </c>
      <c r="O207" s="628">
        <v>0.59652777777777777</v>
      </c>
      <c r="P207" s="463" t="s">
        <v>669</v>
      </c>
      <c r="Q207" s="391"/>
    </row>
    <row r="208" spans="1:17" ht="15.75" customHeight="1">
      <c r="A208" s="161" t="s">
        <v>1396</v>
      </c>
      <c r="B208" s="465" t="s">
        <v>92</v>
      </c>
      <c r="C208" s="4" t="s">
        <v>670</v>
      </c>
      <c r="D208" s="801" t="str">
        <f>HYPERLINK("https://upn1-carbon-sandbox.mendel.ai/C20801ha80767mvt3xy09j6byrsamy/patient-abstraction/"&amp;C208)</f>
        <v>https://upn1-carbon-sandbox.mendel.ai/C20801ha80767mvt3xy09j6byrsamy/patient-abstraction/pt-01h9p6997a9hmjypjpxabsnhx5</v>
      </c>
      <c r="E208" s="121" t="s">
        <v>18</v>
      </c>
      <c r="F208" s="547" t="s">
        <v>1168</v>
      </c>
      <c r="G208" s="807">
        <v>45372</v>
      </c>
      <c r="H208" s="275" t="s">
        <v>21</v>
      </c>
      <c r="I208" s="487" t="s">
        <v>22</v>
      </c>
      <c r="J208" s="121" t="s">
        <v>21</v>
      </c>
      <c r="K208" s="472"/>
      <c r="L208" s="472">
        <v>6</v>
      </c>
      <c r="M208" s="473">
        <v>82</v>
      </c>
      <c r="N208" s="474">
        <v>2.5694444444444447E-2</v>
      </c>
      <c r="O208" s="475">
        <v>1.5444444444444445</v>
      </c>
      <c r="P208" s="472" t="s">
        <v>672</v>
      </c>
      <c r="Q208" s="391"/>
    </row>
    <row r="209" spans="1:17" ht="15.75" customHeight="1">
      <c r="A209" s="161" t="s">
        <v>1397</v>
      </c>
      <c r="B209" s="10" t="s">
        <v>92</v>
      </c>
      <c r="C209" s="4" t="s">
        <v>673</v>
      </c>
      <c r="D209" s="311" t="str">
        <f>HYPERLINK("https://upn1-carbon-sandbox.mendel.ai/01ha80767mvt3xy09j6byrsamy/patient-abstraction/"&amp;C209)</f>
        <v>https://upn1-carbon-sandbox.mendel.ai/01ha80767mvt3xy09j6byrsamy/patient-abstraction/pt-01h9p699bvsw3645zyy37574hd</v>
      </c>
      <c r="E209" s="34" t="s">
        <v>18</v>
      </c>
      <c r="F209" s="355" t="s">
        <v>1168</v>
      </c>
      <c r="G209" s="807">
        <v>45372</v>
      </c>
      <c r="H209" s="275" t="s">
        <v>21</v>
      </c>
      <c r="I209" s="487" t="s">
        <v>22</v>
      </c>
      <c r="J209" s="121" t="s">
        <v>21</v>
      </c>
      <c r="K209" s="161" t="s">
        <v>1398</v>
      </c>
      <c r="L209" s="161">
        <v>12</v>
      </c>
      <c r="M209" s="385">
        <v>59</v>
      </c>
      <c r="N209" s="389">
        <v>2.4999999999999998E-2</v>
      </c>
      <c r="O209" s="390">
        <v>1.4951388888888888</v>
      </c>
      <c r="P209" s="161" t="s">
        <v>675</v>
      </c>
      <c r="Q209" s="391"/>
    </row>
    <row r="210" spans="1:17" ht="15.75" customHeight="1">
      <c r="A210" s="161" t="s">
        <v>1399</v>
      </c>
      <c r="B210" s="10" t="s">
        <v>92</v>
      </c>
      <c r="C210" s="4" t="s">
        <v>676</v>
      </c>
      <c r="D210" s="311" t="str">
        <f>HYPERLINK("https://upn1-carbon-sandbox.mendel.ai/01ha80767mvt3xy09j6byrsamy/patient-abstraction/"&amp;C210)</f>
        <v>https://upn1-carbon-sandbox.mendel.ai/01ha80767mvt3xy09j6byrsamy/patient-abstraction/pt-01h9p6998zdegj36z9wbsrm9my</v>
      </c>
      <c r="E210" s="34" t="s">
        <v>18</v>
      </c>
      <c r="F210" s="355" t="s">
        <v>1168</v>
      </c>
      <c r="G210" s="807">
        <v>45372</v>
      </c>
      <c r="H210" s="275" t="s">
        <v>21</v>
      </c>
      <c r="I210" s="487" t="s">
        <v>22</v>
      </c>
      <c r="J210" s="121" t="s">
        <v>21</v>
      </c>
      <c r="K210" s="161"/>
      <c r="L210" s="161">
        <v>5</v>
      </c>
      <c r="M210" s="385">
        <v>87</v>
      </c>
      <c r="N210" s="389">
        <v>2.361111111111111E-2</v>
      </c>
      <c r="O210" s="390">
        <v>1.3916666666666666</v>
      </c>
      <c r="P210" s="161" t="s">
        <v>678</v>
      </c>
      <c r="Q210" s="391"/>
    </row>
    <row r="211" spans="1:17" ht="15.75" customHeight="1">
      <c r="A211" s="161" t="s">
        <v>1400</v>
      </c>
      <c r="B211" s="10" t="s">
        <v>92</v>
      </c>
      <c r="C211" s="4" t="s">
        <v>679</v>
      </c>
      <c r="D211" s="311" t="str">
        <f>HYPERLINK("https://upn1-carbon-sandbox.mendel.ai/01ha80767mvt3xy09j6byrsamy/patient-abstraction/"&amp;C211)</f>
        <v>https://upn1-carbon-sandbox.mendel.ai/01ha80767mvt3xy09j6byrsamy/patient-abstraction/pt-01h9p699rc70p8rzxns2zh63f7</v>
      </c>
      <c r="E211" s="34" t="s">
        <v>18</v>
      </c>
      <c r="F211" s="355" t="s">
        <v>1168</v>
      </c>
      <c r="G211" s="807">
        <v>45372</v>
      </c>
      <c r="H211" s="275" t="s">
        <v>21</v>
      </c>
      <c r="I211" s="487" t="s">
        <v>22</v>
      </c>
      <c r="J211" s="121" t="s">
        <v>21</v>
      </c>
      <c r="K211" s="161"/>
      <c r="L211" s="161">
        <v>1</v>
      </c>
      <c r="M211" s="385">
        <v>28</v>
      </c>
      <c r="N211" s="389">
        <v>7.6388888888888886E-3</v>
      </c>
      <c r="O211" s="392">
        <v>0.46666666666666662</v>
      </c>
      <c r="P211" s="161" t="s">
        <v>681</v>
      </c>
      <c r="Q211" s="391"/>
    </row>
    <row r="212" spans="1:17" ht="15.75" customHeight="1">
      <c r="A212" s="161" t="s">
        <v>1401</v>
      </c>
      <c r="B212" s="10" t="s">
        <v>92</v>
      </c>
      <c r="C212" s="4" t="s">
        <v>682</v>
      </c>
      <c r="D212" s="311" t="str">
        <f>HYPERLINK("https://upn1-carbon-sandbox.mendel.ai/01ha80767mvt3xy09j6byrsamy/patient-abstraction/"&amp;C212)</f>
        <v>https://upn1-carbon-sandbox.mendel.ai/01ha80767mvt3xy09j6byrsamy/patient-abstraction/pt-01h9p699k2h88bbxsawtfw47cv</v>
      </c>
      <c r="E212" s="34" t="s">
        <v>18</v>
      </c>
      <c r="F212" s="355" t="s">
        <v>1168</v>
      </c>
      <c r="G212" s="807">
        <v>45372</v>
      </c>
      <c r="H212" s="275" t="s">
        <v>21</v>
      </c>
      <c r="I212" s="487" t="s">
        <v>22</v>
      </c>
      <c r="J212" s="121" t="s">
        <v>21</v>
      </c>
      <c r="K212" s="161"/>
      <c r="L212" s="161">
        <v>5</v>
      </c>
      <c r="M212" s="385">
        <v>146</v>
      </c>
      <c r="N212" s="389">
        <v>2.361111111111111E-2</v>
      </c>
      <c r="O212" s="390">
        <v>1.4055555555555557</v>
      </c>
      <c r="P212" s="161" t="s">
        <v>684</v>
      </c>
      <c r="Q212" s="391"/>
    </row>
    <row r="213" spans="1:17" ht="15.75" customHeight="1">
      <c r="A213" s="161" t="s">
        <v>1402</v>
      </c>
      <c r="B213" s="10" t="s">
        <v>92</v>
      </c>
      <c r="C213" s="4" t="s">
        <v>685</v>
      </c>
      <c r="D213" s="311" t="str">
        <f>HYPERLINK("https://upn1-carbon-sandbox.mendel.ai/01ha80767mvt3xy09j6byrsamy/patient-abstraction/"&amp;C213)</f>
        <v>https://upn1-carbon-sandbox.mendel.ai/01ha80767mvt3xy09j6byrsamy/patient-abstraction/pt-01h9p699smwph9vhkaasyqs2s6</v>
      </c>
      <c r="E213" s="34" t="s">
        <v>18</v>
      </c>
      <c r="F213" s="355" t="s">
        <v>1168</v>
      </c>
      <c r="G213" s="807">
        <v>45372</v>
      </c>
      <c r="H213" s="275" t="s">
        <v>21</v>
      </c>
      <c r="I213" s="487" t="s">
        <v>22</v>
      </c>
      <c r="J213" s="121" t="s">
        <v>21</v>
      </c>
      <c r="K213" s="161"/>
      <c r="L213" s="161">
        <v>16</v>
      </c>
      <c r="M213" s="385">
        <v>128</v>
      </c>
      <c r="N213" s="389">
        <v>5.2777777777777778E-2</v>
      </c>
      <c r="O213" s="390">
        <v>3.1388888888888888</v>
      </c>
      <c r="P213" s="161" t="s">
        <v>687</v>
      </c>
      <c r="Q213" s="391"/>
    </row>
    <row r="214" spans="1:17" ht="15.75" customHeight="1">
      <c r="A214" s="161" t="s">
        <v>1403</v>
      </c>
      <c r="B214" s="10" t="s">
        <v>92</v>
      </c>
      <c r="C214" s="4" t="s">
        <v>688</v>
      </c>
      <c r="D214" s="311" t="str">
        <f>HYPERLINK("https://upn1-carbon-sandbox.mendel.ai/01ha80767mvt3xy09j6byrsamy/patient-abstraction/"&amp;C214)</f>
        <v>https://upn1-carbon-sandbox.mendel.ai/01ha80767mvt3xy09j6byrsamy/patient-abstraction/pt-01h9p699c0frekawqy6d1t7hqq</v>
      </c>
      <c r="E214" s="34" t="s">
        <v>18</v>
      </c>
      <c r="F214" s="355" t="s">
        <v>1168</v>
      </c>
      <c r="G214" s="807">
        <v>45372</v>
      </c>
      <c r="H214" s="275" t="s">
        <v>21</v>
      </c>
      <c r="I214" s="487" t="s">
        <v>22</v>
      </c>
      <c r="J214" s="121" t="s">
        <v>21</v>
      </c>
      <c r="K214" s="161"/>
      <c r="L214" s="161">
        <v>2</v>
      </c>
      <c r="M214" s="385">
        <v>29</v>
      </c>
      <c r="N214" s="389">
        <v>1.3888888888888888E-2</v>
      </c>
      <c r="O214" s="392">
        <v>0.82777777777777783</v>
      </c>
      <c r="P214" s="161" t="s">
        <v>690</v>
      </c>
      <c r="Q214" s="391"/>
    </row>
    <row r="215" spans="1:17" ht="15.75" customHeight="1">
      <c r="A215" s="161" t="s">
        <v>1404</v>
      </c>
      <c r="B215" s="10" t="s">
        <v>92</v>
      </c>
      <c r="C215" s="170" t="s">
        <v>691</v>
      </c>
      <c r="D215" s="311" t="str">
        <f>HYPERLINK("https://upn1-carbon-sandbox.mendel.ai/01ha80767mvt3xy09j6byrsamy/patient-abstraction/"&amp;C215)</f>
        <v>https://upn1-carbon-sandbox.mendel.ai/01ha80767mvt3xy09j6byrsamy/patient-abstraction/pt-01h9p6995qh9ha4y754eahh5aj</v>
      </c>
      <c r="E215" s="34" t="s">
        <v>18</v>
      </c>
      <c r="F215" s="355" t="s">
        <v>1168</v>
      </c>
      <c r="G215" s="807">
        <v>45372</v>
      </c>
      <c r="H215" s="275" t="s">
        <v>21</v>
      </c>
      <c r="I215" s="487" t="s">
        <v>22</v>
      </c>
      <c r="J215" s="121" t="s">
        <v>21</v>
      </c>
      <c r="K215" s="161"/>
      <c r="L215" s="161">
        <v>3</v>
      </c>
      <c r="M215" s="385">
        <v>44</v>
      </c>
      <c r="N215" s="389">
        <v>2.013888888888889E-2</v>
      </c>
      <c r="O215" s="390">
        <v>1.23125</v>
      </c>
      <c r="P215" s="161" t="s">
        <v>693</v>
      </c>
      <c r="Q215" s="391"/>
    </row>
    <row r="216" spans="1:17" ht="15.75" customHeight="1">
      <c r="A216" s="161" t="s">
        <v>1405</v>
      </c>
      <c r="B216" s="10" t="s">
        <v>92</v>
      </c>
      <c r="C216" s="4" t="s">
        <v>694</v>
      </c>
      <c r="D216" s="311" t="str">
        <f>HYPERLINK("https://upn1-carbon-sandbox.mendel.ai/01ha80767mvt3xy09j6byrsamy/patient-abstraction/"&amp;C216)</f>
        <v>https://upn1-carbon-sandbox.mendel.ai/01ha80767mvt3xy09j6byrsamy/patient-abstraction/pt-01h9p699m3gsyqggys0hhrq02q</v>
      </c>
      <c r="E216" s="34" t="s">
        <v>18</v>
      </c>
      <c r="F216" s="355" t="s">
        <v>1168</v>
      </c>
      <c r="G216" s="807">
        <v>45372</v>
      </c>
      <c r="H216" s="7" t="s">
        <v>21</v>
      </c>
      <c r="I216" s="187" t="s">
        <v>22</v>
      </c>
      <c r="J216" s="34" t="s">
        <v>21</v>
      </c>
      <c r="K216" s="161" t="s">
        <v>1406</v>
      </c>
      <c r="L216" s="161">
        <v>12</v>
      </c>
      <c r="M216" s="385">
        <v>158</v>
      </c>
      <c r="N216" s="389">
        <v>6.0416666666666667E-2</v>
      </c>
      <c r="O216" s="390">
        <v>3.5979166666666664</v>
      </c>
      <c r="P216" s="161" t="s">
        <v>696</v>
      </c>
      <c r="Q216" s="391"/>
    </row>
    <row r="217" spans="1:17" ht="15.75" customHeight="1">
      <c r="A217" s="463" t="s">
        <v>1407</v>
      </c>
      <c r="B217" s="596" t="s">
        <v>92</v>
      </c>
      <c r="C217" s="553" t="s">
        <v>697</v>
      </c>
      <c r="D217" s="637" t="str">
        <f>HYPERLINK("https://upn1-carbon-sandbox.mendel.ai/01ha80767mvt3xy09j6byrsamy/patient-abstraction/"&amp;C217)</f>
        <v>https://upn1-carbon-sandbox.mendel.ai/01ha80767mvt3xy09j6byrsamy/patient-abstraction/pt-01h9p699c3qwt4w7sxr5ehzqsx</v>
      </c>
      <c r="E217" s="460" t="s">
        <v>18</v>
      </c>
      <c r="F217" s="552" t="s">
        <v>1168</v>
      </c>
      <c r="G217" s="808">
        <v>45373</v>
      </c>
      <c r="H217" s="458" t="s">
        <v>21</v>
      </c>
      <c r="I217" s="480" t="s">
        <v>22</v>
      </c>
      <c r="J217" s="460" t="s">
        <v>21</v>
      </c>
      <c r="K217" s="463" t="s">
        <v>1408</v>
      </c>
      <c r="L217" s="463">
        <v>17</v>
      </c>
      <c r="M217" s="481">
        <v>72</v>
      </c>
      <c r="N217" s="482">
        <v>5.0694444444444452E-2</v>
      </c>
      <c r="O217" s="483">
        <v>3.0173611111111112</v>
      </c>
      <c r="P217" s="463" t="s">
        <v>699</v>
      </c>
      <c r="Q217" s="391"/>
    </row>
    <row r="218" spans="1:17" ht="15.75" customHeight="1">
      <c r="A218" s="472" t="s">
        <v>1409</v>
      </c>
      <c r="B218" s="623" t="s">
        <v>130</v>
      </c>
      <c r="C218" s="466" t="s">
        <v>700</v>
      </c>
      <c r="D218" s="318" t="str">
        <f>HYPERLINK("https://upn1-carbon-sandbox.mendel.ai/01ha813ysyy2fh7nkt0cpqf5ww/patient-abstraction/"&amp;C218)</f>
        <v>https://upn1-carbon-sandbox.mendel.ai/01ha813ysyy2fh7nkt0cpqf5ww/patient-abstraction/pt-01h9p699fb8ww7xyt6dpgjz6bh</v>
      </c>
      <c r="E218" s="121" t="s">
        <v>18</v>
      </c>
      <c r="F218" s="547" t="s">
        <v>1168</v>
      </c>
      <c r="G218" s="807">
        <v>45373</v>
      </c>
      <c r="H218" s="7" t="s">
        <v>21</v>
      </c>
      <c r="I218" s="187" t="s">
        <v>22</v>
      </c>
      <c r="J218" s="34" t="s">
        <v>21</v>
      </c>
      <c r="K218" s="472"/>
      <c r="L218" s="472">
        <v>5</v>
      </c>
      <c r="M218" s="473">
        <v>106</v>
      </c>
      <c r="N218" s="474">
        <v>2.4999999999999998E-2</v>
      </c>
      <c r="O218" s="475">
        <v>1.5020833333333332</v>
      </c>
      <c r="P218" s="472" t="s">
        <v>702</v>
      </c>
      <c r="Q218" s="391"/>
    </row>
    <row r="219" spans="1:17" ht="15.75" customHeight="1">
      <c r="A219" s="161" t="s">
        <v>1410</v>
      </c>
      <c r="B219" s="9" t="s">
        <v>130</v>
      </c>
      <c r="C219" s="4" t="s">
        <v>703</v>
      </c>
      <c r="D219" s="306" t="str">
        <f>HYPERLINK("https://upn1-carbon-sandbox.mendel.ai/01ha813ysyy2fh7nkt0cpqf5ww/patient-abstraction/"&amp;C219)</f>
        <v>https://upn1-carbon-sandbox.mendel.ai/01ha813ysyy2fh7nkt0cpqf5ww/patient-abstraction/pt-01h9p699f7kbsnpcawm5ebk37x</v>
      </c>
      <c r="E219" s="34" t="s">
        <v>18</v>
      </c>
      <c r="F219" s="355" t="s">
        <v>1168</v>
      </c>
      <c r="G219" s="807">
        <v>45373</v>
      </c>
      <c r="H219" s="7" t="s">
        <v>21</v>
      </c>
      <c r="I219" s="187" t="s">
        <v>22</v>
      </c>
      <c r="J219" s="34" t="s">
        <v>21</v>
      </c>
      <c r="K219" s="161"/>
      <c r="L219" s="161">
        <v>13</v>
      </c>
      <c r="M219" s="385">
        <v>133</v>
      </c>
      <c r="N219" s="389">
        <v>3.125E-2</v>
      </c>
      <c r="O219" s="390">
        <v>1.875</v>
      </c>
      <c r="P219" s="161" t="s">
        <v>706</v>
      </c>
      <c r="Q219" s="391"/>
    </row>
    <row r="220" spans="1:17" ht="15.75" customHeight="1">
      <c r="A220" s="161" t="s">
        <v>1411</v>
      </c>
      <c r="B220" s="9" t="s">
        <v>130</v>
      </c>
      <c r="C220" s="4" t="s">
        <v>707</v>
      </c>
      <c r="D220" s="306" t="str">
        <f>HYPERLINK("https://upn1-carbon-sandbox.mendel.ai/01ha813ysyy2fh7nkt0cpqf5ww/patient-abstraction/"&amp;C220)</f>
        <v>https://upn1-carbon-sandbox.mendel.ai/01ha813ysyy2fh7nkt0cpqf5ww/patient-abstraction/pt-01h9p699c5xt3cztg532fm3c5f</v>
      </c>
      <c r="E220" s="34" t="s">
        <v>18</v>
      </c>
      <c r="F220" s="355" t="s">
        <v>1168</v>
      </c>
      <c r="G220" s="807">
        <v>45373</v>
      </c>
      <c r="H220" s="7" t="s">
        <v>21</v>
      </c>
      <c r="I220" s="187" t="s">
        <v>22</v>
      </c>
      <c r="J220" s="34" t="s">
        <v>21</v>
      </c>
      <c r="K220" s="161"/>
      <c r="L220" s="161">
        <v>3</v>
      </c>
      <c r="M220" s="385">
        <v>111</v>
      </c>
      <c r="N220" s="389">
        <v>2.5694444444444447E-2</v>
      </c>
      <c r="O220" s="390">
        <v>1.54375</v>
      </c>
      <c r="P220" s="161" t="s">
        <v>709</v>
      </c>
      <c r="Q220" s="391"/>
    </row>
    <row r="221" spans="1:17" ht="15.75" customHeight="1">
      <c r="A221" s="161" t="s">
        <v>1412</v>
      </c>
      <c r="B221" s="9" t="s">
        <v>130</v>
      </c>
      <c r="C221" s="4" t="s">
        <v>710</v>
      </c>
      <c r="D221" s="306" t="str">
        <f>HYPERLINK("https://upn1-carbon-sandbox.mendel.ai/01ha813ysyy2fh7nkt0cpqf5ww/patient-abstraction/"&amp;C221)</f>
        <v>https://upn1-carbon-sandbox.mendel.ai/01ha813ysyy2fh7nkt0cpqf5ww/patient-abstraction/pt-01h9p6998bdraqsg35gk1d9f3x</v>
      </c>
      <c r="E221" s="34" t="s">
        <v>18</v>
      </c>
      <c r="F221" s="355" t="s">
        <v>1168</v>
      </c>
      <c r="G221" s="807">
        <v>45373</v>
      </c>
      <c r="H221" s="7" t="s">
        <v>21</v>
      </c>
      <c r="I221" s="187" t="s">
        <v>22</v>
      </c>
      <c r="J221" s="34" t="s">
        <v>21</v>
      </c>
      <c r="K221" s="161"/>
      <c r="L221" s="161">
        <v>1</v>
      </c>
      <c r="M221" s="385">
        <v>70</v>
      </c>
      <c r="N221" s="389">
        <v>1.5277777777777777E-2</v>
      </c>
      <c r="O221" s="392">
        <v>0.91319444444444453</v>
      </c>
      <c r="P221" s="161" t="s">
        <v>712</v>
      </c>
      <c r="Q221" s="391"/>
    </row>
    <row r="222" spans="1:17" ht="15.75" customHeight="1">
      <c r="A222" s="161" t="s">
        <v>1413</v>
      </c>
      <c r="B222" s="9" t="s">
        <v>130</v>
      </c>
      <c r="C222" s="4" t="s">
        <v>713</v>
      </c>
      <c r="D222" s="306" t="str">
        <f>HYPERLINK("https://upn1-carbon-sandbox.mendel.ai/01ha813ysyy2fh7nkt0cpqf5ww/patient-abstraction/"&amp;C222)</f>
        <v>https://upn1-carbon-sandbox.mendel.ai/01ha813ysyy2fh7nkt0cpqf5ww/patient-abstraction/pt-01h9p699swbma5bqbna5xd0njw</v>
      </c>
      <c r="E222" s="34" t="s">
        <v>18</v>
      </c>
      <c r="F222" s="355" t="s">
        <v>1168</v>
      </c>
      <c r="G222" s="807">
        <v>45373</v>
      </c>
      <c r="H222" s="7" t="s">
        <v>21</v>
      </c>
      <c r="I222" s="187" t="s">
        <v>22</v>
      </c>
      <c r="J222" s="34" t="s">
        <v>21</v>
      </c>
      <c r="K222" s="161"/>
      <c r="L222" s="161">
        <v>9</v>
      </c>
      <c r="M222" s="385">
        <v>186</v>
      </c>
      <c r="N222" s="389">
        <v>3.6111111111111115E-2</v>
      </c>
      <c r="O222" s="390">
        <v>2.1576388888888887</v>
      </c>
      <c r="P222" s="161" t="s">
        <v>715</v>
      </c>
      <c r="Q222" s="391">
        <v>209</v>
      </c>
    </row>
    <row r="223" spans="1:17" ht="15.75" customHeight="1">
      <c r="A223" s="161" t="s">
        <v>1414</v>
      </c>
      <c r="B223" s="449" t="s">
        <v>130</v>
      </c>
      <c r="C223" s="4" t="s">
        <v>716</v>
      </c>
      <c r="D223" s="306" t="str">
        <f>HYPERLINK("https://upn1-carbon-sandbox.mendel.ai/01ha813ysyy2fh7nkt0cpqf5ww/patient-abstraction/"&amp;C223)</f>
        <v>https://upn1-carbon-sandbox.mendel.ai/01ha813ysyy2fh7nkt0cpqf5ww/patient-abstraction/pt-01h9p699hxtbpd5qkbt01yw6e5</v>
      </c>
      <c r="E223" s="34" t="s">
        <v>18</v>
      </c>
      <c r="F223" s="355" t="s">
        <v>1168</v>
      </c>
      <c r="G223" s="811">
        <v>45377</v>
      </c>
      <c r="H223" s="7" t="s">
        <v>21</v>
      </c>
      <c r="I223" s="187" t="s">
        <v>22</v>
      </c>
      <c r="J223" s="34" t="s">
        <v>21</v>
      </c>
      <c r="K223" s="161"/>
      <c r="L223" s="161">
        <v>4</v>
      </c>
      <c r="M223" s="385">
        <v>58</v>
      </c>
      <c r="N223" s="389">
        <v>2.0833333333333332E-2</v>
      </c>
      <c r="O223" s="390">
        <v>1.2409722222222224</v>
      </c>
      <c r="P223" s="161" t="s">
        <v>718</v>
      </c>
      <c r="Q223" s="391"/>
    </row>
    <row r="224" spans="1:17" ht="15.75" customHeight="1">
      <c r="A224" s="161" t="s">
        <v>1415</v>
      </c>
      <c r="B224" s="9" t="s">
        <v>130</v>
      </c>
      <c r="C224" s="4" t="s">
        <v>719</v>
      </c>
      <c r="D224" s="306" t="str">
        <f>HYPERLINK("https://upn1-carbon-sandbox.mendel.ai/01ha813ysyy2fh7nkt0cpqf5ww/patient-abstraction/"&amp;C224)</f>
        <v>https://upn1-carbon-sandbox.mendel.ai/01ha813ysyy2fh7nkt0cpqf5ww/patient-abstraction/pt-01h9p699cx0182q6t81mp7zfre</v>
      </c>
      <c r="E224" s="34" t="s">
        <v>18</v>
      </c>
      <c r="F224" s="355" t="s">
        <v>1168</v>
      </c>
      <c r="G224" s="811">
        <v>45378</v>
      </c>
      <c r="H224" s="7" t="s">
        <v>21</v>
      </c>
      <c r="I224" s="187" t="s">
        <v>22</v>
      </c>
      <c r="J224" s="34" t="s">
        <v>21</v>
      </c>
      <c r="K224" s="161" t="s">
        <v>1416</v>
      </c>
      <c r="L224" s="161">
        <v>5</v>
      </c>
      <c r="M224" s="385">
        <v>237</v>
      </c>
      <c r="N224" s="389">
        <v>4.5833333333333337E-2</v>
      </c>
      <c r="O224" s="390">
        <v>2.6319444444444442</v>
      </c>
      <c r="P224" s="161" t="s">
        <v>721</v>
      </c>
      <c r="Q224" s="391"/>
    </row>
    <row r="225" spans="1:17" ht="15.75" customHeight="1">
      <c r="A225" s="161" t="s">
        <v>1417</v>
      </c>
      <c r="B225" s="9" t="s">
        <v>130</v>
      </c>
      <c r="C225" s="4" t="s">
        <v>722</v>
      </c>
      <c r="D225" s="306" t="str">
        <f>HYPERLINK("https://upn1-carbon-sandbox.mendel.ai/01ha813ysyy2fh7nkt0cpqf5ww/patient-abstraction/"&amp;C225)</f>
        <v>https://upn1-carbon-sandbox.mendel.ai/01ha813ysyy2fh7nkt0cpqf5ww/patient-abstraction/pt-01h9p699c7ct90mt6zg1rwbkvr</v>
      </c>
      <c r="E225" s="34" t="s">
        <v>18</v>
      </c>
      <c r="F225" s="355" t="s">
        <v>1168</v>
      </c>
      <c r="G225" s="811">
        <v>45377</v>
      </c>
      <c r="H225" s="7" t="s">
        <v>21</v>
      </c>
      <c r="I225" s="187" t="s">
        <v>22</v>
      </c>
      <c r="J225" s="34" t="s">
        <v>21</v>
      </c>
      <c r="K225" s="161"/>
      <c r="L225" s="161">
        <v>6</v>
      </c>
      <c r="M225" s="385">
        <v>72</v>
      </c>
      <c r="N225" s="389">
        <v>2.5694444444444447E-2</v>
      </c>
      <c r="O225" s="390">
        <v>1.5041666666666667</v>
      </c>
      <c r="P225" s="161" t="s">
        <v>724</v>
      </c>
      <c r="Q225" s="391"/>
    </row>
    <row r="226" spans="1:17" ht="15.75" customHeight="1">
      <c r="A226" s="161" t="s">
        <v>1418</v>
      </c>
      <c r="B226" s="9" t="s">
        <v>130</v>
      </c>
      <c r="C226" s="4" t="s">
        <v>725</v>
      </c>
      <c r="D226" s="306" t="str">
        <f>HYPERLINK("https://upn1-carbon-sandbox.mendel.ai/01ha813ysyy2fh7nkt0cpqf5ww/patient-abstraction/"&amp;C226)</f>
        <v>https://upn1-carbon-sandbox.mendel.ai/01ha813ysyy2fh7nkt0cpqf5ww/patient-abstraction/pt-01h9p699aa76ga4s4qa6pk2sps</v>
      </c>
      <c r="E226" s="34" t="s">
        <v>18</v>
      </c>
      <c r="F226" s="355" t="s">
        <v>1168</v>
      </c>
      <c r="G226" s="811">
        <v>45378</v>
      </c>
      <c r="H226" s="7" t="s">
        <v>21</v>
      </c>
      <c r="I226" s="187" t="s">
        <v>22</v>
      </c>
      <c r="J226" s="34" t="s">
        <v>21</v>
      </c>
      <c r="K226" s="161" t="s">
        <v>1416</v>
      </c>
      <c r="L226" s="161">
        <v>4</v>
      </c>
      <c r="M226" s="385">
        <v>65</v>
      </c>
      <c r="N226" s="389">
        <v>3.1944444444444449E-2</v>
      </c>
      <c r="O226" s="390">
        <v>1.940277777777778</v>
      </c>
      <c r="P226" s="161" t="s">
        <v>727</v>
      </c>
      <c r="Q226" s="391"/>
    </row>
    <row r="227" spans="1:17" ht="15.75" customHeight="1">
      <c r="A227" s="463" t="s">
        <v>1419</v>
      </c>
      <c r="B227" s="488" t="s">
        <v>130</v>
      </c>
      <c r="C227" s="553" t="s">
        <v>728</v>
      </c>
      <c r="D227" s="490" t="str">
        <f>HYPERLINK("https://upn1-carbon-sandbox.mendel.ai/01ha813ysyy2fh7nkt0cpqf5ww/patient-abstraction/"&amp;C227)</f>
        <v>https://upn1-carbon-sandbox.mendel.ai/01ha813ysyy2fh7nkt0cpqf5ww/patient-abstraction/pt-01h9p699m1aax9fr826fdepas5</v>
      </c>
      <c r="E227" s="460" t="s">
        <v>18</v>
      </c>
      <c r="F227" s="552" t="s">
        <v>1168</v>
      </c>
      <c r="G227" s="812">
        <v>45378</v>
      </c>
      <c r="H227" s="458" t="s">
        <v>21</v>
      </c>
      <c r="I227" s="480" t="s">
        <v>22</v>
      </c>
      <c r="J227" s="460" t="s">
        <v>21</v>
      </c>
      <c r="K227" s="463" t="s">
        <v>1416</v>
      </c>
      <c r="L227" s="463">
        <v>2</v>
      </c>
      <c r="M227" s="481">
        <v>124</v>
      </c>
      <c r="N227" s="482">
        <v>2.5694444444444447E-2</v>
      </c>
      <c r="O227" s="483">
        <v>1.5513888888888889</v>
      </c>
      <c r="P227" s="463" t="s">
        <v>730</v>
      </c>
      <c r="Q227" s="391"/>
    </row>
    <row r="228" spans="1:17" ht="15.75" customHeight="1">
      <c r="A228" s="711" t="s">
        <v>1420</v>
      </c>
      <c r="B228" s="712" t="s">
        <v>16</v>
      </c>
      <c r="C228" s="713" t="s">
        <v>731</v>
      </c>
      <c r="D228" s="714" t="str">
        <f>HYPERLINK("https://upn1-carbon-sandbox.mendel.ai/01ha80767mvt3xy09j6byrsamy/patient-abstraction/"&amp;C228)</f>
        <v>https://upn1-carbon-sandbox.mendel.ai/01ha80767mvt3xy09j6byrsamy/patient-abstraction/pt-01h9p699ppmnf5xrkcqbtapwt6</v>
      </c>
      <c r="E228" s="715" t="s">
        <v>18</v>
      </c>
      <c r="F228" s="716" t="s">
        <v>1168</v>
      </c>
      <c r="G228" s="717"/>
      <c r="H228" s="809"/>
      <c r="I228" s="771" t="s">
        <v>60</v>
      </c>
      <c r="J228" s="715"/>
      <c r="K228" s="718" t="s">
        <v>340</v>
      </c>
      <c r="L228" s="718"/>
      <c r="M228" s="719">
        <v>333</v>
      </c>
      <c r="N228" s="718"/>
      <c r="O228" s="720"/>
      <c r="P228" s="718" t="s">
        <v>733</v>
      </c>
      <c r="Q228" s="391"/>
    </row>
    <row r="229" spans="1:17" ht="15.75" customHeight="1">
      <c r="A229" s="161" t="s">
        <v>1421</v>
      </c>
      <c r="B229" s="548" t="s">
        <v>16</v>
      </c>
      <c r="C229" s="4" t="s">
        <v>734</v>
      </c>
      <c r="D229" s="311" t="str">
        <f>HYPERLINK("https://upn1-carbon-sandbox.mendel.ai/01ha80767mvt3xy09j6byrsamy/patient-abstraction/"&amp;C229)</f>
        <v>https://upn1-carbon-sandbox.mendel.ai/01ha80767mvt3xy09j6byrsamy/patient-abstraction/pt-01h9p699pzcyajw7004xj79zek</v>
      </c>
      <c r="E229" s="34" t="s">
        <v>18</v>
      </c>
      <c r="F229" s="355" t="s">
        <v>1168</v>
      </c>
      <c r="G229" s="811">
        <v>45378</v>
      </c>
      <c r="H229" s="7" t="s">
        <v>21</v>
      </c>
      <c r="I229" s="187" t="s">
        <v>22</v>
      </c>
      <c r="J229" s="34" t="s">
        <v>21</v>
      </c>
      <c r="K229" s="161" t="s">
        <v>1416</v>
      </c>
      <c r="L229" s="161">
        <v>12</v>
      </c>
      <c r="M229" s="385">
        <v>127</v>
      </c>
      <c r="N229" s="389">
        <v>3.6111111111111115E-2</v>
      </c>
      <c r="O229" s="390">
        <v>2.1659722222222224</v>
      </c>
      <c r="P229" s="161" t="s">
        <v>736</v>
      </c>
      <c r="Q229" s="391"/>
    </row>
    <row r="230" spans="1:17" ht="15.75" customHeight="1">
      <c r="A230" s="161" t="s">
        <v>1422</v>
      </c>
      <c r="B230" s="438" t="s">
        <v>16</v>
      </c>
      <c r="C230" s="4" t="s">
        <v>737</v>
      </c>
      <c r="D230" s="311" t="str">
        <f>HYPERLINK("https://upn1-carbon-sandbox.mendel.ai/01ha80767mvt3xy09j6byrsamy/patient-abstraction/"&amp;C230)</f>
        <v>https://upn1-carbon-sandbox.mendel.ai/01ha80767mvt3xy09j6byrsamy/patient-abstraction/pt-01h9p699hmq2yh101va2g3zngb</v>
      </c>
      <c r="E230" s="34" t="s">
        <v>18</v>
      </c>
      <c r="F230" s="355" t="s">
        <v>1168</v>
      </c>
      <c r="G230" s="811">
        <v>45378</v>
      </c>
      <c r="H230" s="7" t="s">
        <v>21</v>
      </c>
      <c r="I230" s="187" t="s">
        <v>22</v>
      </c>
      <c r="J230" s="34" t="s">
        <v>21</v>
      </c>
      <c r="K230" s="161"/>
      <c r="L230" s="161">
        <v>6</v>
      </c>
      <c r="M230" s="385">
        <v>137</v>
      </c>
      <c r="N230" s="389">
        <v>3.0555555555555555E-2</v>
      </c>
      <c r="O230" s="390">
        <v>1.8305555555555555</v>
      </c>
      <c r="P230" s="161" t="s">
        <v>739</v>
      </c>
      <c r="Q230" s="391"/>
    </row>
    <row r="231" spans="1:17" ht="15.75" customHeight="1">
      <c r="A231" s="161" t="s">
        <v>1423</v>
      </c>
      <c r="B231" s="438" t="s">
        <v>16</v>
      </c>
      <c r="C231" s="4" t="s">
        <v>740</v>
      </c>
      <c r="D231" s="311" t="str">
        <f>HYPERLINK("https://upn1-carbon-sandbox.mendel.ai/01ha80767mvt3xy09j6byrsamy/patient-abstraction/"&amp;C231)</f>
        <v>https://upn1-carbon-sandbox.mendel.ai/01ha80767mvt3xy09j6byrsamy/patient-abstraction/pt-01h9p699qjpthty3s135nhxzdf</v>
      </c>
      <c r="E231" s="34" t="s">
        <v>18</v>
      </c>
      <c r="F231" s="355" t="s">
        <v>1168</v>
      </c>
      <c r="G231" s="811">
        <v>45378</v>
      </c>
      <c r="H231" s="7" t="s">
        <v>21</v>
      </c>
      <c r="I231" s="187" t="s">
        <v>22</v>
      </c>
      <c r="J231" s="34" t="s">
        <v>21</v>
      </c>
      <c r="K231" s="161"/>
      <c r="L231" s="161">
        <v>2</v>
      </c>
      <c r="M231" s="385">
        <v>81</v>
      </c>
      <c r="N231" s="389">
        <v>3.4722222222222224E-2</v>
      </c>
      <c r="O231" s="390">
        <v>2.0729166666666665</v>
      </c>
      <c r="P231" s="161" t="s">
        <v>742</v>
      </c>
      <c r="Q231" s="391"/>
    </row>
    <row r="232" spans="1:17" ht="15.75" customHeight="1">
      <c r="A232" s="161" t="s">
        <v>1424</v>
      </c>
      <c r="B232" s="438" t="s">
        <v>16</v>
      </c>
      <c r="C232" s="4" t="s">
        <v>743</v>
      </c>
      <c r="D232" s="311" t="str">
        <f>HYPERLINK("https://upn1-carbon-sandbox.mendel.ai/01ha80767mvt3xy09j6byrsamy/patient-abstraction/"&amp;C232)</f>
        <v>https://upn1-carbon-sandbox.mendel.ai/01ha80767mvt3xy09j6byrsamy/patient-abstraction/pt-01h9p699cgad978mbwenx90dy8</v>
      </c>
      <c r="E232" s="34" t="s">
        <v>18</v>
      </c>
      <c r="F232" s="355" t="s">
        <v>1168</v>
      </c>
      <c r="G232" s="811">
        <v>45378</v>
      </c>
      <c r="H232" s="7" t="s">
        <v>21</v>
      </c>
      <c r="I232" s="187" t="s">
        <v>22</v>
      </c>
      <c r="J232" s="34" t="s">
        <v>21</v>
      </c>
      <c r="K232" s="161"/>
      <c r="L232" s="161">
        <v>4</v>
      </c>
      <c r="M232" s="385">
        <v>26</v>
      </c>
      <c r="N232" s="389">
        <v>1.1111111111111112E-2</v>
      </c>
      <c r="O232" s="392">
        <v>0.6694444444444444</v>
      </c>
      <c r="P232" s="161" t="s">
        <v>745</v>
      </c>
      <c r="Q232" s="391"/>
    </row>
    <row r="233" spans="1:17" ht="15.75" customHeight="1">
      <c r="A233" s="161" t="s">
        <v>1425</v>
      </c>
      <c r="B233" s="438" t="s">
        <v>16</v>
      </c>
      <c r="C233" s="4" t="s">
        <v>746</v>
      </c>
      <c r="D233" s="311" t="str">
        <f>HYPERLINK("https://upn1-carbon-sandbox.mendel.ai/01ha80767mvt3xy09j6byrsamy/patient-abstraction/"&amp;C233)</f>
        <v>https://upn1-carbon-sandbox.mendel.ai/01ha80767mvt3xy09j6byrsamy/patient-abstraction/pt-01h9p699k0462db65acfhh1dc8</v>
      </c>
      <c r="E233" s="34" t="s">
        <v>18</v>
      </c>
      <c r="F233" s="355" t="s">
        <v>1168</v>
      </c>
      <c r="G233" s="811">
        <v>45378</v>
      </c>
      <c r="H233" s="7" t="s">
        <v>21</v>
      </c>
      <c r="I233" s="187" t="s">
        <v>22</v>
      </c>
      <c r="J233" s="34" t="s">
        <v>21</v>
      </c>
      <c r="K233" s="161" t="s">
        <v>1426</v>
      </c>
      <c r="L233" s="161">
        <v>8</v>
      </c>
      <c r="M233" s="385">
        <v>89</v>
      </c>
      <c r="N233" s="389">
        <v>3.6805555555555557E-2</v>
      </c>
      <c r="O233" s="390">
        <v>2.2305555555555556</v>
      </c>
      <c r="P233" s="161" t="s">
        <v>748</v>
      </c>
      <c r="Q233" s="391"/>
    </row>
    <row r="234" spans="1:17" ht="15.75" customHeight="1">
      <c r="A234" s="161" t="s">
        <v>1427</v>
      </c>
      <c r="B234" s="438" t="s">
        <v>16</v>
      </c>
      <c r="C234" s="196" t="s">
        <v>749</v>
      </c>
      <c r="D234" s="311" t="str">
        <f>HYPERLINK("https://upn1-carbon-sandbox.mendel.ai/01ha80767mvt3xy09j6byrsamy/patient-abstraction/"&amp;C234)</f>
        <v>https://upn1-carbon-sandbox.mendel.ai/01ha80767mvt3xy09j6byrsamy/patient-abstraction/pt-01h9p699a2rjmhp604mr11c05p</v>
      </c>
      <c r="E234" s="34" t="s">
        <v>18</v>
      </c>
      <c r="F234" s="355" t="s">
        <v>1168</v>
      </c>
      <c r="G234" s="811">
        <v>45378</v>
      </c>
      <c r="H234" s="7" t="s">
        <v>21</v>
      </c>
      <c r="I234" s="187" t="s">
        <v>22</v>
      </c>
      <c r="J234" s="34" t="s">
        <v>21</v>
      </c>
      <c r="K234" s="161"/>
      <c r="L234" s="161">
        <v>2</v>
      </c>
      <c r="M234" s="385">
        <v>60</v>
      </c>
      <c r="N234" s="389">
        <v>1.1805555555555555E-2</v>
      </c>
      <c r="O234" s="392">
        <v>0.71458333333333324</v>
      </c>
      <c r="P234" s="161" t="s">
        <v>751</v>
      </c>
      <c r="Q234" s="391"/>
    </row>
    <row r="235" spans="1:17" ht="15.75" customHeight="1">
      <c r="A235" s="161" t="s">
        <v>1428</v>
      </c>
      <c r="B235" s="438" t="s">
        <v>16</v>
      </c>
      <c r="C235" s="4" t="s">
        <v>752</v>
      </c>
      <c r="D235" s="311" t="str">
        <f>HYPERLINK("https://upn1-carbon-sandbox.mendel.ai/01ha80767mvt3xy09j6byrsamy/patient-abstraction/"&amp;C235)</f>
        <v>https://upn1-carbon-sandbox.mendel.ai/01ha80767mvt3xy09j6byrsamy/patient-abstraction/pt-01h9p699d4wxttvhx215fp6q2c</v>
      </c>
      <c r="E235" s="34" t="s">
        <v>18</v>
      </c>
      <c r="F235" s="355" t="s">
        <v>1168</v>
      </c>
      <c r="G235" s="811">
        <v>45378</v>
      </c>
      <c r="H235" s="7" t="s">
        <v>21</v>
      </c>
      <c r="I235" s="187" t="s">
        <v>22</v>
      </c>
      <c r="J235" s="34" t="s">
        <v>21</v>
      </c>
      <c r="K235" s="161"/>
      <c r="L235" s="161">
        <v>4</v>
      </c>
      <c r="M235" s="385">
        <v>40</v>
      </c>
      <c r="N235" s="389">
        <v>1.3888888888888888E-2</v>
      </c>
      <c r="O235" s="392">
        <v>0.81666666666666676</v>
      </c>
      <c r="P235" s="161" t="s">
        <v>754</v>
      </c>
      <c r="Q235" s="391"/>
    </row>
    <row r="236" spans="1:17" ht="15.75" customHeight="1">
      <c r="A236" s="161" t="s">
        <v>1429</v>
      </c>
      <c r="B236" s="438" t="s">
        <v>16</v>
      </c>
      <c r="C236" s="4" t="s">
        <v>755</v>
      </c>
      <c r="D236" s="311" t="str">
        <f>HYPERLINK("https://upn1-carbon-sandbox.mendel.ai/01ha80767mvt3xy09j6byrsamy/patient-abstraction/"&amp;C236)</f>
        <v>https://upn1-carbon-sandbox.mendel.ai/01ha80767mvt3xy09j6byrsamy/patient-abstraction/pt-01h9p699gceb1j94cj26n17km6</v>
      </c>
      <c r="E236" s="34" t="s">
        <v>18</v>
      </c>
      <c r="F236" s="355" t="s">
        <v>1168</v>
      </c>
      <c r="G236" s="811">
        <v>45380</v>
      </c>
      <c r="H236" s="7" t="s">
        <v>21</v>
      </c>
      <c r="I236" s="187" t="s">
        <v>22</v>
      </c>
      <c r="J236" s="34" t="s">
        <v>21</v>
      </c>
      <c r="K236" s="161"/>
      <c r="L236" s="161">
        <v>2</v>
      </c>
      <c r="M236" s="385">
        <v>56</v>
      </c>
      <c r="N236" s="389">
        <v>1.3194444444444444E-2</v>
      </c>
      <c r="O236" s="392">
        <v>0.79305555555555562</v>
      </c>
      <c r="P236" s="161" t="s">
        <v>757</v>
      </c>
      <c r="Q236" s="391"/>
    </row>
    <row r="237" spans="1:17" ht="15.75" customHeight="1">
      <c r="A237" s="463" t="s">
        <v>1430</v>
      </c>
      <c r="B237" s="635" t="s">
        <v>16</v>
      </c>
      <c r="C237" s="553" t="s">
        <v>758</v>
      </c>
      <c r="D237" s="637" t="str">
        <f>HYPERLINK("https://upn1-carbon-sandbox.mendel.ai/01ha80767mvt3xy09j6byrsamy/patient-abstraction/"&amp;C237)</f>
        <v>https://upn1-carbon-sandbox.mendel.ai/01ha80767mvt3xy09j6byrsamy/patient-abstraction/pt-01h9p699f3w6a8rekjb5tbpyqx</v>
      </c>
      <c r="E237" s="460" t="s">
        <v>18</v>
      </c>
      <c r="F237" s="552" t="s">
        <v>1168</v>
      </c>
      <c r="G237" s="812">
        <v>45380</v>
      </c>
      <c r="H237" s="458" t="s">
        <v>21</v>
      </c>
      <c r="I237" s="480" t="s">
        <v>22</v>
      </c>
      <c r="J237" s="460" t="s">
        <v>21</v>
      </c>
      <c r="K237" s="463"/>
      <c r="L237" s="463">
        <v>9</v>
      </c>
      <c r="M237" s="481">
        <v>111</v>
      </c>
      <c r="N237" s="482">
        <v>3.125E-2</v>
      </c>
      <c r="O237" s="483">
        <v>1.8791666666666667</v>
      </c>
      <c r="P237" s="463" t="s">
        <v>760</v>
      </c>
      <c r="Q237" s="391">
        <v>223</v>
      </c>
    </row>
    <row r="238" spans="1:17" ht="15.75" customHeight="1">
      <c r="A238" s="551" t="s">
        <v>1431</v>
      </c>
      <c r="B238" s="638" t="s">
        <v>54</v>
      </c>
      <c r="C238" s="466" t="s">
        <v>761</v>
      </c>
      <c r="D238" s="318" t="str">
        <f>HYPERLINK("https://upn1-carbon-sandbox.mendel.ai/01ha813ysyy2fh7nkt0cpqf5ww/patient-abstraction/"&amp;C238)</f>
        <v>https://upn1-carbon-sandbox.mendel.ai/01ha813ysyy2fh7nkt0cpqf5ww/patient-abstraction/pt-01h9p6996mzx779cbnnhxx3asx</v>
      </c>
      <c r="E238" s="121" t="s">
        <v>18</v>
      </c>
      <c r="F238" s="547" t="s">
        <v>1168</v>
      </c>
      <c r="G238" s="811">
        <v>45380</v>
      </c>
      <c r="H238" s="7" t="s">
        <v>21</v>
      </c>
      <c r="I238" s="187" t="s">
        <v>22</v>
      </c>
      <c r="J238" s="34" t="s">
        <v>21</v>
      </c>
      <c r="K238" s="472"/>
      <c r="L238" s="472">
        <v>24</v>
      </c>
      <c r="M238" s="473">
        <v>153</v>
      </c>
      <c r="N238" s="474">
        <v>6.3194444444444442E-2</v>
      </c>
      <c r="O238" s="475">
        <v>3.7993055555555557</v>
      </c>
      <c r="P238" s="472" t="s">
        <v>763</v>
      </c>
      <c r="Q238" s="391"/>
    </row>
    <row r="239" spans="1:17" ht="15.75" customHeight="1">
      <c r="A239" s="161" t="s">
        <v>1432</v>
      </c>
      <c r="B239" s="549" t="s">
        <v>54</v>
      </c>
      <c r="C239" s="4" t="s">
        <v>764</v>
      </c>
      <c r="D239" s="306" t="str">
        <f>HYPERLINK("https://upn1-carbon-sandbox.mendel.ai/01ha813ysyy2fh7nkt0cpqf5ww/patient-abstraction/"&amp;C239)</f>
        <v>https://upn1-carbon-sandbox.mendel.ai/01ha813ysyy2fh7nkt0cpqf5ww/patient-abstraction/pt-01h9p699f9vs7zhsbfg6c4cwcd</v>
      </c>
      <c r="E239" s="34" t="s">
        <v>18</v>
      </c>
      <c r="F239" s="355" t="s">
        <v>1168</v>
      </c>
      <c r="G239" s="811">
        <v>45383</v>
      </c>
      <c r="H239" s="7" t="s">
        <v>21</v>
      </c>
      <c r="I239" s="187" t="s">
        <v>22</v>
      </c>
      <c r="J239" s="34" t="s">
        <v>21</v>
      </c>
      <c r="K239" s="161"/>
      <c r="L239" s="161">
        <v>7</v>
      </c>
      <c r="M239" s="385">
        <v>72</v>
      </c>
      <c r="N239" s="389">
        <v>3.2638888888888891E-2</v>
      </c>
      <c r="O239" s="536">
        <v>1.7854166666666667</v>
      </c>
      <c r="P239" s="161" t="s">
        <v>766</v>
      </c>
      <c r="Q239" s="391"/>
    </row>
    <row r="240" spans="1:17" ht="15.75" customHeight="1">
      <c r="A240" s="161" t="s">
        <v>1433</v>
      </c>
      <c r="B240" s="549" t="s">
        <v>54</v>
      </c>
      <c r="C240" s="4" t="s">
        <v>767</v>
      </c>
      <c r="D240" s="306" t="str">
        <f>HYPERLINK("https://upn1-carbon-sandbox.mendel.ai/01ha813ysyy2fh7nkt0cpqf5ww/patient-abstraction/"&amp;C240)</f>
        <v>https://upn1-carbon-sandbox.mendel.ai/01ha813ysyy2fh7nkt0cpqf5ww/patient-abstraction/pt-01h9p6999bap1b4wh3v8yy2wbe</v>
      </c>
      <c r="E240" s="34" t="s">
        <v>18</v>
      </c>
      <c r="F240" s="355" t="s">
        <v>1168</v>
      </c>
      <c r="G240" s="811">
        <v>45383</v>
      </c>
      <c r="H240" s="7" t="s">
        <v>21</v>
      </c>
      <c r="I240" s="187" t="s">
        <v>22</v>
      </c>
      <c r="J240" s="34" t="s">
        <v>21</v>
      </c>
      <c r="K240" s="161"/>
      <c r="L240" s="161">
        <v>11</v>
      </c>
      <c r="M240" s="385">
        <v>226</v>
      </c>
      <c r="N240" s="389">
        <v>6.3888888888888884E-2</v>
      </c>
      <c r="O240" s="390">
        <v>3.8368055555555554</v>
      </c>
      <c r="P240" s="161" t="s">
        <v>769</v>
      </c>
      <c r="Q240" s="391"/>
    </row>
    <row r="241" spans="1:17" ht="15.75" customHeight="1">
      <c r="A241" s="161" t="s">
        <v>1434</v>
      </c>
      <c r="B241" s="549" t="s">
        <v>54</v>
      </c>
      <c r="C241" s="4" t="s">
        <v>770</v>
      </c>
      <c r="D241" s="306" t="str">
        <f>HYPERLINK("https://upn1-carbon-sandbox.mendel.ai/01ha813ysyy2fh7nkt0cpqf5ww/patient-abstraction/"&amp;C241)</f>
        <v>https://upn1-carbon-sandbox.mendel.ai/01ha813ysyy2fh7nkt0cpqf5ww/patient-abstraction/pt-01h9p699jhhhy6qg5d869cspq9</v>
      </c>
      <c r="E241" s="34" t="s">
        <v>18</v>
      </c>
      <c r="F241" s="355" t="s">
        <v>1168</v>
      </c>
      <c r="G241" s="811">
        <v>45383</v>
      </c>
      <c r="H241" s="7" t="s">
        <v>21</v>
      </c>
      <c r="I241" s="187" t="s">
        <v>22</v>
      </c>
      <c r="J241" s="34" t="s">
        <v>21</v>
      </c>
      <c r="K241" s="161"/>
      <c r="L241" s="161">
        <v>12</v>
      </c>
      <c r="M241" s="385">
        <v>149</v>
      </c>
      <c r="N241" s="389">
        <v>4.5138888888888888E-2</v>
      </c>
      <c r="O241" s="390">
        <v>2.7388888888888889</v>
      </c>
      <c r="P241" s="161" t="s">
        <v>772</v>
      </c>
      <c r="Q241" s="391"/>
    </row>
    <row r="242" spans="1:17" ht="15.75" customHeight="1">
      <c r="A242" s="161" t="s">
        <v>1435</v>
      </c>
      <c r="B242" s="549" t="s">
        <v>54</v>
      </c>
      <c r="C242" s="4" t="s">
        <v>773</v>
      </c>
      <c r="D242" s="306" t="str">
        <f>HYPERLINK("https://upn1-carbon-sandbox.mendel.ai/01ha813ysyy2fh7nkt0cpqf5ww/patient-abstraction/"&amp;C242)</f>
        <v>https://upn1-carbon-sandbox.mendel.ai/01ha813ysyy2fh7nkt0cpqf5ww/patient-abstraction/pt-01h9p699j6xb36bjhxdk53mzht</v>
      </c>
      <c r="E242" s="34" t="s">
        <v>18</v>
      </c>
      <c r="F242" s="355" t="s">
        <v>1168</v>
      </c>
      <c r="G242" s="811">
        <v>45384</v>
      </c>
      <c r="H242" s="7" t="s">
        <v>21</v>
      </c>
      <c r="I242" s="187" t="s">
        <v>22</v>
      </c>
      <c r="J242" s="34" t="s">
        <v>21</v>
      </c>
      <c r="K242" s="161"/>
      <c r="L242" s="161">
        <v>14</v>
      </c>
      <c r="M242" s="385">
        <v>108</v>
      </c>
      <c r="N242" s="389">
        <v>4.1666666666666664E-2</v>
      </c>
      <c r="O242" s="390">
        <v>2.4826388888888888</v>
      </c>
      <c r="P242" s="161" t="s">
        <v>775</v>
      </c>
      <c r="Q242" s="391"/>
    </row>
    <row r="243" spans="1:17" ht="15.75" customHeight="1">
      <c r="A243" s="161" t="s">
        <v>1436</v>
      </c>
      <c r="B243" s="549" t="s">
        <v>54</v>
      </c>
      <c r="C243" s="4" t="s">
        <v>776</v>
      </c>
      <c r="D243" s="306" t="str">
        <f>HYPERLINK("https://upn1-carbon-sandbox.mendel.ai/01ha813ysyy2fh7nkt0cpqf5ww/patient-abstraction/"&amp;C243)</f>
        <v>https://upn1-carbon-sandbox.mendel.ai/01ha813ysyy2fh7nkt0cpqf5ww/patient-abstraction/pt-01h9p6996n3q3355my0ndach37</v>
      </c>
      <c r="E243" s="34" t="s">
        <v>18</v>
      </c>
      <c r="F243" s="355" t="s">
        <v>1168</v>
      </c>
      <c r="G243" s="811">
        <v>45384</v>
      </c>
      <c r="H243" s="7" t="s">
        <v>21</v>
      </c>
      <c r="I243" s="187" t="s">
        <v>22</v>
      </c>
      <c r="J243" s="34" t="s">
        <v>21</v>
      </c>
      <c r="K243" s="161" t="s">
        <v>1437</v>
      </c>
      <c r="L243" s="161">
        <v>17</v>
      </c>
      <c r="M243" s="385">
        <v>131</v>
      </c>
      <c r="N243" s="389">
        <v>5.4166666666666669E-2</v>
      </c>
      <c r="O243" s="390">
        <v>3.129861111111111</v>
      </c>
      <c r="P243" s="161" t="s">
        <v>778</v>
      </c>
      <c r="Q243" s="391"/>
    </row>
    <row r="244" spans="1:17" ht="15.75" customHeight="1">
      <c r="A244" s="161" t="s">
        <v>1438</v>
      </c>
      <c r="B244" s="549" t="s">
        <v>54</v>
      </c>
      <c r="C244" s="219" t="s">
        <v>779</v>
      </c>
      <c r="D244" s="677" t="str">
        <f>HYPERLINK("https://upn1-carbon-sandbox.mendel.ai/01ha813ysyy2fh7nkt0cpqf5ww/patient-abstraction/"&amp;C244)</f>
        <v>https://upn1-carbon-sandbox.mendel.ai/01ha813ysyy2fh7nkt0cpqf5ww/patient-abstraction/pt-01h9p699h4wbpdhze5nxymk6zx</v>
      </c>
      <c r="E244" s="352" t="s">
        <v>18</v>
      </c>
      <c r="F244" s="684" t="s">
        <v>1168</v>
      </c>
      <c r="G244" s="811">
        <v>45384</v>
      </c>
      <c r="H244" s="7" t="s">
        <v>21</v>
      </c>
      <c r="I244" s="187" t="s">
        <v>22</v>
      </c>
      <c r="J244" s="34" t="s">
        <v>21</v>
      </c>
      <c r="K244" s="353"/>
      <c r="L244" s="353">
        <v>5</v>
      </c>
      <c r="M244" s="386">
        <v>108</v>
      </c>
      <c r="N244" s="813">
        <v>2.0833333333333332E-2</v>
      </c>
      <c r="O244" s="814">
        <v>1.2458333333333333</v>
      </c>
      <c r="P244" s="353" t="s">
        <v>781</v>
      </c>
      <c r="Q244" s="391"/>
    </row>
    <row r="245" spans="1:17" ht="15.75" customHeight="1">
      <c r="A245" s="349" t="s">
        <v>1439</v>
      </c>
      <c r="B245" s="549" t="s">
        <v>54</v>
      </c>
      <c r="C245" s="4" t="s">
        <v>782</v>
      </c>
      <c r="D245" s="306" t="str">
        <f>HYPERLINK("https://upn1-carbon-sandbox.mendel.ai/01ha813ysyy2fh7nkt0cpqf5ww/patient-abstraction/"&amp;C245)</f>
        <v>https://upn1-carbon-sandbox.mendel.ai/01ha813ysyy2fh7nkt0cpqf5ww/patient-abstraction/pt-01h9p699k30a9qkfdc93fr30qc</v>
      </c>
      <c r="E245" s="34" t="s">
        <v>18</v>
      </c>
      <c r="F245" s="172" t="s">
        <v>1168</v>
      </c>
      <c r="G245" s="811">
        <v>45384</v>
      </c>
      <c r="H245" s="7" t="s">
        <v>21</v>
      </c>
      <c r="I245" s="187" t="s">
        <v>22</v>
      </c>
      <c r="J245" s="34" t="s">
        <v>21</v>
      </c>
      <c r="K245" s="161"/>
      <c r="L245" s="161">
        <v>2</v>
      </c>
      <c r="M245" s="385">
        <v>48</v>
      </c>
      <c r="N245" s="389">
        <v>2.361111111111111E-2</v>
      </c>
      <c r="O245" s="390">
        <v>1.3590277777777777</v>
      </c>
      <c r="P245" s="161" t="s">
        <v>784</v>
      </c>
      <c r="Q245" s="391"/>
    </row>
    <row r="246" spans="1:17" ht="15.75" customHeight="1">
      <c r="A246" s="161" t="s">
        <v>1440</v>
      </c>
      <c r="B246" s="365" t="s">
        <v>54</v>
      </c>
      <c r="C246" s="4" t="s">
        <v>785</v>
      </c>
      <c r="D246" s="306" t="str">
        <f>HYPERLINK("https://upn1-carbon-sandbox.mendel.ai/01ha813ysyy2fh7nkt0cpqf5ww/patient-abstraction/"&amp;C246)</f>
        <v>https://upn1-carbon-sandbox.mendel.ai/01ha813ysyy2fh7nkt0cpqf5ww/patient-abstraction/pt-01h9p699t2be2y41fpkg9ca66h</v>
      </c>
      <c r="E246" s="34" t="s">
        <v>18</v>
      </c>
      <c r="F246" s="172" t="s">
        <v>1168</v>
      </c>
      <c r="G246" s="811">
        <v>45384</v>
      </c>
      <c r="H246" s="7" t="s">
        <v>21</v>
      </c>
      <c r="I246" s="187" t="s">
        <v>22</v>
      </c>
      <c r="J246" s="34" t="s">
        <v>21</v>
      </c>
      <c r="K246" s="161" t="s">
        <v>1441</v>
      </c>
      <c r="L246" s="161">
        <v>9</v>
      </c>
      <c r="M246" s="385">
        <v>100</v>
      </c>
      <c r="N246" s="389">
        <v>3.3333333333333333E-2</v>
      </c>
      <c r="O246" s="390">
        <v>1.9847222222222223</v>
      </c>
      <c r="P246" s="161" t="s">
        <v>787</v>
      </c>
      <c r="Q246" s="391"/>
    </row>
    <row r="247" spans="1:17" ht="15.75" customHeight="1">
      <c r="A247" s="463" t="s">
        <v>1442</v>
      </c>
      <c r="B247" s="477" t="s">
        <v>54</v>
      </c>
      <c r="C247" s="553" t="s">
        <v>788</v>
      </c>
      <c r="D247" s="501" t="str">
        <f>HYPERLINK("https://upn1-carbon-sandbox.mendel.ai/01ha813ysyy2fh7nkt0cpqf5ww/patient-abstraction/"&amp;C247)</f>
        <v>https://upn1-carbon-sandbox.mendel.ai/01ha813ysyy2fh7nkt0cpqf5ww/patient-abstraction/pt-01h9p6996gawaxene96ak3cxmf</v>
      </c>
      <c r="E247" s="460" t="s">
        <v>18</v>
      </c>
      <c r="F247" s="456" t="s">
        <v>1168</v>
      </c>
      <c r="G247" s="812">
        <v>45384</v>
      </c>
      <c r="H247" s="458" t="s">
        <v>21</v>
      </c>
      <c r="I247" s="480" t="s">
        <v>22</v>
      </c>
      <c r="J247" s="460" t="s">
        <v>21</v>
      </c>
      <c r="K247" s="463"/>
      <c r="L247" s="463">
        <v>4</v>
      </c>
      <c r="M247" s="481">
        <v>39</v>
      </c>
      <c r="N247" s="482">
        <v>2.1527777777777781E-2</v>
      </c>
      <c r="O247" s="483">
        <v>1.2847222222222221</v>
      </c>
      <c r="P247" s="463" t="s">
        <v>790</v>
      </c>
      <c r="Q247" s="391"/>
    </row>
    <row r="248" spans="1:17" ht="15.75" customHeight="1">
      <c r="A248" s="349" t="s">
        <v>1443</v>
      </c>
      <c r="B248" s="465" t="s">
        <v>92</v>
      </c>
      <c r="C248" s="4" t="s">
        <v>791</v>
      </c>
      <c r="D248" s="311" t="str">
        <f>HYPERLINK("https://upn1-carbon-sandbox.mendel.ai/01ha80767mvt3xy09j6byrsamy/patient-abstraction/"&amp;C248)</f>
        <v>https://upn1-carbon-sandbox.mendel.ai/01ha80767mvt3xy09j6byrsamy/patient-abstraction/pt-01h9p699q3rzvkph1y30bjdy4x</v>
      </c>
      <c r="E248" s="121" t="s">
        <v>18</v>
      </c>
      <c r="F248" s="547" t="s">
        <v>1168</v>
      </c>
      <c r="G248" s="811">
        <v>45385</v>
      </c>
      <c r="H248" s="7" t="s">
        <v>21</v>
      </c>
      <c r="I248" s="187" t="s">
        <v>22</v>
      </c>
      <c r="J248" s="34" t="s">
        <v>21</v>
      </c>
      <c r="K248" s="472" t="s">
        <v>1444</v>
      </c>
      <c r="L248" s="472">
        <v>1</v>
      </c>
      <c r="M248" s="473">
        <v>24</v>
      </c>
      <c r="N248" s="632">
        <v>2.7777777777777779E-3</v>
      </c>
      <c r="O248" s="532">
        <v>6.1111111111111116E-2</v>
      </c>
      <c r="P248" s="472" t="s">
        <v>793</v>
      </c>
      <c r="Q248" s="391">
        <v>234</v>
      </c>
    </row>
    <row r="249" spans="1:17" ht="15.75" customHeight="1">
      <c r="A249" s="349" t="s">
        <v>1445</v>
      </c>
      <c r="B249" s="10" t="s">
        <v>92</v>
      </c>
      <c r="C249" s="169" t="s">
        <v>794</v>
      </c>
      <c r="D249" s="801" t="str">
        <f>HYPERLINK("https://upn1-carbon-sandbox.mendel.ai/01ha80767mvt3xy09j6byrsamy/patient-abstraction/"&amp;C249)</f>
        <v>https://upn1-carbon-sandbox.mendel.ai/01ha80767mvt3xy09j6byrsamy/patient-abstraction/pt-01h9p699njvg4kvgsv1yx6key7</v>
      </c>
      <c r="E249" s="34" t="s">
        <v>18</v>
      </c>
      <c r="F249" s="355" t="s">
        <v>1168</v>
      </c>
      <c r="G249" s="811">
        <v>45390</v>
      </c>
      <c r="H249" s="7" t="s">
        <v>21</v>
      </c>
      <c r="I249" s="187" t="s">
        <v>22</v>
      </c>
      <c r="J249" s="34" t="s">
        <v>21</v>
      </c>
      <c r="K249" s="161"/>
      <c r="L249" s="161">
        <v>13</v>
      </c>
      <c r="M249" s="385">
        <v>145</v>
      </c>
      <c r="N249" s="389">
        <v>4.5138888888888888E-2</v>
      </c>
      <c r="O249" s="392">
        <v>2.6763888888888889</v>
      </c>
      <c r="P249" s="161" t="s">
        <v>136</v>
      </c>
      <c r="Q249" s="391"/>
    </row>
    <row r="250" spans="1:17" ht="15.75" customHeight="1">
      <c r="A250" s="349" t="s">
        <v>1446</v>
      </c>
      <c r="B250" s="10" t="s">
        <v>92</v>
      </c>
      <c r="C250" s="4" t="s">
        <v>796</v>
      </c>
      <c r="D250" s="311" t="str">
        <f>HYPERLINK("https://upn1-carbon-sandbox.mendel.ai/01ha80767mvt3xy09j6byrsamy/patient-abstraction/"&amp;C250)</f>
        <v>https://upn1-carbon-sandbox.mendel.ai/01ha80767mvt3xy09j6byrsamy/patient-abstraction/pt-01h9p699mpe0khwy5nkj68jdjj</v>
      </c>
      <c r="E250" s="34" t="s">
        <v>18</v>
      </c>
      <c r="F250" s="355" t="s">
        <v>1168</v>
      </c>
      <c r="G250" s="811">
        <v>45387</v>
      </c>
      <c r="H250" s="7" t="s">
        <v>21</v>
      </c>
      <c r="I250" s="187" t="s">
        <v>22</v>
      </c>
      <c r="J250" s="34" t="s">
        <v>21</v>
      </c>
      <c r="K250" s="161"/>
      <c r="L250" s="161">
        <v>4</v>
      </c>
      <c r="M250" s="385">
        <v>39</v>
      </c>
      <c r="N250" s="389">
        <v>1.1805555555555555E-2</v>
      </c>
      <c r="O250" s="392">
        <v>0.71666666666666667</v>
      </c>
      <c r="P250" s="161" t="s">
        <v>798</v>
      </c>
      <c r="Q250" s="391"/>
    </row>
    <row r="251" spans="1:17" ht="15.75" customHeight="1">
      <c r="A251" s="349" t="s">
        <v>1447</v>
      </c>
      <c r="B251" s="10" t="s">
        <v>92</v>
      </c>
      <c r="C251" s="4" t="s">
        <v>799</v>
      </c>
      <c r="D251" s="311" t="str">
        <f>HYPERLINK("https://upn1-carbon-sandbox.mendel.ai/01ha80767mvt3xy09j6byrsamy/patient-abstraction/"&amp;C251)</f>
        <v>https://upn1-carbon-sandbox.mendel.ai/01ha80767mvt3xy09j6byrsamy/patient-abstraction/pt-01h9p699m5hdhtc1s8sag4a9k8</v>
      </c>
      <c r="E251" s="34" t="s">
        <v>18</v>
      </c>
      <c r="F251" s="355" t="s">
        <v>1168</v>
      </c>
      <c r="G251" s="811">
        <v>45390</v>
      </c>
      <c r="H251" s="7" t="s">
        <v>21</v>
      </c>
      <c r="I251" s="187" t="s">
        <v>22</v>
      </c>
      <c r="J251" s="34" t="s">
        <v>21</v>
      </c>
      <c r="K251" s="161"/>
      <c r="L251" s="161">
        <v>1</v>
      </c>
      <c r="M251" s="385">
        <v>66</v>
      </c>
      <c r="N251" s="389">
        <v>1.8749999999999999E-2</v>
      </c>
      <c r="O251" s="390">
        <v>1.1145833333333333</v>
      </c>
      <c r="P251" s="161" t="s">
        <v>801</v>
      </c>
      <c r="Q251" s="391"/>
    </row>
    <row r="252" spans="1:17" ht="15.75" customHeight="1">
      <c r="A252" s="349" t="s">
        <v>1448</v>
      </c>
      <c r="B252" s="10" t="s">
        <v>92</v>
      </c>
      <c r="C252" s="205" t="s">
        <v>802</v>
      </c>
      <c r="D252" s="311" t="str">
        <f>HYPERLINK("https://upn1-carbon-sandbox.mendel.ai/01ha80767mvt3xy09j6byrsamy/patient-abstraction/"&amp;C252)</f>
        <v>https://upn1-carbon-sandbox.mendel.ai/01ha80767mvt3xy09j6byrsamy/patient-abstraction/pt-01h9p699rj91p5mt7vqa2yvv23</v>
      </c>
      <c r="E252" s="34" t="s">
        <v>18</v>
      </c>
      <c r="F252" s="355" t="s">
        <v>1168</v>
      </c>
      <c r="G252" s="811">
        <v>45390</v>
      </c>
      <c r="H252" s="7" t="s">
        <v>21</v>
      </c>
      <c r="I252" s="187" t="s">
        <v>22</v>
      </c>
      <c r="J252" s="34" t="s">
        <v>21</v>
      </c>
      <c r="K252" s="161"/>
      <c r="L252" s="161">
        <v>7</v>
      </c>
      <c r="M252" s="385">
        <v>96</v>
      </c>
      <c r="N252" s="389">
        <v>3.0555555555555555E-2</v>
      </c>
      <c r="O252" s="390">
        <v>1.8493055555555555</v>
      </c>
      <c r="P252" s="161" t="s">
        <v>804</v>
      </c>
      <c r="Q252" s="391"/>
    </row>
    <row r="253" spans="1:17" ht="15.75" customHeight="1">
      <c r="A253" s="349" t="s">
        <v>1449</v>
      </c>
      <c r="B253" s="10" t="s">
        <v>92</v>
      </c>
      <c r="C253" s="155" t="s">
        <v>805</v>
      </c>
      <c r="D253" s="311" t="str">
        <f>HYPERLINK("https://upn1-carbon-sandbox.mendel.ai/01ha80767mvt3xy09j6byrsamy/patient-abstraction/"&amp;C253)</f>
        <v>https://upn1-carbon-sandbox.mendel.ai/01ha80767mvt3xy09j6byrsamy/patient-abstraction/pt-01h9p699ac64e7yaekq58j8j21</v>
      </c>
      <c r="E253" s="34" t="s">
        <v>18</v>
      </c>
      <c r="F253" s="355" t="s">
        <v>1168</v>
      </c>
      <c r="G253" s="811">
        <v>45390</v>
      </c>
      <c r="H253" s="7" t="s">
        <v>21</v>
      </c>
      <c r="I253" s="187" t="s">
        <v>22</v>
      </c>
      <c r="J253" s="34" t="s">
        <v>21</v>
      </c>
      <c r="K253" s="161"/>
      <c r="L253" s="161">
        <v>10</v>
      </c>
      <c r="M253" s="385">
        <v>75</v>
      </c>
      <c r="N253" s="389">
        <v>2.6388888888888889E-2</v>
      </c>
      <c r="O253" s="390">
        <v>1.5986111111111112</v>
      </c>
      <c r="P253" s="161" t="s">
        <v>807</v>
      </c>
      <c r="Q253" s="391"/>
    </row>
    <row r="254" spans="1:17" ht="15.75" customHeight="1">
      <c r="A254" s="349" t="s">
        <v>1450</v>
      </c>
      <c r="B254" s="10" t="s">
        <v>92</v>
      </c>
      <c r="C254" s="4" t="s">
        <v>808</v>
      </c>
      <c r="D254" s="311" t="str">
        <f>HYPERLINK("https://upn1-carbon-sandbox.mendel.ai/01ha80767mvt3xy09j6byrsamy/patient-abstraction/"&amp;C254)</f>
        <v>https://upn1-carbon-sandbox.mendel.ai/01ha80767mvt3xy09j6byrsamy/patient-abstraction/pt-01h9p699q9y1jpcaf6r20a1x3a</v>
      </c>
      <c r="E254" s="34" t="s">
        <v>18</v>
      </c>
      <c r="F254" s="355" t="s">
        <v>1168</v>
      </c>
      <c r="G254" s="811">
        <v>45391</v>
      </c>
      <c r="H254" s="7" t="s">
        <v>21</v>
      </c>
      <c r="I254" s="187" t="s">
        <v>22</v>
      </c>
      <c r="J254" s="34" t="s">
        <v>21</v>
      </c>
      <c r="K254" s="161"/>
      <c r="L254" s="161">
        <v>12</v>
      </c>
      <c r="M254" s="385">
        <v>202</v>
      </c>
      <c r="N254" s="389">
        <v>6.1805555555555558E-2</v>
      </c>
      <c r="O254" s="390">
        <v>3.7229166666666664</v>
      </c>
      <c r="P254" s="161" t="s">
        <v>284</v>
      </c>
      <c r="Q254" s="391"/>
    </row>
    <row r="255" spans="1:17" ht="15.75" customHeight="1">
      <c r="A255" s="349" t="s">
        <v>1451</v>
      </c>
      <c r="B255" s="10" t="s">
        <v>92</v>
      </c>
      <c r="C255" s="4" t="s">
        <v>810</v>
      </c>
      <c r="D255" s="311" t="str">
        <f>HYPERLINK("https://upn1-carbon-sandbox.mendel.ai/01ha80767mvt3xy09j6byrsamy/patient-abstraction/"&amp;C255)</f>
        <v>https://upn1-carbon-sandbox.mendel.ai/01ha80767mvt3xy09j6byrsamy/patient-abstraction/pt-01h9p699jf9em5qyrk4ez5dm38</v>
      </c>
      <c r="E255" s="34" t="s">
        <v>18</v>
      </c>
      <c r="F255" s="355" t="s">
        <v>1168</v>
      </c>
      <c r="G255" s="811">
        <v>45385</v>
      </c>
      <c r="H255" s="7" t="s">
        <v>21</v>
      </c>
      <c r="I255" s="187" t="s">
        <v>22</v>
      </c>
      <c r="J255" s="34" t="s">
        <v>21</v>
      </c>
      <c r="K255" s="161"/>
      <c r="L255" s="161">
        <v>1</v>
      </c>
      <c r="M255" s="385">
        <v>25</v>
      </c>
      <c r="N255" s="389">
        <v>4.8611111111111112E-3</v>
      </c>
      <c r="O255" s="793">
        <v>0.25694444444444448</v>
      </c>
      <c r="P255" s="161" t="s">
        <v>812</v>
      </c>
      <c r="Q255" s="391"/>
    </row>
    <row r="256" spans="1:17" ht="15.75" customHeight="1">
      <c r="A256" s="349" t="s">
        <v>1452</v>
      </c>
      <c r="B256" s="10" t="s">
        <v>92</v>
      </c>
      <c r="C256" s="170" t="s">
        <v>813</v>
      </c>
      <c r="D256" s="311" t="str">
        <f>HYPERLINK("https://upn1-carbon-sandbox.mendel.ai/01ha80767mvt3xy09j6byrsamy/patient-abstraction/"&amp;C256)</f>
        <v>https://upn1-carbon-sandbox.mendel.ai/01ha80767mvt3xy09j6byrsamy/patient-abstraction/pt-01h9p699st0mf8fm07rzpc54nv</v>
      </c>
      <c r="E256" s="34" t="s">
        <v>18</v>
      </c>
      <c r="F256" s="355" t="s">
        <v>1168</v>
      </c>
      <c r="G256" s="811">
        <v>45387</v>
      </c>
      <c r="H256" s="7" t="s">
        <v>21</v>
      </c>
      <c r="I256" s="187" t="s">
        <v>22</v>
      </c>
      <c r="J256" s="34" t="s">
        <v>21</v>
      </c>
      <c r="K256" s="161"/>
      <c r="L256" s="161">
        <v>4</v>
      </c>
      <c r="M256" s="385">
        <v>42</v>
      </c>
      <c r="N256" s="389">
        <v>1.1805555555555555E-2</v>
      </c>
      <c r="O256" s="392">
        <v>0.69027777777777777</v>
      </c>
      <c r="P256" s="161" t="s">
        <v>815</v>
      </c>
      <c r="Q256" s="391"/>
    </row>
    <row r="257" spans="1:17" ht="15.75" customHeight="1">
      <c r="A257" s="476" t="s">
        <v>1453</v>
      </c>
      <c r="B257" s="596" t="s">
        <v>92</v>
      </c>
      <c r="C257" s="553" t="s">
        <v>816</v>
      </c>
      <c r="D257" s="637" t="str">
        <f>HYPERLINK("https://upn1-carbon-sandbox.mendel.ai/01ha80767mvt3xy09j6byrsamy/patient-abstraction/"&amp;C257)</f>
        <v>https://upn1-carbon-sandbox.mendel.ai/01ha80767mvt3xy09j6byrsamy/patient-abstraction/pt-01h9p699h7m282bjft575j4fdc</v>
      </c>
      <c r="E257" s="460" t="s">
        <v>18</v>
      </c>
      <c r="F257" s="552" t="s">
        <v>1168</v>
      </c>
      <c r="G257" s="812">
        <v>45391</v>
      </c>
      <c r="H257" s="458" t="s">
        <v>21</v>
      </c>
      <c r="I257" s="480" t="s">
        <v>22</v>
      </c>
      <c r="J257" s="460" t="s">
        <v>21</v>
      </c>
      <c r="K257" s="463"/>
      <c r="L257" s="463">
        <v>12</v>
      </c>
      <c r="M257" s="481">
        <v>167</v>
      </c>
      <c r="N257" s="482">
        <v>3.888888888888889E-2</v>
      </c>
      <c r="O257" s="483">
        <v>2.3604166666666666</v>
      </c>
      <c r="P257" s="463" t="s">
        <v>818</v>
      </c>
      <c r="Q257" s="391"/>
    </row>
    <row r="258" spans="1:17" ht="15.75" customHeight="1">
      <c r="A258" t="s">
        <v>1454</v>
      </c>
      <c r="B258" s="9" t="s">
        <v>130</v>
      </c>
      <c r="C258" s="4" t="s">
        <v>819</v>
      </c>
      <c r="D258" s="307" t="str">
        <f t="shared" ref="D258:D266" si="7">HYPERLINK("https://upn1-carbon-sandbox.mendel.ai/01ha813ysyy2fh7nkt0cpqf5ww/patient-abstraction/"&amp;C258)</f>
        <v>https://upn1-carbon-sandbox.mendel.ai/01ha813ysyy2fh7nkt0cpqf5ww/patient-abstraction/pt-01h9p699eekck923zm6ghmhvqn</v>
      </c>
      <c r="E258" s="34" t="s">
        <v>18</v>
      </c>
      <c r="F258" s="355" t="s">
        <v>1168</v>
      </c>
      <c r="G258" s="807">
        <v>45392</v>
      </c>
      <c r="H258" s="275" t="s">
        <v>21</v>
      </c>
      <c r="I258" s="487" t="s">
        <v>22</v>
      </c>
      <c r="J258" s="121" t="s">
        <v>21</v>
      </c>
      <c r="K258" s="161"/>
      <c r="L258" s="161">
        <v>21</v>
      </c>
      <c r="M258" s="385">
        <v>137</v>
      </c>
      <c r="N258" s="389">
        <v>7.1527777777777787E-2</v>
      </c>
      <c r="O258" s="390">
        <v>4.2854166666666664</v>
      </c>
      <c r="P258" s="161" t="s">
        <v>821</v>
      </c>
      <c r="Q258" s="391"/>
    </row>
    <row r="259" spans="1:17" ht="15.75" customHeight="1">
      <c r="A259" s="349" t="s">
        <v>1455</v>
      </c>
      <c r="B259" s="9" t="s">
        <v>130</v>
      </c>
      <c r="C259" s="4" t="s">
        <v>822</v>
      </c>
      <c r="D259" s="307" t="str">
        <f t="shared" si="7"/>
        <v>https://upn1-carbon-sandbox.mendel.ai/01ha813ysyy2fh7nkt0cpqf5ww/patient-abstraction/pt-01h9p6999rqs0qr7q1x87yf1wf</v>
      </c>
      <c r="E259" s="34" t="s">
        <v>18</v>
      </c>
      <c r="F259" s="355" t="s">
        <v>1168</v>
      </c>
      <c r="G259" s="811">
        <v>45393</v>
      </c>
      <c r="H259" s="7" t="s">
        <v>21</v>
      </c>
      <c r="I259" s="187" t="s">
        <v>22</v>
      </c>
      <c r="J259" s="34" t="s">
        <v>21</v>
      </c>
      <c r="K259" s="161"/>
      <c r="L259" s="161">
        <v>17</v>
      </c>
      <c r="M259" s="385">
        <v>240</v>
      </c>
      <c r="N259" s="389">
        <v>6.3194444444444442E-2</v>
      </c>
      <c r="O259" s="390">
        <v>3.7465277777777781</v>
      </c>
      <c r="P259" s="161" t="s">
        <v>824</v>
      </c>
      <c r="Q259" s="391"/>
    </row>
    <row r="260" spans="1:17" ht="15.75" customHeight="1">
      <c r="A260" s="349" t="s">
        <v>1456</v>
      </c>
      <c r="B260" s="9" t="s">
        <v>130</v>
      </c>
      <c r="C260" s="4" t="s">
        <v>825</v>
      </c>
      <c r="D260" s="307" t="str">
        <f t="shared" si="7"/>
        <v>https://upn1-carbon-sandbox.mendel.ai/01ha813ysyy2fh7nkt0cpqf5ww/patient-abstraction/pt-01h9p699qcfjztn0eyjdtafsyh</v>
      </c>
      <c r="E260" s="34" t="s">
        <v>18</v>
      </c>
      <c r="F260" s="355" t="s">
        <v>1168</v>
      </c>
      <c r="G260" s="811">
        <v>45392</v>
      </c>
      <c r="H260" s="7" t="s">
        <v>21</v>
      </c>
      <c r="I260" s="187" t="s">
        <v>22</v>
      </c>
      <c r="J260" s="34" t="s">
        <v>21</v>
      </c>
      <c r="K260" s="161"/>
      <c r="L260" s="161">
        <v>3</v>
      </c>
      <c r="M260" s="385">
        <v>53</v>
      </c>
      <c r="N260" s="389">
        <v>1.7361111111111112E-2</v>
      </c>
      <c r="O260" s="390">
        <v>1.0340277777777778</v>
      </c>
      <c r="P260" s="161" t="s">
        <v>827</v>
      </c>
      <c r="Q260" s="391"/>
    </row>
    <row r="261" spans="1:17" ht="15.75" customHeight="1">
      <c r="A261" s="349" t="s">
        <v>1457</v>
      </c>
      <c r="B261" s="9" t="s">
        <v>130</v>
      </c>
      <c r="C261" s="4" t="s">
        <v>828</v>
      </c>
      <c r="D261" s="307" t="str">
        <f t="shared" si="7"/>
        <v>https://upn1-carbon-sandbox.mendel.ai/01ha813ysyy2fh7nkt0cpqf5ww/patient-abstraction/pt-01h9p699sg7dsnpdkps82g1kcs</v>
      </c>
      <c r="E261" s="34" t="s">
        <v>18</v>
      </c>
      <c r="F261" s="355" t="s">
        <v>1168</v>
      </c>
      <c r="G261" s="811">
        <v>45392</v>
      </c>
      <c r="H261" s="7" t="s">
        <v>21</v>
      </c>
      <c r="I261" s="187" t="s">
        <v>22</v>
      </c>
      <c r="J261" s="34" t="s">
        <v>21</v>
      </c>
      <c r="K261" s="161"/>
      <c r="L261" s="161">
        <v>4</v>
      </c>
      <c r="M261" s="385">
        <v>99</v>
      </c>
      <c r="N261" s="389">
        <v>1.8055555555555557E-2</v>
      </c>
      <c r="O261" s="390">
        <v>1.0868055555555556</v>
      </c>
      <c r="P261" s="161" t="s">
        <v>830</v>
      </c>
      <c r="Q261" s="391"/>
    </row>
    <row r="262" spans="1:17" ht="15.75" customHeight="1">
      <c r="A262" s="349" t="s">
        <v>1458</v>
      </c>
      <c r="B262" s="449" t="s">
        <v>130</v>
      </c>
      <c r="C262" s="4" t="s">
        <v>831</v>
      </c>
      <c r="D262" s="307" t="str">
        <f t="shared" si="7"/>
        <v>https://upn1-carbon-sandbox.mendel.ai/01ha813ysyy2fh7nkt0cpqf5ww/patient-abstraction/pt-01h9p69977rhz50q9a61m2rkm5</v>
      </c>
      <c r="E262" s="34" t="s">
        <v>18</v>
      </c>
      <c r="F262" s="355" t="s">
        <v>1168</v>
      </c>
      <c r="G262" s="811">
        <v>45393</v>
      </c>
      <c r="H262" s="7" t="s">
        <v>21</v>
      </c>
      <c r="I262" s="187" t="s">
        <v>22</v>
      </c>
      <c r="J262" s="34" t="s">
        <v>21</v>
      </c>
      <c r="K262" s="161"/>
      <c r="L262" s="161">
        <v>9</v>
      </c>
      <c r="M262" s="385">
        <v>205</v>
      </c>
      <c r="N262" s="389">
        <v>4.7222222222222221E-2</v>
      </c>
      <c r="O262" s="390">
        <v>2.8118055555555554</v>
      </c>
      <c r="P262" s="161" t="s">
        <v>833</v>
      </c>
      <c r="Q262" s="391"/>
    </row>
    <row r="263" spans="1:17" ht="15.75" customHeight="1">
      <c r="A263" s="297" t="s">
        <v>1459</v>
      </c>
      <c r="B263" s="298" t="s">
        <v>130</v>
      </c>
      <c r="C263" s="177" t="s">
        <v>834</v>
      </c>
      <c r="D263" s="675" t="str">
        <f t="shared" si="7"/>
        <v>https://upn1-carbon-sandbox.mendel.ai/01ha813ysyy2fh7nkt0cpqf5ww/patient-abstraction/pt-01h9p699gt5m6ffbxwgp5vfync</v>
      </c>
      <c r="E263" s="177" t="s">
        <v>18</v>
      </c>
      <c r="F263" s="669" t="s">
        <v>1168</v>
      </c>
      <c r="G263" s="670"/>
      <c r="H263" s="180"/>
      <c r="I263" s="181" t="s">
        <v>60</v>
      </c>
      <c r="J263" s="177"/>
      <c r="K263" s="297" t="s">
        <v>340</v>
      </c>
      <c r="L263" s="297"/>
      <c r="M263" s="436">
        <v>350</v>
      </c>
      <c r="N263" s="297"/>
      <c r="O263" s="437"/>
      <c r="P263" s="297" t="s">
        <v>836</v>
      </c>
      <c r="Q263" s="391"/>
    </row>
    <row r="264" spans="1:17" ht="15.75" customHeight="1">
      <c r="A264" s="349" t="s">
        <v>1460</v>
      </c>
      <c r="B264" s="9" t="s">
        <v>130</v>
      </c>
      <c r="C264" s="4" t="s">
        <v>837</v>
      </c>
      <c r="D264" s="307" t="str">
        <f t="shared" si="7"/>
        <v>https://upn1-carbon-sandbox.mendel.ai/01ha813ysyy2fh7nkt0cpqf5ww/patient-abstraction/pt-01h9p699mervpgjdw96dbn75gg</v>
      </c>
      <c r="E264" s="34" t="s">
        <v>18</v>
      </c>
      <c r="F264" s="355" t="s">
        <v>1168</v>
      </c>
      <c r="G264" s="811">
        <v>45393</v>
      </c>
      <c r="H264" s="7" t="s">
        <v>21</v>
      </c>
      <c r="I264" s="187" t="s">
        <v>22</v>
      </c>
      <c r="J264" s="34" t="s">
        <v>21</v>
      </c>
      <c r="K264" s="161"/>
      <c r="L264" s="161">
        <v>2</v>
      </c>
      <c r="M264" s="385">
        <v>87</v>
      </c>
      <c r="N264" s="389">
        <v>2.2916666666666669E-2</v>
      </c>
      <c r="O264" s="390">
        <v>1.3930555555555555</v>
      </c>
      <c r="P264" s="161" t="s">
        <v>839</v>
      </c>
      <c r="Q264" s="391"/>
    </row>
    <row r="265" spans="1:17" ht="15.75" customHeight="1">
      <c r="A265" s="349" t="s">
        <v>1461</v>
      </c>
      <c r="B265" s="9" t="s">
        <v>130</v>
      </c>
      <c r="C265" s="4" t="s">
        <v>840</v>
      </c>
      <c r="D265" s="307" t="str">
        <f t="shared" si="7"/>
        <v>https://upn1-carbon-sandbox.mendel.ai/01ha813ysyy2fh7nkt0cpqf5ww/patient-abstraction/pt-01h9p699kf3qzgxsnnmfbpc9d8</v>
      </c>
      <c r="E265" s="34" t="s">
        <v>18</v>
      </c>
      <c r="F265" s="355" t="s">
        <v>1168</v>
      </c>
      <c r="G265" s="811">
        <v>45391</v>
      </c>
      <c r="H265" s="7" t="s">
        <v>21</v>
      </c>
      <c r="I265" s="187" t="s">
        <v>22</v>
      </c>
      <c r="J265" s="34" t="s">
        <v>21</v>
      </c>
      <c r="K265" s="161"/>
      <c r="L265" s="161">
        <v>1</v>
      </c>
      <c r="M265" s="385">
        <v>23</v>
      </c>
      <c r="N265" s="389">
        <v>7.6388888888888886E-3</v>
      </c>
      <c r="O265" s="392">
        <v>0.44097222222222227</v>
      </c>
      <c r="P265" s="161" t="s">
        <v>842</v>
      </c>
      <c r="Q265" s="391">
        <v>250</v>
      </c>
    </row>
    <row r="266" spans="1:17" ht="15.75" customHeight="1">
      <c r="A266" s="393" t="s">
        <v>1462</v>
      </c>
      <c r="B266" s="686" t="s">
        <v>130</v>
      </c>
      <c r="C266" s="219" t="s">
        <v>843</v>
      </c>
      <c r="D266" s="320" t="str">
        <f t="shared" si="7"/>
        <v>https://upn1-carbon-sandbox.mendel.ai/01ha813ysyy2fh7nkt0cpqf5ww/patient-abstraction/pt-01h9p699fmwkq58dg377g34q20</v>
      </c>
      <c r="E266" s="352" t="s">
        <v>18</v>
      </c>
      <c r="F266" s="684" t="s">
        <v>1168</v>
      </c>
      <c r="G266" s="815">
        <v>45397</v>
      </c>
      <c r="H266" s="7" t="s">
        <v>21</v>
      </c>
      <c r="I266" s="187" t="s">
        <v>22</v>
      </c>
      <c r="J266" s="34" t="s">
        <v>21</v>
      </c>
      <c r="K266" s="161" t="s">
        <v>1463</v>
      </c>
      <c r="L266" s="353">
        <v>2</v>
      </c>
      <c r="M266" s="386">
        <v>154</v>
      </c>
      <c r="N266" s="813">
        <v>3.888888888888889E-2</v>
      </c>
      <c r="O266" s="814">
        <v>2.3458333333333332</v>
      </c>
      <c r="P266" s="353" t="s">
        <v>654</v>
      </c>
      <c r="Q266" s="391"/>
    </row>
    <row r="267" spans="1:17" ht="15.75" customHeight="1">
      <c r="A267" s="476" t="s">
        <v>1464</v>
      </c>
      <c r="B267" s="488" t="s">
        <v>130</v>
      </c>
      <c r="C267" s="553" t="s">
        <v>845</v>
      </c>
      <c r="D267" s="490" t="str">
        <f>HYPERLINK("https://upn1-carbon-sandbox.mendel.ai/01ha813ysyy2fh7nkt0cpqf5ww/patient-abstraction/"&amp;C267)</f>
        <v>https://upn1-carbon-sandbox.mendel.ai/01ha813ysyy2fh7nkt0cpqf5ww/patient-abstraction/pt-01h9p6998x09zs71vzav09mbq9</v>
      </c>
      <c r="E267" s="460" t="s">
        <v>18</v>
      </c>
      <c r="F267" s="456" t="s">
        <v>1168</v>
      </c>
      <c r="G267" s="812">
        <v>45394</v>
      </c>
      <c r="H267" s="458" t="s">
        <v>21</v>
      </c>
      <c r="I267" s="480" t="s">
        <v>22</v>
      </c>
      <c r="J267" s="460" t="s">
        <v>21</v>
      </c>
      <c r="K267" s="463"/>
      <c r="L267" s="463">
        <v>8</v>
      </c>
      <c r="M267" s="481">
        <v>133</v>
      </c>
      <c r="N267" s="482">
        <v>3.4722222222222224E-2</v>
      </c>
      <c r="O267" s="483">
        <v>2.098611111111111</v>
      </c>
      <c r="P267" s="463" t="s">
        <v>847</v>
      </c>
      <c r="Q267" s="391"/>
    </row>
    <row r="268" spans="1:17" ht="15.75" customHeight="1">
      <c r="A268" s="581" t="s">
        <v>1465</v>
      </c>
      <c r="B268" s="613" t="s">
        <v>16</v>
      </c>
      <c r="C268" s="466" t="s">
        <v>848</v>
      </c>
      <c r="D268" s="485" t="str">
        <f>HYPERLINK("https://upn1-carbon-sandbox.mendel.ai/01ha80767mvt3xy09j6byrsamy/patient-abstraction/"&amp;C268)</f>
        <v>https://upn1-carbon-sandbox.mendel.ai/01ha80767mvt3xy09j6byrsamy/patient-abstraction/pt-01h9p699e36eyngd4ekcgbcwtf</v>
      </c>
      <c r="E268" s="121" t="s">
        <v>18</v>
      </c>
      <c r="F268" s="547" t="s">
        <v>1168</v>
      </c>
      <c r="G268" s="807">
        <v>45394</v>
      </c>
      <c r="H268" s="7" t="s">
        <v>21</v>
      </c>
      <c r="I268" s="487" t="s">
        <v>22</v>
      </c>
      <c r="J268" s="34" t="s">
        <v>21</v>
      </c>
      <c r="K268" s="472"/>
      <c r="L268" s="472">
        <v>15</v>
      </c>
      <c r="M268" s="473">
        <v>166</v>
      </c>
      <c r="N268" s="474">
        <v>4.8611111111111112E-2</v>
      </c>
      <c r="O268" s="475">
        <v>2.8652777777777776</v>
      </c>
      <c r="P268" s="472" t="s">
        <v>851</v>
      </c>
      <c r="Q268" s="391"/>
    </row>
    <row r="269" spans="1:17" ht="15.75" customHeight="1">
      <c r="A269" s="349" t="s">
        <v>1466</v>
      </c>
      <c r="B269" s="548" t="s">
        <v>16</v>
      </c>
      <c r="C269" s="4" t="s">
        <v>852</v>
      </c>
      <c r="D269" s="311" t="str">
        <f>HYPERLINK("https://upn1-carbon-sandbox.mendel.ai/01ha80767mvt3xy09j6byrsamy/patient-abstraction/"&amp;C269)</f>
        <v>https://upn1-carbon-sandbox.mendel.ai/01ha80767mvt3xy09j6byrsamy/patient-abstraction/pt-01h9p699dzr7m4x27s2f1r4tw0</v>
      </c>
      <c r="E269" s="34" t="s">
        <v>18</v>
      </c>
      <c r="F269" s="355" t="s">
        <v>1168</v>
      </c>
      <c r="G269" s="807">
        <v>45394</v>
      </c>
      <c r="H269" s="7" t="s">
        <v>21</v>
      </c>
      <c r="I269" s="487" t="s">
        <v>22</v>
      </c>
      <c r="J269" s="34" t="s">
        <v>21</v>
      </c>
      <c r="K269" s="161"/>
      <c r="L269" s="161">
        <v>3</v>
      </c>
      <c r="M269" s="385">
        <v>67</v>
      </c>
      <c r="N269" s="389">
        <v>1.6666666666666666E-2</v>
      </c>
      <c r="O269" s="392">
        <v>0.99513888888888891</v>
      </c>
      <c r="P269" s="161" t="s">
        <v>854</v>
      </c>
      <c r="Q269" s="391"/>
    </row>
    <row r="270" spans="1:17" ht="15.75" customHeight="1">
      <c r="A270" s="349" t="s">
        <v>1467</v>
      </c>
      <c r="B270" s="438" t="s">
        <v>16</v>
      </c>
      <c r="C270" s="4" t="s">
        <v>855</v>
      </c>
      <c r="D270" s="311" t="str">
        <f>HYPERLINK("https://upn1-carbon-sandbox.mendel.ai/01ha80767mvt3xy09j6byrsamy/patient-abstraction/"&amp;C270)</f>
        <v>https://upn1-carbon-sandbox.mendel.ai/01ha80767mvt3xy09j6byrsamy/patient-abstraction/pt-01h9p6996jrp5ej08dhk7es9m9</v>
      </c>
      <c r="E270" s="34" t="s">
        <v>18</v>
      </c>
      <c r="F270" s="355" t="s">
        <v>1168</v>
      </c>
      <c r="G270" s="815">
        <v>45397</v>
      </c>
      <c r="H270" s="7" t="s">
        <v>21</v>
      </c>
      <c r="I270" s="187" t="s">
        <v>22</v>
      </c>
      <c r="J270" s="34" t="s">
        <v>21</v>
      </c>
      <c r="K270" s="161" t="s">
        <v>1463</v>
      </c>
      <c r="L270" s="161">
        <v>7</v>
      </c>
      <c r="M270" s="385">
        <v>56</v>
      </c>
      <c r="N270" s="389">
        <v>3.2638888888888891E-2</v>
      </c>
      <c r="O270" s="390">
        <v>1.9298611111111112</v>
      </c>
      <c r="P270" s="161" t="s">
        <v>857</v>
      </c>
      <c r="Q270" s="391"/>
    </row>
    <row r="271" spans="1:17" ht="15.75" customHeight="1">
      <c r="A271" s="349" t="s">
        <v>1468</v>
      </c>
      <c r="B271" s="438" t="s">
        <v>16</v>
      </c>
      <c r="C271" s="4" t="s">
        <v>858</v>
      </c>
      <c r="D271" s="311" t="str">
        <f>HYPERLINK("https://upn1-carbon-sandbox.mendel.ai/01ha80767mvt3xy09j6byrsamy/patient-abstraction/"&amp;C271)</f>
        <v>https://upn1-carbon-sandbox.mendel.ai/01ha80767mvt3xy09j6byrsamy/patient-abstraction/pt-01h9p699a586zwg1xkrhbzwetn</v>
      </c>
      <c r="E271" s="34" t="s">
        <v>18</v>
      </c>
      <c r="F271" s="355" t="s">
        <v>1168</v>
      </c>
      <c r="G271" s="815">
        <v>45397</v>
      </c>
      <c r="H271" s="7" t="s">
        <v>21</v>
      </c>
      <c r="I271" s="187" t="s">
        <v>22</v>
      </c>
      <c r="J271" s="34" t="s">
        <v>21</v>
      </c>
      <c r="K271" s="161"/>
      <c r="L271" s="161">
        <v>2</v>
      </c>
      <c r="M271" s="385">
        <v>83</v>
      </c>
      <c r="N271" s="389">
        <v>2.361111111111111E-2</v>
      </c>
      <c r="O271" s="390">
        <v>1.3951388888888889</v>
      </c>
      <c r="P271" s="161" t="s">
        <v>860</v>
      </c>
      <c r="Q271" s="391"/>
    </row>
    <row r="272" spans="1:17" ht="15.75" customHeight="1">
      <c r="A272" s="349" t="s">
        <v>1469</v>
      </c>
      <c r="B272" s="438" t="s">
        <v>16</v>
      </c>
      <c r="C272" s="4" t="s">
        <v>861</v>
      </c>
      <c r="D272" s="311" t="str">
        <f>HYPERLINK("https://upn1-carbon-sandbox.mendel.ai/01ha80767mvt3xy09j6byrsamy/patient-abstraction/"&amp;C272)</f>
        <v>https://upn1-carbon-sandbox.mendel.ai/01ha80767mvt3xy09j6byrsamy/patient-abstraction/pt-01h9p699ata1ags5r74gtpzet2</v>
      </c>
      <c r="E272" s="34" t="s">
        <v>18</v>
      </c>
      <c r="F272" s="355" t="s">
        <v>1168</v>
      </c>
      <c r="G272" s="815">
        <v>45397</v>
      </c>
      <c r="H272" s="7" t="s">
        <v>21</v>
      </c>
      <c r="I272" s="187" t="s">
        <v>22</v>
      </c>
      <c r="J272" s="34" t="s">
        <v>21</v>
      </c>
      <c r="K272" s="161" t="s">
        <v>1470</v>
      </c>
      <c r="L272" s="161">
        <v>1</v>
      </c>
      <c r="M272" s="385">
        <v>44</v>
      </c>
      <c r="N272" s="389">
        <v>1.0416666666666666E-2</v>
      </c>
      <c r="O272" s="392">
        <v>0.62291666666666667</v>
      </c>
      <c r="P272" s="161" t="s">
        <v>863</v>
      </c>
      <c r="Q272" s="391"/>
    </row>
    <row r="273" spans="1:17" ht="15.75" customHeight="1">
      <c r="A273" s="349" t="s">
        <v>1471</v>
      </c>
      <c r="B273" s="438" t="s">
        <v>16</v>
      </c>
      <c r="C273" s="4" t="s">
        <v>864</v>
      </c>
      <c r="D273" s="311" t="str">
        <f>HYPERLINK("https://upn1-carbon-sandbox.mendel.ai/01ha80767mvt3xy09j6byrsamy/patient-abstraction/"&amp;C273)</f>
        <v>https://upn1-carbon-sandbox.mendel.ai/01ha80767mvt3xy09j6byrsamy/patient-abstraction/pt-01h9p699a3rjn1b75j7z6zt34n</v>
      </c>
      <c r="E273" s="34" t="s">
        <v>18</v>
      </c>
      <c r="F273" s="355" t="s">
        <v>1168</v>
      </c>
      <c r="G273" s="815">
        <v>45397</v>
      </c>
      <c r="H273" s="7" t="s">
        <v>21</v>
      </c>
      <c r="I273" s="187" t="s">
        <v>22</v>
      </c>
      <c r="J273" s="34" t="s">
        <v>21</v>
      </c>
      <c r="K273" s="161" t="s">
        <v>1470</v>
      </c>
      <c r="L273" s="161">
        <v>13</v>
      </c>
      <c r="M273" s="385">
        <v>179</v>
      </c>
      <c r="N273" s="389">
        <v>5.9722222222222225E-2</v>
      </c>
      <c r="O273" s="390">
        <v>3.5833333333333335</v>
      </c>
      <c r="P273" s="161" t="s">
        <v>866</v>
      </c>
      <c r="Q273" s="391"/>
    </row>
    <row r="274" spans="1:17" ht="15.75" customHeight="1">
      <c r="A274" s="349" t="s">
        <v>1472</v>
      </c>
      <c r="B274" s="438" t="s">
        <v>16</v>
      </c>
      <c r="C274" s="4" t="s">
        <v>867</v>
      </c>
      <c r="D274" s="311" t="str">
        <f>HYPERLINK("https://upn1-carbon-sandbox.mendel.ai/01ha80767mvt3xy09j6byrsamy/patient-abstraction/"&amp;C274)</f>
        <v>https://upn1-carbon-sandbox.mendel.ai/01ha80767mvt3xy09j6byrsamy/patient-abstraction/pt-01h9p699s42bxt66zh38tk1k3v</v>
      </c>
      <c r="E274" s="34" t="s">
        <v>18</v>
      </c>
      <c r="F274" s="355" t="s">
        <v>1168</v>
      </c>
      <c r="G274" s="815">
        <v>45398</v>
      </c>
      <c r="H274" s="7" t="s">
        <v>21</v>
      </c>
      <c r="I274" s="187" t="s">
        <v>22</v>
      </c>
      <c r="J274" s="34" t="s">
        <v>21</v>
      </c>
      <c r="K274" s="161"/>
      <c r="L274" s="161">
        <v>3</v>
      </c>
      <c r="M274" s="385">
        <v>34</v>
      </c>
      <c r="N274" s="389">
        <v>1.2499999999999999E-2</v>
      </c>
      <c r="O274" s="392">
        <v>0.74583333333333324</v>
      </c>
      <c r="P274" s="161" t="s">
        <v>869</v>
      </c>
      <c r="Q274" s="391"/>
    </row>
    <row r="275" spans="1:17" ht="15.75" customHeight="1">
      <c r="A275" s="349" t="s">
        <v>1473</v>
      </c>
      <c r="B275" s="438" t="s">
        <v>16</v>
      </c>
      <c r="C275" s="4" t="s">
        <v>870</v>
      </c>
      <c r="D275" s="311" t="str">
        <f>HYPERLINK("https://upn1-carbon-sandbox.mendel.ai/01ha80767mvt3xy09j6byrsamy/patient-abstraction/"&amp;C275)</f>
        <v>https://upn1-carbon-sandbox.mendel.ai/01ha80767mvt3xy09j6byrsamy/patient-abstraction/pt-01h9p699amdx0xt769vjx7y78e</v>
      </c>
      <c r="E275" s="34" t="s">
        <v>18</v>
      </c>
      <c r="F275" s="355" t="s">
        <v>1168</v>
      </c>
      <c r="G275" s="815">
        <v>45398</v>
      </c>
      <c r="H275" s="7" t="s">
        <v>21</v>
      </c>
      <c r="I275" s="187" t="s">
        <v>22</v>
      </c>
      <c r="J275" s="34" t="s">
        <v>21</v>
      </c>
      <c r="K275" s="161"/>
      <c r="L275" s="161">
        <v>6</v>
      </c>
      <c r="M275" s="385">
        <v>41</v>
      </c>
      <c r="N275" s="389">
        <v>1.5277777777777777E-2</v>
      </c>
      <c r="O275" s="392">
        <v>0.8520833333333333</v>
      </c>
      <c r="P275" s="161" t="s">
        <v>872</v>
      </c>
      <c r="Q275" s="391"/>
    </row>
    <row r="276" spans="1:17" ht="15.75" customHeight="1">
      <c r="A276" s="349" t="s">
        <v>1474</v>
      </c>
      <c r="B276" s="438" t="s">
        <v>16</v>
      </c>
      <c r="C276" s="4" t="s">
        <v>873</v>
      </c>
      <c r="D276" s="311" t="str">
        <f>HYPERLINK("https://upn1-carbon-sandbox.mendel.ai/01ha80767mvt3xy09j6byrsamy/patient-abstraction/"&amp;C276)</f>
        <v>https://upn1-carbon-sandbox.mendel.ai/01ha80767mvt3xy09j6byrsamy/patient-abstraction/pt-01h9p699k6gndd4msze4hsf4w7</v>
      </c>
      <c r="E276" s="34" t="s">
        <v>18</v>
      </c>
      <c r="F276" s="355" t="s">
        <v>1168</v>
      </c>
      <c r="G276" s="815">
        <v>45398</v>
      </c>
      <c r="H276" s="7" t="s">
        <v>21</v>
      </c>
      <c r="I276" s="187" t="s">
        <v>22</v>
      </c>
      <c r="J276" s="34" t="s">
        <v>21</v>
      </c>
      <c r="K276" s="161"/>
      <c r="L276" s="161">
        <v>7</v>
      </c>
      <c r="M276" s="385">
        <v>111</v>
      </c>
      <c r="N276" s="389">
        <v>3.6805555555555557E-2</v>
      </c>
      <c r="O276" s="392">
        <v>2.1729166666666666</v>
      </c>
      <c r="P276" s="161" t="s">
        <v>875</v>
      </c>
      <c r="Q276" s="391"/>
    </row>
    <row r="277" spans="1:17" ht="15.75" customHeight="1">
      <c r="A277" s="476" t="s">
        <v>1475</v>
      </c>
      <c r="B277" s="635" t="s">
        <v>16</v>
      </c>
      <c r="C277" s="553" t="s">
        <v>876</v>
      </c>
      <c r="D277" s="637" t="str">
        <f>HYPERLINK("https://upn1-carbon-sandbox.mendel.ai/01ha80767mvt3xy09j6byrsamy/patient-abstraction/"&amp;C277)</f>
        <v>https://upn1-carbon-sandbox.mendel.ai/01ha80767mvt3xy09j6byrsamy/patient-abstraction/pt-01h9p699mghhy76fjdf6eh83x3</v>
      </c>
      <c r="E277" s="460" t="s">
        <v>18</v>
      </c>
      <c r="F277" s="552" t="s">
        <v>1168</v>
      </c>
      <c r="G277" s="812">
        <v>45398</v>
      </c>
      <c r="H277" s="458" t="s">
        <v>21</v>
      </c>
      <c r="I277" s="480" t="s">
        <v>22</v>
      </c>
      <c r="J277" s="460" t="s">
        <v>21</v>
      </c>
      <c r="K277" s="463"/>
      <c r="L277" s="463">
        <v>2</v>
      </c>
      <c r="M277" s="481">
        <v>57</v>
      </c>
      <c r="N277" s="482">
        <v>1.3888888888888888E-2</v>
      </c>
      <c r="O277" s="628">
        <v>0.82638888888888884</v>
      </c>
      <c r="P277" s="463" t="s">
        <v>878</v>
      </c>
      <c r="Q277" s="391"/>
    </row>
    <row r="278" spans="1:17" ht="15.75" customHeight="1">
      <c r="A278" s="393" t="s">
        <v>1476</v>
      </c>
      <c r="B278" s="549" t="s">
        <v>54</v>
      </c>
      <c r="C278" s="4" t="s">
        <v>879</v>
      </c>
      <c r="D278" s="306" t="str">
        <f>HYPERLINK("https://upn1-carbon-sandbox.mendel.ai/01ha813ysyy2fh7nkt0cpqf5ww/patient-abstraction/"&amp;C278)</f>
        <v>https://upn1-carbon-sandbox.mendel.ai/01ha813ysyy2fh7nkt0cpqf5ww/patient-abstraction/pt-01h9p6997jt2tmgwb9kb3cgkgf</v>
      </c>
      <c r="E278" s="34" t="s">
        <v>18</v>
      </c>
      <c r="F278" s="355" t="s">
        <v>1168</v>
      </c>
      <c r="G278" s="811">
        <v>45399</v>
      </c>
      <c r="H278" s="7" t="s">
        <v>21</v>
      </c>
      <c r="I278" s="187" t="s">
        <v>22</v>
      </c>
      <c r="J278" s="34" t="s">
        <v>21</v>
      </c>
      <c r="K278" s="161"/>
      <c r="L278" s="161">
        <v>9</v>
      </c>
      <c r="M278" s="385">
        <v>181</v>
      </c>
      <c r="N278" s="389">
        <v>4.8611111111111112E-2</v>
      </c>
      <c r="O278" s="390">
        <v>2.9256944444444444</v>
      </c>
      <c r="P278" s="161" t="s">
        <v>881</v>
      </c>
      <c r="Q278" s="391"/>
    </row>
    <row r="279" spans="1:17" ht="15.75" customHeight="1">
      <c r="A279" s="349" t="s">
        <v>1477</v>
      </c>
      <c r="B279" s="549" t="s">
        <v>54</v>
      </c>
      <c r="C279" s="4" t="s">
        <v>882</v>
      </c>
      <c r="D279" s="306" t="str">
        <f>HYPERLINK("https://upn1-carbon-sandbox.mendel.ai/01ha813ysyy2fh7nkt0cpqf5ww/patient-abstraction/"&amp;C279)</f>
        <v>https://upn1-carbon-sandbox.mendel.ai/01ha813ysyy2fh7nkt0cpqf5ww/patient-abstraction/pt-01h9p699js22t13gr04s7bdjgy</v>
      </c>
      <c r="E279" s="34" t="s">
        <v>18</v>
      </c>
      <c r="F279" s="355" t="s">
        <v>1168</v>
      </c>
      <c r="G279" s="815">
        <v>45398</v>
      </c>
      <c r="H279" s="7" t="s">
        <v>21</v>
      </c>
      <c r="I279" s="187" t="s">
        <v>22</v>
      </c>
      <c r="J279" s="34" t="s">
        <v>21</v>
      </c>
      <c r="K279" s="161"/>
      <c r="L279" s="161">
        <v>2</v>
      </c>
      <c r="M279" s="385">
        <v>87</v>
      </c>
      <c r="N279" s="389">
        <v>3.4722222222222224E-2</v>
      </c>
      <c r="O279" s="390">
        <v>2.0993055555555555</v>
      </c>
      <c r="P279" s="161" t="s">
        <v>884</v>
      </c>
      <c r="Q279" s="391"/>
    </row>
    <row r="280" spans="1:17" ht="15.75" customHeight="1">
      <c r="A280" s="349" t="s">
        <v>1478</v>
      </c>
      <c r="B280" s="549" t="s">
        <v>54</v>
      </c>
      <c r="C280" s="4" t="s">
        <v>885</v>
      </c>
      <c r="D280" s="306" t="str">
        <f>HYPERLINK("https://upn1-carbon-sandbox.mendel.ai/01ha813ysyy2fh7nkt0cpqf5ww/patient-abstraction/"&amp;C280)</f>
        <v>https://upn1-carbon-sandbox.mendel.ai/01ha813ysyy2fh7nkt0cpqf5ww/patient-abstraction/pt-01h9p699dx4z47phhmpsdycst6</v>
      </c>
      <c r="E280" s="34" t="s">
        <v>18</v>
      </c>
      <c r="F280" s="355" t="s">
        <v>1168</v>
      </c>
      <c r="G280" s="811">
        <v>45399</v>
      </c>
      <c r="H280" s="7" t="s">
        <v>21</v>
      </c>
      <c r="I280" s="187" t="s">
        <v>22</v>
      </c>
      <c r="J280" s="34" t="s">
        <v>21</v>
      </c>
      <c r="K280" s="161"/>
      <c r="L280" s="161">
        <v>5</v>
      </c>
      <c r="M280" s="385">
        <v>80</v>
      </c>
      <c r="N280" s="389">
        <v>6.1805555555555558E-2</v>
      </c>
      <c r="O280" s="390">
        <v>3.7159722222222222</v>
      </c>
      <c r="P280" s="161" t="s">
        <v>887</v>
      </c>
      <c r="Q280" s="391"/>
    </row>
    <row r="281" spans="1:17" ht="15.75" customHeight="1">
      <c r="A281" s="349" t="s">
        <v>1479</v>
      </c>
      <c r="B281" s="549" t="s">
        <v>54</v>
      </c>
      <c r="C281" s="4" t="s">
        <v>888</v>
      </c>
      <c r="D281" s="306" t="str">
        <f>HYPERLINK("https://upn1-carbon-sandbox.mendel.ai/01ha813ysyy2fh7nkt0cpqf5ww/patient-abstraction/"&amp;C281)</f>
        <v>https://upn1-carbon-sandbox.mendel.ai/01ha813ysyy2fh7nkt0cpqf5ww/patient-abstraction/pt-01h9p699875evcxg175wkdrqzm</v>
      </c>
      <c r="E281" s="34" t="s">
        <v>18</v>
      </c>
      <c r="F281" s="355" t="s">
        <v>1168</v>
      </c>
      <c r="G281" s="811">
        <v>45399</v>
      </c>
      <c r="H281" s="7" t="s">
        <v>21</v>
      </c>
      <c r="I281" s="187" t="s">
        <v>22</v>
      </c>
      <c r="J281" s="34" t="s">
        <v>21</v>
      </c>
      <c r="K281" s="161"/>
      <c r="L281" s="161">
        <v>9</v>
      </c>
      <c r="M281" s="385">
        <v>172</v>
      </c>
      <c r="N281" s="389">
        <v>2.9861111111111113E-2</v>
      </c>
      <c r="O281" s="390">
        <v>1.7993055555555555</v>
      </c>
      <c r="P281" s="161" t="s">
        <v>890</v>
      </c>
      <c r="Q281" s="391"/>
    </row>
    <row r="282" spans="1:17" ht="15.75" customHeight="1">
      <c r="A282" s="349" t="s">
        <v>1480</v>
      </c>
      <c r="B282" s="549" t="s">
        <v>54</v>
      </c>
      <c r="C282" s="4" t="s">
        <v>891</v>
      </c>
      <c r="D282" s="306" t="str">
        <f>HYPERLINK("https://upn1-carbon-sandbox.mendel.ai/01ha813ysyy2fh7nkt0cpqf5ww/patient-abstraction/"&amp;C282)</f>
        <v>https://upn1-carbon-sandbox.mendel.ai/01ha813ysyy2fh7nkt0cpqf5ww/patient-abstraction/pt-01h9p699p7rstk98w2nhsbcjj1</v>
      </c>
      <c r="E282" s="34" t="s">
        <v>18</v>
      </c>
      <c r="F282" s="355" t="s">
        <v>1168</v>
      </c>
      <c r="G282" s="811">
        <v>45399</v>
      </c>
      <c r="H282" s="7" t="s">
        <v>21</v>
      </c>
      <c r="I282" s="187" t="s">
        <v>22</v>
      </c>
      <c r="J282" s="34" t="s">
        <v>21</v>
      </c>
      <c r="K282" s="161"/>
      <c r="L282" s="161">
        <v>4</v>
      </c>
      <c r="M282" s="385">
        <v>64</v>
      </c>
      <c r="N282" s="389">
        <v>2.2916666666666669E-2</v>
      </c>
      <c r="O282" s="390">
        <v>1.375</v>
      </c>
      <c r="P282" s="161" t="s">
        <v>893</v>
      </c>
      <c r="Q282" s="391"/>
    </row>
    <row r="283" spans="1:17" ht="15.75" customHeight="1">
      <c r="A283" s="349" t="s">
        <v>1481</v>
      </c>
      <c r="B283" s="549" t="s">
        <v>54</v>
      </c>
      <c r="C283" s="4" t="s">
        <v>894</v>
      </c>
      <c r="D283" s="306" t="str">
        <f>HYPERLINK("https://upn1-carbon-sandbox.mendel.ai/01ha813ysyy2fh7nkt0cpqf5ww/patient-abstraction/"&amp;C283)</f>
        <v>https://upn1-carbon-sandbox.mendel.ai/01ha813ysyy2fh7nkt0cpqf5ww/patient-abstraction/pt-01h9p699h26excdcf170c9vg7z</v>
      </c>
      <c r="E283" s="34" t="s">
        <v>18</v>
      </c>
      <c r="F283" s="355" t="s">
        <v>1168</v>
      </c>
      <c r="G283" s="811">
        <v>45399</v>
      </c>
      <c r="H283" s="7" t="s">
        <v>21</v>
      </c>
      <c r="I283" s="187" t="s">
        <v>22</v>
      </c>
      <c r="J283" s="34" t="s">
        <v>21</v>
      </c>
      <c r="K283" s="161"/>
      <c r="L283" s="161">
        <v>1</v>
      </c>
      <c r="M283" s="385">
        <v>31</v>
      </c>
      <c r="N283" s="389">
        <v>1.1111111111111112E-2</v>
      </c>
      <c r="O283" s="392">
        <v>0.62708333333333333</v>
      </c>
      <c r="P283" s="161" t="s">
        <v>896</v>
      </c>
      <c r="Q283" s="391"/>
    </row>
    <row r="284" spans="1:17" ht="15.75" customHeight="1">
      <c r="A284" s="349" t="s">
        <v>1482</v>
      </c>
      <c r="B284" s="549" t="s">
        <v>54</v>
      </c>
      <c r="C284" s="4" t="s">
        <v>897</v>
      </c>
      <c r="D284" s="306" t="str">
        <f>HYPERLINK("https://upn1-carbon-sandbox.mendel.ai/01ha813ysyy2fh7nkt0cpqf5ww/patient-abstraction/"&amp;C284)</f>
        <v>https://upn1-carbon-sandbox.mendel.ai/01ha813ysyy2fh7nkt0cpqf5ww/patient-abstraction/pt-01h9p699jt2aweggh5nqvcf537</v>
      </c>
      <c r="E284" s="34" t="s">
        <v>18</v>
      </c>
      <c r="F284" s="355" t="s">
        <v>1168</v>
      </c>
      <c r="G284" s="811">
        <v>45400</v>
      </c>
      <c r="H284" s="7" t="s">
        <v>21</v>
      </c>
      <c r="I284" s="187" t="s">
        <v>22</v>
      </c>
      <c r="J284" s="34" t="s">
        <v>21</v>
      </c>
      <c r="K284" s="161" t="s">
        <v>1483</v>
      </c>
      <c r="L284" s="161">
        <v>2</v>
      </c>
      <c r="M284" s="385">
        <v>34</v>
      </c>
      <c r="N284" s="389">
        <v>2.5694444444444447E-2</v>
      </c>
      <c r="O284" s="390">
        <v>1.4993055555555557</v>
      </c>
      <c r="P284" s="161" t="s">
        <v>899</v>
      </c>
      <c r="Q284" s="391"/>
    </row>
    <row r="285" spans="1:17" ht="15.75" customHeight="1">
      <c r="A285" s="349" t="s">
        <v>1484</v>
      </c>
      <c r="B285" s="549" t="s">
        <v>54</v>
      </c>
      <c r="C285" s="4" t="s">
        <v>900</v>
      </c>
      <c r="D285" s="306" t="str">
        <f>HYPERLINK("https://upn1-carbon-sandbox.mendel.ai/01ha813ysyy2fh7nkt0cpqf5ww/patient-abstraction/"&amp;C285)</f>
        <v>https://upn1-carbon-sandbox.mendel.ai/01ha813ysyy2fh7nkt0cpqf5ww/patient-abstraction/pt-01h9p699rq67pd7fnjaawgpccm</v>
      </c>
      <c r="E285" s="34" t="s">
        <v>18</v>
      </c>
      <c r="F285" s="355" t="s">
        <v>1168</v>
      </c>
      <c r="G285" s="811">
        <v>45399</v>
      </c>
      <c r="H285" s="7" t="s">
        <v>21</v>
      </c>
      <c r="I285" s="187" t="s">
        <v>22</v>
      </c>
      <c r="J285" s="34" t="s">
        <v>21</v>
      </c>
      <c r="K285" s="161"/>
      <c r="L285" s="161">
        <v>1</v>
      </c>
      <c r="M285" s="385">
        <v>24</v>
      </c>
      <c r="N285" s="389">
        <v>7.6388888888888886E-3</v>
      </c>
      <c r="O285" s="392">
        <v>0.45624999999999999</v>
      </c>
      <c r="P285" s="161" t="s">
        <v>902</v>
      </c>
      <c r="Q285" s="391"/>
    </row>
    <row r="286" spans="1:17" ht="15.75" customHeight="1">
      <c r="A286" s="393" t="s">
        <v>1485</v>
      </c>
      <c r="B286" s="687" t="s">
        <v>54</v>
      </c>
      <c r="C286" s="219" t="s">
        <v>903</v>
      </c>
      <c r="D286" s="677" t="str">
        <f>HYPERLINK("https://upn1-carbon-sandbox.mendel.ai/01ha813ysyy2fh7nkt0cpqf5ww/patient-abstraction/"&amp;C286)</f>
        <v>https://upn1-carbon-sandbox.mendel.ai/01ha813ysyy2fh7nkt0cpqf5ww/patient-abstraction/pt-01h9p699ghthgnrngf5bsj26s1</v>
      </c>
      <c r="E286" s="352" t="s">
        <v>18</v>
      </c>
      <c r="F286" s="684" t="s">
        <v>1168</v>
      </c>
      <c r="G286" s="811">
        <v>45400</v>
      </c>
      <c r="H286" s="7" t="s">
        <v>21</v>
      </c>
      <c r="I286" s="187" t="s">
        <v>22</v>
      </c>
      <c r="J286" s="34" t="s">
        <v>21</v>
      </c>
      <c r="K286" s="353"/>
      <c r="L286" s="353">
        <v>16</v>
      </c>
      <c r="M286" s="386">
        <v>209</v>
      </c>
      <c r="N286" s="813">
        <v>6.5277777777777782E-2</v>
      </c>
      <c r="O286" s="814">
        <v>3.7513888888888887</v>
      </c>
      <c r="P286" s="353" t="s">
        <v>905</v>
      </c>
      <c r="Q286" s="391">
        <v>271</v>
      </c>
    </row>
    <row r="287" spans="1:17" ht="15.75" customHeight="1">
      <c r="A287" s="476" t="s">
        <v>1486</v>
      </c>
      <c r="B287" s="488" t="s">
        <v>54</v>
      </c>
      <c r="C287" s="553" t="s">
        <v>906</v>
      </c>
      <c r="D287" s="501" t="str">
        <f>HYPERLINK("https://upn1-carbon-sandbox.mendel.ai/01ha813ysyy2fh7nkt0cpqf5ww/patient-abstraction/"&amp;C287)</f>
        <v>https://upn1-carbon-sandbox.mendel.ai/01ha813ysyy2fh7nkt0cpqf5ww/patient-abstraction/pt-01h9p699r28515z8s305trw2kj</v>
      </c>
      <c r="E287" s="460" t="s">
        <v>18</v>
      </c>
      <c r="F287" s="456" t="s">
        <v>1168</v>
      </c>
      <c r="G287" s="812">
        <v>45404</v>
      </c>
      <c r="H287" s="458" t="s">
        <v>21</v>
      </c>
      <c r="I287" s="480" t="s">
        <v>22</v>
      </c>
      <c r="J287" s="460" t="s">
        <v>21</v>
      </c>
      <c r="K287" s="463"/>
      <c r="L287" s="463">
        <v>5</v>
      </c>
      <c r="M287" s="481">
        <v>144</v>
      </c>
      <c r="N287" s="482">
        <v>3.125E-2</v>
      </c>
      <c r="O287" s="483">
        <v>1.8743055555555557</v>
      </c>
      <c r="P287" s="463" t="s">
        <v>908</v>
      </c>
      <c r="Q287" s="391"/>
    </row>
    <row r="288" spans="1:17" ht="15.75" customHeight="1">
      <c r="A288" s="349" t="s">
        <v>1487</v>
      </c>
      <c r="B288" s="465" t="s">
        <v>92</v>
      </c>
      <c r="C288" s="466" t="s">
        <v>909</v>
      </c>
      <c r="D288" s="485" t="str">
        <f>HYPERLINK("https://upn1-carbon-sandbox.mendel.ai/01ha80767mvt3xy09j6byrsamy/patient-abstraction/"&amp;C288)</f>
        <v>https://upn1-carbon-sandbox.mendel.ai/01ha80767mvt3xy09j6byrsamy/patient-abstraction/pt-01h9p699n63ttv20brwgd0er7z</v>
      </c>
      <c r="E288" s="121" t="s">
        <v>18</v>
      </c>
      <c r="F288" s="486" t="s">
        <v>1168</v>
      </c>
      <c r="G288" s="816">
        <v>45404</v>
      </c>
      <c r="H288" s="7" t="s">
        <v>21</v>
      </c>
      <c r="I288" s="487" t="s">
        <v>22</v>
      </c>
      <c r="J288" s="34" t="s">
        <v>21</v>
      </c>
      <c r="K288" s="472"/>
      <c r="L288" s="472">
        <v>13</v>
      </c>
      <c r="M288" s="473">
        <v>104</v>
      </c>
      <c r="N288" s="474">
        <v>3.2638888888888891E-2</v>
      </c>
      <c r="O288" s="475">
        <v>1.9590277777777778</v>
      </c>
      <c r="P288" s="472" t="s">
        <v>911</v>
      </c>
      <c r="Q288" s="391"/>
    </row>
    <row r="289" spans="1:17" ht="15.75" customHeight="1">
      <c r="A289" s="349" t="s">
        <v>1488</v>
      </c>
      <c r="B289" s="10" t="s">
        <v>92</v>
      </c>
      <c r="C289" s="4" t="s">
        <v>912</v>
      </c>
      <c r="D289" s="311" t="str">
        <f>HYPERLINK("https://upn1-carbon-sandbox.mendel.ai/01ha80767mvt3xy09j6byrsamy/patient-abstraction/"&amp;C289)</f>
        <v>https://upn1-carbon-sandbox.mendel.ai/01ha80767mvt3xy09j6byrsamy/patient-abstraction/pt-01h9p699qkxeycy7j800jc7bj3</v>
      </c>
      <c r="E289" s="34" t="s">
        <v>18</v>
      </c>
      <c r="F289" s="172" t="s">
        <v>1168</v>
      </c>
      <c r="G289" s="816">
        <v>45404</v>
      </c>
      <c r="H289" s="7" t="s">
        <v>21</v>
      </c>
      <c r="I289" s="487" t="s">
        <v>22</v>
      </c>
      <c r="J289" s="34" t="s">
        <v>21</v>
      </c>
      <c r="K289" s="161"/>
      <c r="L289" s="161">
        <v>4</v>
      </c>
      <c r="M289" s="385">
        <v>74</v>
      </c>
      <c r="N289" s="389">
        <v>2.9861111111111113E-2</v>
      </c>
      <c r="O289" s="390">
        <v>1.7854166666666667</v>
      </c>
      <c r="P289" s="161" t="s">
        <v>914</v>
      </c>
      <c r="Q289" s="391"/>
    </row>
    <row r="290" spans="1:17" ht="15.75" customHeight="1">
      <c r="A290" s="349" t="s">
        <v>1489</v>
      </c>
      <c r="B290" s="10" t="s">
        <v>92</v>
      </c>
      <c r="C290" s="4" t="s">
        <v>915</v>
      </c>
      <c r="D290" s="311" t="str">
        <f>HYPERLINK("https://upn1-carbon-sandbox.mendel.ai/01ha80767mvt3xy09j6byrsamy/patient-abstraction/"&amp;C290)</f>
        <v>https://upn1-carbon-sandbox.mendel.ai/01ha80767mvt3xy09j6byrsamy/patient-abstraction/pt-01h9p69966fz5ce7bzaycpzna9</v>
      </c>
      <c r="E290" s="34" t="s">
        <v>18</v>
      </c>
      <c r="F290" s="172" t="s">
        <v>1168</v>
      </c>
      <c r="G290" s="816">
        <v>45404</v>
      </c>
      <c r="H290" s="7" t="s">
        <v>21</v>
      </c>
      <c r="I290" s="487" t="s">
        <v>22</v>
      </c>
      <c r="J290" s="34" t="s">
        <v>21</v>
      </c>
      <c r="K290" s="161"/>
      <c r="L290" s="161">
        <v>7</v>
      </c>
      <c r="M290" s="385">
        <v>60</v>
      </c>
      <c r="N290" s="389">
        <v>2.4999999999999998E-2</v>
      </c>
      <c r="O290" s="390">
        <v>1.4965277777777777</v>
      </c>
      <c r="P290" s="161" t="s">
        <v>917</v>
      </c>
      <c r="Q290" s="391"/>
    </row>
    <row r="291" spans="1:17" ht="15.75" customHeight="1">
      <c r="A291" s="349" t="s">
        <v>1490</v>
      </c>
      <c r="B291" s="10" t="s">
        <v>92</v>
      </c>
      <c r="C291" s="4" t="s">
        <v>918</v>
      </c>
      <c r="D291" s="311" t="str">
        <f>HYPERLINK("https://upn1-carbon-sandbox.mendel.ai/01ha80767mvt3xy09j6byrsamy/patient-abstraction/"&amp;C291)</f>
        <v>https://upn1-carbon-sandbox.mendel.ai/01ha80767mvt3xy09j6byrsamy/patient-abstraction/pt-01h9p699ph0nb9r2vmg48w0hm2</v>
      </c>
      <c r="E291" s="34" t="s">
        <v>18</v>
      </c>
      <c r="F291" s="172" t="s">
        <v>1168</v>
      </c>
      <c r="G291" s="816">
        <v>45404</v>
      </c>
      <c r="H291" s="7" t="s">
        <v>21</v>
      </c>
      <c r="I291" s="487" t="s">
        <v>22</v>
      </c>
      <c r="J291" s="34" t="s">
        <v>21</v>
      </c>
      <c r="K291" s="161"/>
      <c r="L291" s="161">
        <v>4</v>
      </c>
      <c r="M291" s="385">
        <v>43</v>
      </c>
      <c r="N291" s="389">
        <v>1.8749999999999999E-2</v>
      </c>
      <c r="O291" s="390">
        <v>1.1624999999999999</v>
      </c>
      <c r="P291" s="161" t="s">
        <v>920</v>
      </c>
      <c r="Q291" s="391"/>
    </row>
    <row r="292" spans="1:17" ht="15.75" customHeight="1">
      <c r="A292" s="349" t="s">
        <v>1491</v>
      </c>
      <c r="B292" s="10" t="s">
        <v>92</v>
      </c>
      <c r="C292" s="4" t="s">
        <v>921</v>
      </c>
      <c r="D292" s="311" t="str">
        <f>HYPERLINK("https://upn1-carbon-sandbox.mendel.ai/01ha80767mvt3xy09j6byrsamy/patient-abstraction/"&amp;C292)</f>
        <v>https://upn1-carbon-sandbox.mendel.ai/01ha80767mvt3xy09j6byrsamy/patient-abstraction/pt-01h9p699svdkmrawykvh98sy23</v>
      </c>
      <c r="E292" s="34" t="s">
        <v>18</v>
      </c>
      <c r="F292" s="172" t="s">
        <v>1168</v>
      </c>
      <c r="G292" s="816">
        <v>45404</v>
      </c>
      <c r="H292" s="7" t="s">
        <v>21</v>
      </c>
      <c r="I292" s="487" t="s">
        <v>22</v>
      </c>
      <c r="J292" s="34" t="s">
        <v>21</v>
      </c>
      <c r="K292" s="161"/>
      <c r="L292" s="161">
        <v>8</v>
      </c>
      <c r="M292" s="385">
        <v>127</v>
      </c>
      <c r="N292" s="389">
        <v>2.361111111111111E-2</v>
      </c>
      <c r="O292" s="390">
        <v>1.4166666666666667</v>
      </c>
      <c r="P292" s="161" t="s">
        <v>923</v>
      </c>
      <c r="Q292" s="391"/>
    </row>
    <row r="293" spans="1:17" ht="15.75" customHeight="1">
      <c r="A293" s="349" t="s">
        <v>1492</v>
      </c>
      <c r="B293" s="10" t="s">
        <v>92</v>
      </c>
      <c r="C293" s="4" t="s">
        <v>924</v>
      </c>
      <c r="D293" s="311" t="str">
        <f>HYPERLINK("https://upn1-carbon-sandbox.mendel.ai/01ha80767mvt3xy09j6byrsamy/patient-abstraction/"&amp;C293)</f>
        <v>https://upn1-carbon-sandbox.mendel.ai/01ha80767mvt3xy09j6byrsamy/patient-abstraction/pt-01h9p69981sh579derya6fyqk6</v>
      </c>
      <c r="E293" s="34" t="s">
        <v>18</v>
      </c>
      <c r="F293" s="172" t="s">
        <v>1168</v>
      </c>
      <c r="G293" s="816">
        <v>45404</v>
      </c>
      <c r="H293" s="7" t="s">
        <v>21</v>
      </c>
      <c r="I293" s="487" t="s">
        <v>22</v>
      </c>
      <c r="J293" s="34" t="s">
        <v>21</v>
      </c>
      <c r="K293" s="161"/>
      <c r="L293" s="161">
        <v>4</v>
      </c>
      <c r="M293" s="385">
        <v>89</v>
      </c>
      <c r="N293" s="389">
        <v>2.8472222222222222E-2</v>
      </c>
      <c r="O293" s="390">
        <v>1.6868055555555557</v>
      </c>
      <c r="P293" s="161" t="s">
        <v>926</v>
      </c>
      <c r="Q293" s="391"/>
    </row>
    <row r="294" spans="1:17" ht="15.75" customHeight="1">
      <c r="A294" s="349" t="s">
        <v>1493</v>
      </c>
      <c r="B294" s="10" t="s">
        <v>92</v>
      </c>
      <c r="C294" s="4" t="s">
        <v>927</v>
      </c>
      <c r="D294" s="311" t="str">
        <f>HYPERLINK("https://upn1-carbon-sandbox.mendel.ai/01ha80767mvt3xy09j6byrsamy/patient-abstraction/"&amp;C294)</f>
        <v>https://upn1-carbon-sandbox.mendel.ai/01ha80767mvt3xy09j6byrsamy/patient-abstraction/pt-01h9p699rx4chhyh2vrg408yf1</v>
      </c>
      <c r="E294" s="34" t="s">
        <v>18</v>
      </c>
      <c r="F294" s="172" t="s">
        <v>1168</v>
      </c>
      <c r="G294" s="816">
        <v>45404</v>
      </c>
      <c r="H294" s="7" t="s">
        <v>21</v>
      </c>
      <c r="I294" s="487" t="s">
        <v>22</v>
      </c>
      <c r="J294" s="34" t="s">
        <v>21</v>
      </c>
      <c r="K294" s="161"/>
      <c r="L294" s="161">
        <v>10</v>
      </c>
      <c r="M294" s="385">
        <v>45</v>
      </c>
      <c r="N294" s="389">
        <v>3.3333333333333333E-2</v>
      </c>
      <c r="O294" s="390">
        <v>2.0138888888888888</v>
      </c>
      <c r="P294" s="161" t="s">
        <v>929</v>
      </c>
      <c r="Q294" s="391"/>
    </row>
    <row r="295" spans="1:17" ht="15.75" customHeight="1">
      <c r="A295" s="589" t="s">
        <v>1494</v>
      </c>
      <c r="B295" s="10" t="s">
        <v>92</v>
      </c>
      <c r="C295" s="265" t="s">
        <v>930</v>
      </c>
      <c r="D295" s="311" t="str">
        <f>HYPERLINK("https://upn1-carbon-sandbox.mendel.ai/01ha80767mvt3xy09j6byrsamy/patient-abstraction/"&amp;C295)</f>
        <v>https://upn1-carbon-sandbox.mendel.ai/01ha80767mvt3xy09j6byrsamy/patient-abstraction/pt-01h9p699ewwn7n4p4qbybcjgaw</v>
      </c>
      <c r="E295" s="34" t="s">
        <v>18</v>
      </c>
      <c r="F295" s="172" t="s">
        <v>1168</v>
      </c>
      <c r="G295" s="816">
        <v>45405</v>
      </c>
      <c r="H295" s="7" t="s">
        <v>21</v>
      </c>
      <c r="I295" s="487" t="s">
        <v>22</v>
      </c>
      <c r="J295" s="34" t="s">
        <v>21</v>
      </c>
      <c r="K295" s="161"/>
      <c r="L295" s="161">
        <v>4</v>
      </c>
      <c r="M295" s="385">
        <v>60</v>
      </c>
      <c r="N295" s="389">
        <v>1.3888888888888888E-2</v>
      </c>
      <c r="O295" s="392">
        <v>0.85625000000000007</v>
      </c>
      <c r="P295" s="161" t="s">
        <v>932</v>
      </c>
      <c r="Q295" s="391"/>
    </row>
    <row r="296" spans="1:17" ht="15.75" customHeight="1">
      <c r="A296" s="589" t="s">
        <v>1495</v>
      </c>
      <c r="B296" s="10" t="s">
        <v>92</v>
      </c>
      <c r="C296" s="4" t="s">
        <v>933</v>
      </c>
      <c r="D296" s="311" t="str">
        <f>HYPERLINK("https://upn1-carbon-sandbox.mendel.ai/01ha80767mvt3xy09j6byrsamy/patient-abstraction/"&amp;C296)</f>
        <v>https://upn1-carbon-sandbox.mendel.ai/01ha80767mvt3xy09j6byrsamy/patient-abstraction/pt-01h9p699cbb0eava6n1dbk62yh</v>
      </c>
      <c r="E296" s="34" t="s">
        <v>18</v>
      </c>
      <c r="F296" s="172" t="s">
        <v>1168</v>
      </c>
      <c r="G296" s="816">
        <v>45405</v>
      </c>
      <c r="H296" s="7" t="s">
        <v>21</v>
      </c>
      <c r="I296" s="487" t="s">
        <v>22</v>
      </c>
      <c r="J296" s="34" t="s">
        <v>21</v>
      </c>
      <c r="K296" s="161"/>
      <c r="L296" s="161">
        <v>12</v>
      </c>
      <c r="M296" s="385">
        <v>102</v>
      </c>
      <c r="N296" s="389">
        <v>3.125E-2</v>
      </c>
      <c r="O296" s="390">
        <v>1.8472222222222223</v>
      </c>
      <c r="P296" s="161" t="s">
        <v>935</v>
      </c>
      <c r="Q296" s="391"/>
    </row>
    <row r="297" spans="1:17" ht="15.75" customHeight="1">
      <c r="A297" s="590" t="s">
        <v>1496</v>
      </c>
      <c r="B297" s="596" t="s">
        <v>92</v>
      </c>
      <c r="C297" s="553" t="s">
        <v>936</v>
      </c>
      <c r="D297" s="637" t="str">
        <f>HYPERLINK("https://upn1-carbon-sandbox.mendel.ai/01ha80767mvt3xy09j6byrsamy/patient-abstraction/"&amp;C297)</f>
        <v>https://upn1-carbon-sandbox.mendel.ai/01ha80767mvt3xy09j6byrsamy/patient-abstraction/pt-01h9p699pgk99m6dh6x6z94e68</v>
      </c>
      <c r="E297" s="460" t="s">
        <v>18</v>
      </c>
      <c r="F297" s="456" t="s">
        <v>1168</v>
      </c>
      <c r="G297" s="817">
        <v>45406</v>
      </c>
      <c r="H297" s="458" t="s">
        <v>21</v>
      </c>
      <c r="I297" s="798" t="s">
        <v>22</v>
      </c>
      <c r="J297" s="460" t="s">
        <v>21</v>
      </c>
      <c r="K297" s="463"/>
      <c r="L297" s="463">
        <v>5</v>
      </c>
      <c r="M297" s="481">
        <v>35</v>
      </c>
      <c r="N297" s="482">
        <v>1.1111111111111112E-2</v>
      </c>
      <c r="O297" s="628">
        <v>0.66041666666666665</v>
      </c>
      <c r="P297" s="463" t="s">
        <v>938</v>
      </c>
      <c r="Q297" s="391"/>
    </row>
    <row r="298" spans="1:17" ht="15.75" customHeight="1">
      <c r="A298" s="640" t="s">
        <v>1497</v>
      </c>
      <c r="B298" s="623" t="s">
        <v>130</v>
      </c>
      <c r="C298" s="466" t="s">
        <v>939</v>
      </c>
      <c r="D298" s="531" t="str">
        <f t="shared" ref="D298:D306" si="8">HYPERLINK("https://upn1-carbon-sandbox.mendel.ai/01ha813ysyy2fh7nkt0cpqf5ww/patient-abstraction/"&amp;C298)</f>
        <v>https://upn1-carbon-sandbox.mendel.ai/01ha813ysyy2fh7nkt0cpqf5ww/patient-abstraction/pt-01h9p6997gs20pq6c7jm1ydv93</v>
      </c>
      <c r="E298" s="121" t="s">
        <v>18</v>
      </c>
      <c r="F298" s="486" t="s">
        <v>1168</v>
      </c>
      <c r="G298" s="816">
        <v>45406</v>
      </c>
      <c r="H298" s="7" t="s">
        <v>21</v>
      </c>
      <c r="I298" s="487" t="s">
        <v>22</v>
      </c>
      <c r="J298" s="34" t="s">
        <v>21</v>
      </c>
      <c r="K298" s="472"/>
      <c r="L298" s="472">
        <v>2</v>
      </c>
      <c r="M298" s="473">
        <v>33</v>
      </c>
      <c r="N298" s="474">
        <v>1.0416666666666666E-2</v>
      </c>
      <c r="O298" s="532">
        <v>0.62847222222222221</v>
      </c>
      <c r="P298" s="472" t="s">
        <v>941</v>
      </c>
      <c r="Q298" s="391"/>
    </row>
    <row r="299" spans="1:17" ht="15.75" customHeight="1">
      <c r="A299" s="640" t="s">
        <v>1498</v>
      </c>
      <c r="B299" s="9" t="s">
        <v>130</v>
      </c>
      <c r="C299" s="4" t="s">
        <v>942</v>
      </c>
      <c r="D299" s="307" t="str">
        <f t="shared" si="8"/>
        <v>https://upn1-carbon-sandbox.mendel.ai/01ha813ysyy2fh7nkt0cpqf5ww/patient-abstraction/pt-01h9p699j1gdg30tqt436bj3s5</v>
      </c>
      <c r="E299" s="34" t="s">
        <v>18</v>
      </c>
      <c r="F299" s="172" t="s">
        <v>1168</v>
      </c>
      <c r="G299" s="816">
        <v>45406</v>
      </c>
      <c r="H299" s="7" t="s">
        <v>21</v>
      </c>
      <c r="I299" s="487" t="s">
        <v>22</v>
      </c>
      <c r="J299" s="34" t="s">
        <v>21</v>
      </c>
      <c r="K299" s="161"/>
      <c r="L299" s="161">
        <v>6</v>
      </c>
      <c r="M299" s="385">
        <v>147</v>
      </c>
      <c r="N299" s="389">
        <v>2.7777777777777776E-2</v>
      </c>
      <c r="O299" s="390">
        <v>1.6666666666666667</v>
      </c>
      <c r="P299" s="161" t="s">
        <v>944</v>
      </c>
      <c r="Q299" s="391"/>
    </row>
    <row r="300" spans="1:17" ht="15.75" customHeight="1">
      <c r="A300" s="589" t="s">
        <v>1499</v>
      </c>
      <c r="B300" s="9" t="s">
        <v>130</v>
      </c>
      <c r="C300" s="4" t="s">
        <v>945</v>
      </c>
      <c r="D300" s="307" t="str">
        <f t="shared" si="8"/>
        <v>https://upn1-carbon-sandbox.mendel.ai/01ha813ysyy2fh7nkt0cpqf5ww/patient-abstraction/pt-01h9p6996d4szdvbwpbqawcx8p</v>
      </c>
      <c r="E300" s="34" t="s">
        <v>18</v>
      </c>
      <c r="F300" s="172" t="s">
        <v>1168</v>
      </c>
      <c r="G300" s="816">
        <v>45406</v>
      </c>
      <c r="H300" s="7" t="s">
        <v>21</v>
      </c>
      <c r="I300" s="487" t="s">
        <v>22</v>
      </c>
      <c r="J300" s="34" t="s">
        <v>21</v>
      </c>
      <c r="K300" s="161"/>
      <c r="L300" s="161">
        <v>2</v>
      </c>
      <c r="M300" s="385">
        <v>74</v>
      </c>
      <c r="N300" s="389">
        <v>2.4305555555555556E-2</v>
      </c>
      <c r="O300" s="390">
        <v>1.4388888888888889</v>
      </c>
      <c r="P300" s="161" t="s">
        <v>947</v>
      </c>
      <c r="Q300" s="391"/>
    </row>
    <row r="301" spans="1:17" ht="15.75" customHeight="1">
      <c r="A301" s="589" t="s">
        <v>1500</v>
      </c>
      <c r="B301" s="9" t="s">
        <v>130</v>
      </c>
      <c r="C301" s="4" t="s">
        <v>948</v>
      </c>
      <c r="D301" s="307" t="str">
        <f t="shared" si="8"/>
        <v>https://upn1-carbon-sandbox.mendel.ai/01ha813ysyy2fh7nkt0cpqf5ww/patient-abstraction/pt-01h9p699gbkbtbshh67386b4rs</v>
      </c>
      <c r="E301" s="34" t="s">
        <v>18</v>
      </c>
      <c r="F301" s="172" t="s">
        <v>1168</v>
      </c>
      <c r="G301" s="816">
        <v>45406</v>
      </c>
      <c r="H301" s="7" t="s">
        <v>21</v>
      </c>
      <c r="I301" s="487" t="s">
        <v>22</v>
      </c>
      <c r="J301" s="34" t="s">
        <v>21</v>
      </c>
      <c r="K301" s="161"/>
      <c r="L301" s="161">
        <v>8</v>
      </c>
      <c r="M301" s="385">
        <v>65</v>
      </c>
      <c r="N301" s="389">
        <v>2.8472222222222222E-2</v>
      </c>
      <c r="O301" s="390">
        <v>1.7201388888888889</v>
      </c>
      <c r="P301" s="161" t="s">
        <v>950</v>
      </c>
      <c r="Q301" s="391"/>
    </row>
    <row r="302" spans="1:17" ht="15.75" customHeight="1">
      <c r="A302" s="589" t="s">
        <v>1501</v>
      </c>
      <c r="B302" s="449" t="s">
        <v>130</v>
      </c>
      <c r="C302" s="4" t="s">
        <v>951</v>
      </c>
      <c r="D302" s="307" t="str">
        <f t="shared" si="8"/>
        <v>https://upn1-carbon-sandbox.mendel.ai/01ha813ysyy2fh7nkt0cpqf5ww/patient-abstraction/pt-01h9p699caky8qevef2jjv1k4p</v>
      </c>
      <c r="E302" s="34" t="s">
        <v>18</v>
      </c>
      <c r="F302" s="172" t="s">
        <v>1168</v>
      </c>
      <c r="G302" s="816">
        <v>45406</v>
      </c>
      <c r="H302" s="7" t="s">
        <v>21</v>
      </c>
      <c r="I302" s="487" t="s">
        <v>22</v>
      </c>
      <c r="J302" s="34" t="s">
        <v>21</v>
      </c>
      <c r="K302" s="161"/>
      <c r="L302" s="161">
        <v>2</v>
      </c>
      <c r="M302" s="385">
        <v>39</v>
      </c>
      <c r="N302" s="389">
        <v>1.3194444444444444E-2</v>
      </c>
      <c r="O302" s="392">
        <v>0.7944444444444444</v>
      </c>
      <c r="P302" s="161" t="s">
        <v>953</v>
      </c>
      <c r="Q302" s="391"/>
    </row>
    <row r="303" spans="1:17" ht="15.75" customHeight="1">
      <c r="A303" s="589" t="s">
        <v>1502</v>
      </c>
      <c r="B303" s="9" t="s">
        <v>130</v>
      </c>
      <c r="C303" s="4" t="s">
        <v>954</v>
      </c>
      <c r="D303" s="307" t="str">
        <f t="shared" si="8"/>
        <v>https://upn1-carbon-sandbox.mendel.ai/01ha813ysyy2fh7nkt0cpqf5ww/patient-abstraction/pt-01h9p699eq5tp49fkgw4rznb2k</v>
      </c>
      <c r="E303" s="34" t="s">
        <v>18</v>
      </c>
      <c r="F303" s="172" t="s">
        <v>1168</v>
      </c>
      <c r="G303" s="816">
        <v>45408</v>
      </c>
      <c r="H303" s="7" t="s">
        <v>21</v>
      </c>
      <c r="I303" s="487" t="s">
        <v>22</v>
      </c>
      <c r="J303" s="34" t="s">
        <v>21</v>
      </c>
      <c r="K303" s="161"/>
      <c r="L303" s="161">
        <v>14</v>
      </c>
      <c r="M303" s="385">
        <v>241</v>
      </c>
      <c r="N303" s="389">
        <v>6.1805555555555558E-2</v>
      </c>
      <c r="O303" s="390">
        <v>3.6979166666666665</v>
      </c>
      <c r="P303" s="161" t="s">
        <v>956</v>
      </c>
      <c r="Q303" s="391"/>
    </row>
    <row r="304" spans="1:17" ht="15.75" customHeight="1">
      <c r="A304" s="589" t="s">
        <v>1503</v>
      </c>
      <c r="B304" s="9" t="s">
        <v>130</v>
      </c>
      <c r="C304" s="4" t="s">
        <v>957</v>
      </c>
      <c r="D304" s="307" t="str">
        <f t="shared" si="8"/>
        <v>https://upn1-carbon-sandbox.mendel.ai/01ha813ysyy2fh7nkt0cpqf5ww/patient-abstraction/pt-01h9p6996ve4s8w5jf4sgrqzmg</v>
      </c>
      <c r="E304" s="34" t="s">
        <v>18</v>
      </c>
      <c r="F304" s="172" t="s">
        <v>1168</v>
      </c>
      <c r="G304" s="816">
        <v>45408</v>
      </c>
      <c r="H304" s="7" t="s">
        <v>21</v>
      </c>
      <c r="I304" s="487" t="s">
        <v>22</v>
      </c>
      <c r="J304" s="34" t="s">
        <v>21</v>
      </c>
      <c r="K304" s="161"/>
      <c r="L304" s="161">
        <v>9</v>
      </c>
      <c r="M304" s="385">
        <v>123</v>
      </c>
      <c r="N304" s="389">
        <v>2.5694444444444447E-2</v>
      </c>
      <c r="O304" s="390">
        <v>1.5041666666666667</v>
      </c>
      <c r="P304" s="161" t="s">
        <v>959</v>
      </c>
      <c r="Q304" s="391"/>
    </row>
    <row r="305" spans="1:17" ht="15.75" customHeight="1">
      <c r="A305" s="589" t="s">
        <v>1504</v>
      </c>
      <c r="B305" s="9" t="s">
        <v>130</v>
      </c>
      <c r="C305" s="4" t="s">
        <v>960</v>
      </c>
      <c r="D305" s="307" t="str">
        <f t="shared" si="8"/>
        <v>https://upn1-carbon-sandbox.mendel.ai/01ha813ysyy2fh7nkt0cpqf5ww/patient-abstraction/pt-01h9p699ahka1nyf4j09g4rpkn</v>
      </c>
      <c r="E305" s="34" t="s">
        <v>18</v>
      </c>
      <c r="F305" s="172" t="s">
        <v>1168</v>
      </c>
      <c r="G305" s="816">
        <v>45406</v>
      </c>
      <c r="H305" s="7" t="s">
        <v>21</v>
      </c>
      <c r="I305" s="487" t="s">
        <v>22</v>
      </c>
      <c r="J305" s="34" t="s">
        <v>21</v>
      </c>
      <c r="K305" s="161"/>
      <c r="L305" s="161">
        <v>1</v>
      </c>
      <c r="M305" s="385">
        <v>26</v>
      </c>
      <c r="N305" s="389">
        <v>6.2499999999999995E-3</v>
      </c>
      <c r="O305" s="392">
        <v>0.36805555555555558</v>
      </c>
      <c r="P305" s="161" t="s">
        <v>962</v>
      </c>
      <c r="Q305" s="391"/>
    </row>
    <row r="306" spans="1:17" ht="15.75" customHeight="1">
      <c r="A306" s="589" t="s">
        <v>1505</v>
      </c>
      <c r="B306" s="686" t="s">
        <v>130</v>
      </c>
      <c r="C306" s="219" t="s">
        <v>963</v>
      </c>
      <c r="D306" s="320" t="str">
        <f t="shared" si="8"/>
        <v>https://upn1-carbon-sandbox.mendel.ai/01ha813ysyy2fh7nkt0cpqf5ww/patient-abstraction/pt-01h9p699fy9wm83rknpyv2gpyk</v>
      </c>
      <c r="E306" s="352" t="s">
        <v>18</v>
      </c>
      <c r="F306" s="387" t="s">
        <v>1168</v>
      </c>
      <c r="G306" s="816">
        <v>45406</v>
      </c>
      <c r="H306" s="7" t="s">
        <v>21</v>
      </c>
      <c r="I306" s="487" t="s">
        <v>22</v>
      </c>
      <c r="J306" s="34" t="s">
        <v>21</v>
      </c>
      <c r="K306" s="353"/>
      <c r="L306" s="353">
        <v>6</v>
      </c>
      <c r="M306" s="386">
        <v>47</v>
      </c>
      <c r="N306" s="813">
        <v>2.1527777777777781E-2</v>
      </c>
      <c r="O306" s="814">
        <v>1.2930555555555556</v>
      </c>
      <c r="P306" s="353" t="s">
        <v>965</v>
      </c>
      <c r="Q306" s="391"/>
    </row>
    <row r="307" spans="1:17" ht="15.75" customHeight="1">
      <c r="A307" s="590" t="s">
        <v>1506</v>
      </c>
      <c r="B307" s="488" t="s">
        <v>130</v>
      </c>
      <c r="C307" s="553" t="s">
        <v>966</v>
      </c>
      <c r="D307" s="490" t="str">
        <f>HYPERLINK("https://upn1-carbon-sandbox.mendel.ai/01ha813ysyy2fh7nkt0cpqf5ww/patient-abstraction/"&amp;C307)</f>
        <v>https://upn1-carbon-sandbox.mendel.ai/01ha813ysyy2fh7nkt0cpqf5ww/patient-abstraction/pt-01h9p699pjaqq0z28tk4gn1eg5</v>
      </c>
      <c r="E307" s="460" t="s">
        <v>18</v>
      </c>
      <c r="F307" s="456" t="s">
        <v>1168</v>
      </c>
      <c r="G307" s="817">
        <v>45408</v>
      </c>
      <c r="H307" s="458" t="s">
        <v>21</v>
      </c>
      <c r="I307" s="798" t="s">
        <v>22</v>
      </c>
      <c r="J307" s="460" t="s">
        <v>21</v>
      </c>
      <c r="K307" s="463"/>
      <c r="L307" s="463">
        <v>4</v>
      </c>
      <c r="M307" s="481">
        <v>40</v>
      </c>
      <c r="N307" s="482">
        <v>1.5277777777777777E-2</v>
      </c>
      <c r="O307" s="628">
        <v>0.90902777777777777</v>
      </c>
      <c r="P307" s="463" t="s">
        <v>968</v>
      </c>
      <c r="Q307" s="391"/>
    </row>
    <row r="308" spans="1:17" ht="15.75" customHeight="1">
      <c r="A308" s="290" t="s">
        <v>1507</v>
      </c>
      <c r="B308" s="613" t="s">
        <v>16</v>
      </c>
      <c r="C308" s="466" t="s">
        <v>969</v>
      </c>
      <c r="D308" s="498" t="str">
        <f>HYPERLINK("https://upn1-carbon-sandbox.mendel.ai/01ha80767mvt3xy09j6byrsamy/patient-abstraction/"&amp;C308)</f>
        <v>https://upn1-carbon-sandbox.mendel.ai/01ha80767mvt3xy09j6byrsamy/patient-abstraction/pt-01h9p699bjn1ene9bhbewxvc6p</v>
      </c>
      <c r="E308" s="121" t="s">
        <v>18</v>
      </c>
      <c r="F308" s="486" t="s">
        <v>1168</v>
      </c>
      <c r="G308" s="816">
        <v>45412</v>
      </c>
      <c r="H308" s="275" t="s">
        <v>21</v>
      </c>
      <c r="I308" s="487" t="s">
        <v>22</v>
      </c>
      <c r="J308" s="121" t="s">
        <v>21</v>
      </c>
      <c r="K308" s="472" t="s">
        <v>1508</v>
      </c>
      <c r="L308" s="472">
        <v>4</v>
      </c>
      <c r="M308" s="473">
        <v>53</v>
      </c>
      <c r="N308" s="474">
        <v>2.013888888888889E-2</v>
      </c>
      <c r="O308" s="475">
        <v>1.2104166666666667</v>
      </c>
      <c r="P308" s="472" t="s">
        <v>971</v>
      </c>
      <c r="Q308" s="391"/>
    </row>
    <row r="309" spans="1:17" ht="15.75" customHeight="1">
      <c r="A309" s="589" t="s">
        <v>1509</v>
      </c>
      <c r="B309" s="10" t="s">
        <v>16</v>
      </c>
      <c r="C309" s="4" t="s">
        <v>972</v>
      </c>
      <c r="D309" s="153" t="str">
        <f>HYPERLINK("https://upn1-carbon-sandbox.mendel.ai/01ha80767mvt3xy09j6byrsamy/patient-abstraction/"&amp;C309)</f>
        <v>https://upn1-carbon-sandbox.mendel.ai/01ha80767mvt3xy09j6byrsamy/patient-abstraction/pt-01h9p699dnb39wrrzskf846c5e</v>
      </c>
      <c r="E309" s="34" t="s">
        <v>18</v>
      </c>
      <c r="F309" s="172" t="s">
        <v>1168</v>
      </c>
      <c r="G309" s="816">
        <v>45412</v>
      </c>
      <c r="H309" s="275" t="s">
        <v>21</v>
      </c>
      <c r="I309" s="487" t="s">
        <v>22</v>
      </c>
      <c r="J309" s="121" t="s">
        <v>21</v>
      </c>
      <c r="K309" s="161"/>
      <c r="L309" s="161">
        <v>2</v>
      </c>
      <c r="M309" s="385">
        <v>57</v>
      </c>
      <c r="N309" s="389">
        <v>1.6666666666666666E-2</v>
      </c>
      <c r="O309" s="392">
        <v>0.99930555555555556</v>
      </c>
      <c r="P309" s="161" t="s">
        <v>896</v>
      </c>
      <c r="Q309" s="391"/>
    </row>
    <row r="310" spans="1:17" ht="15.75" customHeight="1">
      <c r="A310" s="589" t="s">
        <v>1510</v>
      </c>
      <c r="B310" s="185" t="s">
        <v>16</v>
      </c>
      <c r="C310" s="196" t="s">
        <v>974</v>
      </c>
      <c r="D310" s="153" t="str">
        <f>HYPERLINK("https://upn1-carbon-sandbox.mendel.ai/01ha80767mvt3xy09j6byrsamy/patient-abstraction/"&amp;C310)</f>
        <v>https://upn1-carbon-sandbox.mendel.ai/01ha80767mvt3xy09j6byrsamy/patient-abstraction/pt-01h9p699b6j6nd01q40hbbbk8c</v>
      </c>
      <c r="E310" s="34" t="s">
        <v>18</v>
      </c>
      <c r="F310" s="172" t="s">
        <v>1168</v>
      </c>
      <c r="G310" s="816">
        <v>45412</v>
      </c>
      <c r="H310" s="275" t="s">
        <v>21</v>
      </c>
      <c r="I310" s="487" t="s">
        <v>22</v>
      </c>
      <c r="J310" s="121" t="s">
        <v>21</v>
      </c>
      <c r="K310" s="161" t="s">
        <v>1511</v>
      </c>
      <c r="L310" s="161">
        <v>4</v>
      </c>
      <c r="M310" s="385">
        <v>59</v>
      </c>
      <c r="N310" s="389">
        <v>2.2222222222222223E-2</v>
      </c>
      <c r="O310" s="390">
        <v>1.3180555555555555</v>
      </c>
      <c r="P310" s="161" t="s">
        <v>976</v>
      </c>
      <c r="Q310" s="391"/>
    </row>
    <row r="311" spans="1:17" ht="15.75" customHeight="1">
      <c r="A311" s="589" t="s">
        <v>1512</v>
      </c>
      <c r="B311" s="185" t="s">
        <v>16</v>
      </c>
      <c r="C311" s="266" t="s">
        <v>977</v>
      </c>
      <c r="D311" s="322" t="str">
        <f>HYPERLINK("https://upn1-carbon-sandbox.mendel.ai/01ha80767mvt3xy09j6byrsamy/patient-abstraction/"&amp;C311)</f>
        <v>https://upn1-carbon-sandbox.mendel.ai/01ha80767mvt3xy09j6byrsamy/patient-abstraction/pt-01h9p69972p323r8rc9mgkawea</v>
      </c>
      <c r="E311" s="34" t="s">
        <v>18</v>
      </c>
      <c r="F311" s="172" t="s">
        <v>1168</v>
      </c>
      <c r="G311" s="816">
        <v>45412</v>
      </c>
      <c r="H311" s="275" t="s">
        <v>21</v>
      </c>
      <c r="I311" s="487" t="s">
        <v>22</v>
      </c>
      <c r="J311" s="121" t="s">
        <v>21</v>
      </c>
      <c r="K311" s="161"/>
      <c r="L311" s="161">
        <v>2</v>
      </c>
      <c r="M311" s="385">
        <v>40</v>
      </c>
      <c r="N311" s="389">
        <v>1.3194444444444444E-2</v>
      </c>
      <c r="O311" s="392">
        <v>0.80555555555555547</v>
      </c>
      <c r="P311" s="161" t="s">
        <v>979</v>
      </c>
      <c r="Q311" s="391"/>
    </row>
    <row r="312" spans="1:17" ht="15.75" customHeight="1">
      <c r="A312" s="589" t="s">
        <v>1513</v>
      </c>
      <c r="B312" s="185" t="s">
        <v>16</v>
      </c>
      <c r="C312" s="266" t="s">
        <v>980</v>
      </c>
      <c r="D312" s="325" t="str">
        <f>HYPERLINK("https://upn1-carbon-sandbox.mendel.ai/01ha80767mvt3xy09j6byrsamy/patient-abstraction/"&amp;C312)</f>
        <v>https://upn1-carbon-sandbox.mendel.ai/01ha80767mvt3xy09j6byrsamy/patient-abstraction/pt-01h9p699bnejbxe9txmzwcjg6s</v>
      </c>
      <c r="E312" s="34" t="s">
        <v>18</v>
      </c>
      <c r="F312" s="172" t="s">
        <v>1168</v>
      </c>
      <c r="G312" s="816">
        <v>45413</v>
      </c>
      <c r="H312" s="275" t="s">
        <v>21</v>
      </c>
      <c r="I312" s="487" t="s">
        <v>22</v>
      </c>
      <c r="J312" s="121" t="s">
        <v>21</v>
      </c>
      <c r="K312" s="161"/>
      <c r="L312" s="161">
        <v>5</v>
      </c>
      <c r="M312" s="385">
        <v>127</v>
      </c>
      <c r="N312" s="389">
        <v>4.3055555555555562E-2</v>
      </c>
      <c r="O312" s="390">
        <v>2.5701388888888888</v>
      </c>
      <c r="P312" s="161" t="s">
        <v>982</v>
      </c>
      <c r="Q312" s="391"/>
    </row>
    <row r="313" spans="1:17" ht="15.75" customHeight="1">
      <c r="A313" s="589" t="s">
        <v>1514</v>
      </c>
      <c r="B313" s="185" t="s">
        <v>16</v>
      </c>
      <c r="C313" s="4" t="s">
        <v>983</v>
      </c>
      <c r="D313" s="153" t="str">
        <f>HYPERLINK("https://upn1-carbon-sandbox.mendel.ai/01ha80767mvt3xy09j6byrsamy/patient-abstraction/"&amp;C313)</f>
        <v>https://upn1-carbon-sandbox.mendel.ai/01ha80767mvt3xy09j6byrsamy/patient-abstraction/pt-01h9p699dqqzpyheq0hw8kwwxr</v>
      </c>
      <c r="E313" s="34" t="s">
        <v>18</v>
      </c>
      <c r="F313" s="172" t="s">
        <v>1168</v>
      </c>
      <c r="G313" s="816">
        <v>45413</v>
      </c>
      <c r="H313" s="275" t="s">
        <v>21</v>
      </c>
      <c r="I313" s="487" t="s">
        <v>22</v>
      </c>
      <c r="J313" s="121" t="s">
        <v>21</v>
      </c>
      <c r="K313" s="161"/>
      <c r="L313" s="161">
        <v>2</v>
      </c>
      <c r="M313" s="385">
        <v>29</v>
      </c>
      <c r="N313" s="389">
        <v>1.8055555555555557E-2</v>
      </c>
      <c r="O313" s="390">
        <v>1.0659722222222221</v>
      </c>
      <c r="P313" s="161" t="s">
        <v>985</v>
      </c>
      <c r="Q313" s="391"/>
    </row>
    <row r="314" spans="1:17" ht="15.75" customHeight="1">
      <c r="A314" s="589" t="s">
        <v>1515</v>
      </c>
      <c r="B314" s="185" t="s">
        <v>16</v>
      </c>
      <c r="C314" s="4" t="s">
        <v>986</v>
      </c>
      <c r="D314" s="153" t="str">
        <f>HYPERLINK("https://upn1-carbon-sandbox.mendel.ai/01ha80767mvt3xy09j6byrsamy/patient-abstraction/"&amp;C314)</f>
        <v>https://upn1-carbon-sandbox.mendel.ai/01ha80767mvt3xy09j6byrsamy/patient-abstraction/pt-01h9p6997nnyzbxxw9chd8x7qc</v>
      </c>
      <c r="E314" s="34" t="s">
        <v>18</v>
      </c>
      <c r="F314" s="172" t="s">
        <v>1168</v>
      </c>
      <c r="G314" s="816">
        <v>45415</v>
      </c>
      <c r="H314" s="275" t="s">
        <v>21</v>
      </c>
      <c r="I314" s="487" t="s">
        <v>22</v>
      </c>
      <c r="J314" s="121" t="s">
        <v>21</v>
      </c>
      <c r="K314" s="161"/>
      <c r="L314" s="161">
        <v>10</v>
      </c>
      <c r="M314" s="385">
        <v>84</v>
      </c>
      <c r="N314" s="389">
        <v>3.888888888888889E-2</v>
      </c>
      <c r="O314" s="390">
        <v>2.1763888888888889</v>
      </c>
      <c r="P314" s="161" t="s">
        <v>988</v>
      </c>
      <c r="Q314" s="391"/>
    </row>
    <row r="315" spans="1:17" ht="15.75" customHeight="1">
      <c r="A315" s="589" t="s">
        <v>1516</v>
      </c>
      <c r="B315" s="185" t="s">
        <v>16</v>
      </c>
      <c r="C315" s="4" t="s">
        <v>989</v>
      </c>
      <c r="D315" s="153" t="str">
        <f>HYPERLINK("https://upn1-carbon-sandbox.mendel.ai/01ha80767mvt3xy09j6byrsamy/patient-abstraction/"&amp;C315)</f>
        <v>https://upn1-carbon-sandbox.mendel.ai/01ha80767mvt3xy09j6byrsamy/patient-abstraction/pt-01h9p699pqd9zty3e8rs2cn0wn</v>
      </c>
      <c r="E315" s="34" t="s">
        <v>18</v>
      </c>
      <c r="F315" s="172" t="s">
        <v>1168</v>
      </c>
      <c r="G315" s="816">
        <v>45413</v>
      </c>
      <c r="H315" s="275" t="s">
        <v>21</v>
      </c>
      <c r="I315" s="487" t="s">
        <v>22</v>
      </c>
      <c r="J315" s="121" t="s">
        <v>21</v>
      </c>
      <c r="K315" s="161"/>
      <c r="L315" s="161">
        <v>2</v>
      </c>
      <c r="M315" s="385">
        <v>50</v>
      </c>
      <c r="N315" s="389">
        <v>1.7361111111111112E-2</v>
      </c>
      <c r="O315" s="390">
        <v>1.0347222222222221</v>
      </c>
      <c r="P315" s="161" t="s">
        <v>991</v>
      </c>
      <c r="Q315" s="391"/>
    </row>
    <row r="316" spans="1:17" ht="15.75" customHeight="1">
      <c r="A316" s="589" t="s">
        <v>1517</v>
      </c>
      <c r="B316" s="185" t="s">
        <v>16</v>
      </c>
      <c r="C316" s="196" t="s">
        <v>992</v>
      </c>
      <c r="D316" s="303" t="str">
        <f>HYPERLINK("https://upn1-carbon-sandbox.mendel.ai/01ha80767mvt3xy09j6byrsamy/patient-abstraction/"&amp;C316)</f>
        <v>https://upn1-carbon-sandbox.mendel.ai/01ha80767mvt3xy09j6byrsamy/patient-abstraction/pt-01h9p699qy2vx96f0321jymbz7</v>
      </c>
      <c r="E316" s="34" t="s">
        <v>18</v>
      </c>
      <c r="F316" s="172" t="s">
        <v>1168</v>
      </c>
      <c r="G316" s="816">
        <v>45413</v>
      </c>
      <c r="H316" s="275" t="s">
        <v>21</v>
      </c>
      <c r="I316" s="487" t="s">
        <v>22</v>
      </c>
      <c r="J316" s="121" t="s">
        <v>21</v>
      </c>
      <c r="K316" s="161"/>
      <c r="L316" s="161">
        <v>4</v>
      </c>
      <c r="M316" s="385">
        <v>44</v>
      </c>
      <c r="N316" s="389">
        <v>1.8055555555555557E-2</v>
      </c>
      <c r="O316" s="390">
        <v>1.0999999999999999</v>
      </c>
      <c r="P316" s="161" t="s">
        <v>994</v>
      </c>
      <c r="Q316" s="391"/>
    </row>
    <row r="317" spans="1:17" ht="15.75" customHeight="1">
      <c r="A317" s="590" t="s">
        <v>1518</v>
      </c>
      <c r="B317" s="592" t="s">
        <v>16</v>
      </c>
      <c r="C317" s="553" t="s">
        <v>995</v>
      </c>
      <c r="D317" s="593" t="str">
        <f>HYPERLINK("https://upn1-carbon-sandbox.mendel.ai/01ha80767mvt3xy09j6byrsamy/patient-abstraction/"&amp;C317)</f>
        <v>https://upn1-carbon-sandbox.mendel.ai/01ha80767mvt3xy09j6byrsamy/patient-abstraction/pt-01h9p699kzx6he485tbbdtn1ya</v>
      </c>
      <c r="E317" s="460" t="s">
        <v>18</v>
      </c>
      <c r="F317" s="456" t="s">
        <v>1168</v>
      </c>
      <c r="G317" s="817">
        <v>45413</v>
      </c>
      <c r="H317" s="797" t="s">
        <v>21</v>
      </c>
      <c r="I317" s="798" t="s">
        <v>22</v>
      </c>
      <c r="J317" s="799" t="s">
        <v>21</v>
      </c>
      <c r="K317" s="463"/>
      <c r="L317" s="463">
        <v>2</v>
      </c>
      <c r="M317" s="481">
        <v>37</v>
      </c>
      <c r="N317" s="482">
        <v>2.013888888888889E-2</v>
      </c>
      <c r="O317" s="483">
        <v>1.2229166666666667</v>
      </c>
      <c r="P317" s="463" t="s">
        <v>997</v>
      </c>
      <c r="Q317" s="391"/>
    </row>
    <row r="318" spans="1:17" ht="15.75" customHeight="1">
      <c r="A318" s="640" t="s">
        <v>1519</v>
      </c>
      <c r="B318" s="623" t="s">
        <v>54</v>
      </c>
      <c r="C318" s="466" t="s">
        <v>998</v>
      </c>
      <c r="D318" s="318" t="str">
        <f>HYPERLINK("https://upn1-carbon-sandbox.mendel.ai/01ha813ysyy2fh7nkt0cpqf5ww/patient-abstraction/"&amp;C318)</f>
        <v>https://upn1-carbon-sandbox.mendel.ai/01ha813ysyy2fh7nkt0cpqf5ww/patient-abstraction/pt-01h9p6999fkj7vtvkkskfpwff4</v>
      </c>
      <c r="E318" s="121" t="s">
        <v>18</v>
      </c>
      <c r="F318" s="486" t="s">
        <v>1168</v>
      </c>
      <c r="G318" s="816">
        <v>45415</v>
      </c>
      <c r="H318" s="275" t="s">
        <v>21</v>
      </c>
      <c r="I318" s="487" t="s">
        <v>22</v>
      </c>
      <c r="J318" s="121" t="s">
        <v>21</v>
      </c>
      <c r="K318" s="472"/>
      <c r="L318" s="472">
        <v>3</v>
      </c>
      <c r="M318" s="473">
        <v>66</v>
      </c>
      <c r="N318" s="474">
        <v>2.361111111111111E-2</v>
      </c>
      <c r="O318" s="475">
        <v>1.3798611111111112</v>
      </c>
      <c r="P318" s="472" t="s">
        <v>1000</v>
      </c>
      <c r="Q318" s="391"/>
    </row>
    <row r="319" spans="1:17" ht="15.75" customHeight="1">
      <c r="A319" s="640" t="s">
        <v>1520</v>
      </c>
      <c r="B319" s="9" t="s">
        <v>54</v>
      </c>
      <c r="C319" s="4" t="s">
        <v>1001</v>
      </c>
      <c r="D319" s="306" t="str">
        <f>HYPERLINK("https://upn1-carbon-sandbox.mendel.ai/01ha813ysyy2fh7nkt0cpqf5ww/patient-abstraction/"&amp;C319)</f>
        <v>https://upn1-carbon-sandbox.mendel.ai/01ha813ysyy2fh7nkt0cpqf5ww/patient-abstraction/pt-01h9p699qt4dkn3ze5bavfg46z</v>
      </c>
      <c r="E319" s="34" t="s">
        <v>18</v>
      </c>
      <c r="F319" s="172" t="s">
        <v>1168</v>
      </c>
      <c r="G319" s="816">
        <v>45419</v>
      </c>
      <c r="H319" s="275" t="s">
        <v>21</v>
      </c>
      <c r="I319" s="487" t="s">
        <v>22</v>
      </c>
      <c r="J319" s="121" t="s">
        <v>21</v>
      </c>
      <c r="K319" s="161"/>
      <c r="L319" s="161">
        <v>6</v>
      </c>
      <c r="M319" s="385">
        <v>178</v>
      </c>
      <c r="N319" s="389">
        <v>3.2638888888888891E-2</v>
      </c>
      <c r="O319" s="390">
        <v>1.9437499999999999</v>
      </c>
      <c r="P319" s="161" t="s">
        <v>1003</v>
      </c>
      <c r="Q319" s="391"/>
    </row>
    <row r="320" spans="1:17" ht="15.75" customHeight="1">
      <c r="A320" s="589" t="s">
        <v>1521</v>
      </c>
      <c r="B320" s="9" t="s">
        <v>54</v>
      </c>
      <c r="C320" s="4" t="s">
        <v>1004</v>
      </c>
      <c r="D320" s="306" t="str">
        <f>HYPERLINK("https://upn1-carbon-sandbox.mendel.ai/01ha813ysyy2fh7nkt0cpqf5ww/patient-abstraction/"&amp;C320)</f>
        <v>https://upn1-carbon-sandbox.mendel.ai/01ha813ysyy2fh7nkt0cpqf5ww/patient-abstraction/pt-01h9p69962mshf6h0m1pwd7wxz</v>
      </c>
      <c r="E320" s="34" t="s">
        <v>18</v>
      </c>
      <c r="F320" s="172" t="s">
        <v>1168</v>
      </c>
      <c r="G320" s="816">
        <v>45419</v>
      </c>
      <c r="H320" s="275" t="s">
        <v>21</v>
      </c>
      <c r="I320" s="487" t="s">
        <v>22</v>
      </c>
      <c r="J320" s="121" t="s">
        <v>21</v>
      </c>
      <c r="K320" s="161"/>
      <c r="L320" s="161">
        <v>10</v>
      </c>
      <c r="M320" s="385">
        <v>119</v>
      </c>
      <c r="N320" s="389">
        <v>2.5694444444444447E-2</v>
      </c>
      <c r="O320" s="390">
        <v>1.528472222222222</v>
      </c>
      <c r="P320" s="161" t="s">
        <v>1006</v>
      </c>
      <c r="Q320" s="391"/>
    </row>
    <row r="321" spans="1:17" ht="15.75" customHeight="1">
      <c r="A321" s="589" t="s">
        <v>1522</v>
      </c>
      <c r="B321" s="9" t="s">
        <v>54</v>
      </c>
      <c r="C321" s="4" t="s">
        <v>1007</v>
      </c>
      <c r="D321" s="306" t="str">
        <f>HYPERLINK("https://upn1-carbon-sandbox.mendel.ai/01ha813ysyy2fh7nkt0cpqf5ww/patient-abstraction/"&amp;C321)</f>
        <v>https://upn1-carbon-sandbox.mendel.ai/01ha813ysyy2fh7nkt0cpqf5ww/patient-abstraction/pt-01h9p699pwk06tjk08hrm664aa</v>
      </c>
      <c r="E321" s="34" t="s">
        <v>18</v>
      </c>
      <c r="F321" s="172" t="s">
        <v>1168</v>
      </c>
      <c r="G321" s="816">
        <v>45420</v>
      </c>
      <c r="H321" s="275" t="s">
        <v>21</v>
      </c>
      <c r="I321" s="487" t="s">
        <v>22</v>
      </c>
      <c r="J321" s="121" t="s">
        <v>21</v>
      </c>
      <c r="K321" s="161"/>
      <c r="L321" s="161">
        <v>3</v>
      </c>
      <c r="M321" s="385">
        <v>110</v>
      </c>
      <c r="N321" s="389">
        <v>2.7777777777777776E-2</v>
      </c>
      <c r="O321" s="390">
        <v>1.6729166666666666</v>
      </c>
      <c r="P321" s="161" t="s">
        <v>1010</v>
      </c>
      <c r="Q321" s="806" t="s">
        <v>1523</v>
      </c>
    </row>
    <row r="322" spans="1:17" ht="15.75" customHeight="1">
      <c r="A322" s="589" t="s">
        <v>1524</v>
      </c>
      <c r="B322" s="9" t="s">
        <v>54</v>
      </c>
      <c r="C322" s="4" t="s">
        <v>1011</v>
      </c>
      <c r="D322" s="306" t="str">
        <f>HYPERLINK("https://upn1-carbon-sandbox.mendel.ai/01ha813ysyy2fh7nkt0cpqf5ww/patient-abstraction/"&amp;C322)</f>
        <v>https://upn1-carbon-sandbox.mendel.ai/01ha813ysyy2fh7nkt0cpqf5ww/patient-abstraction/pt-01h9p699ngewtpn44cw13pk4sy</v>
      </c>
      <c r="E322" s="34" t="s">
        <v>18</v>
      </c>
      <c r="F322" s="172" t="s">
        <v>1168</v>
      </c>
      <c r="G322" s="915">
        <v>45426</v>
      </c>
      <c r="H322" s="7" t="s">
        <v>21</v>
      </c>
      <c r="I322" s="487" t="s">
        <v>22</v>
      </c>
      <c r="J322" s="34" t="s">
        <v>21</v>
      </c>
      <c r="K322" s="161"/>
      <c r="L322" s="161">
        <v>5</v>
      </c>
      <c r="M322" s="385">
        <v>153</v>
      </c>
      <c r="N322" s="389">
        <v>2.4305555555555556E-2</v>
      </c>
      <c r="O322" s="390">
        <v>1.4479166666666667</v>
      </c>
      <c r="P322" s="161" t="s">
        <v>1013</v>
      </c>
      <c r="Q322" s="391"/>
    </row>
    <row r="323" spans="1:17" ht="15.75" customHeight="1">
      <c r="A323" s="589" t="s">
        <v>1525</v>
      </c>
      <c r="B323" s="9" t="s">
        <v>54</v>
      </c>
      <c r="C323" s="196" t="s">
        <v>1014</v>
      </c>
      <c r="D323" s="306" t="str">
        <f>HYPERLINK("https://upn1-carbon-sandbox.mendel.ai/01ha813ysyy2fh7nkt0cpqf5ww/patient-abstraction/"&amp;C323)</f>
        <v>https://upn1-carbon-sandbox.mendel.ai/01ha813ysyy2fh7nkt0cpqf5ww/patient-abstraction/pt-01h9p6997r78c1882s2s0738as</v>
      </c>
      <c r="E323" s="34" t="s">
        <v>18</v>
      </c>
      <c r="F323" s="172" t="s">
        <v>1168</v>
      </c>
      <c r="G323" s="915">
        <v>45425</v>
      </c>
      <c r="H323" s="7" t="s">
        <v>21</v>
      </c>
      <c r="I323" s="487" t="s">
        <v>22</v>
      </c>
      <c r="J323" s="34" t="s">
        <v>21</v>
      </c>
      <c r="K323" s="161"/>
      <c r="L323" s="161">
        <v>13</v>
      </c>
      <c r="M323" s="385">
        <v>86</v>
      </c>
      <c r="N323" s="389">
        <v>3.888888888888889E-2</v>
      </c>
      <c r="O323" s="390">
        <v>2.3208333333333333</v>
      </c>
      <c r="P323" s="161" t="s">
        <v>1016</v>
      </c>
      <c r="Q323" s="391"/>
    </row>
    <row r="324" spans="1:17" ht="15.75" customHeight="1">
      <c r="A324" s="589" t="s">
        <v>1526</v>
      </c>
      <c r="B324" s="9" t="s">
        <v>54</v>
      </c>
      <c r="C324" s="4" t="s">
        <v>1017</v>
      </c>
      <c r="D324" s="306" t="str">
        <f>HYPERLINK("https://upn1-carbon-sandbox.mendel.ai/01ha813ysyy2fh7nkt0cpqf5ww/patient-abstraction/"&amp;C324)</f>
        <v>https://upn1-carbon-sandbox.mendel.ai/01ha813ysyy2fh7nkt0cpqf5ww/patient-abstraction/pt-01h9p699hvhnhrkpdvg1yc6cnp</v>
      </c>
      <c r="E324" s="34" t="s">
        <v>18</v>
      </c>
      <c r="F324" s="172" t="s">
        <v>1168</v>
      </c>
      <c r="G324" s="915">
        <v>45422</v>
      </c>
      <c r="H324" s="7" t="s">
        <v>21</v>
      </c>
      <c r="I324" s="487" t="s">
        <v>22</v>
      </c>
      <c r="J324" s="34" t="s">
        <v>21</v>
      </c>
      <c r="K324" s="161"/>
      <c r="L324" s="161">
        <v>3</v>
      </c>
      <c r="M324" s="385">
        <v>37</v>
      </c>
      <c r="N324" s="389">
        <v>1.3194444444444444E-2</v>
      </c>
      <c r="O324" s="392">
        <v>0.78888888888888886</v>
      </c>
      <c r="P324" s="161" t="s">
        <v>1019</v>
      </c>
      <c r="Q324" s="391"/>
    </row>
    <row r="325" spans="1:17" ht="15.75" customHeight="1">
      <c r="A325" s="589" t="s">
        <v>1527</v>
      </c>
      <c r="B325" s="9" t="s">
        <v>54</v>
      </c>
      <c r="C325" s="4" t="s">
        <v>1020</v>
      </c>
      <c r="D325" s="306" t="str">
        <f>HYPERLINK("https://upn1-carbon-sandbox.mendel.ai/01ha813ysyy2fh7nkt0cpqf5ww/patient-abstraction/"&amp;C325)</f>
        <v>https://upn1-carbon-sandbox.mendel.ai/01ha813ysyy2fh7nkt0cpqf5ww/patient-abstraction/pt-01h9p699jcqh7tct5hm519tger</v>
      </c>
      <c r="E325" s="34" t="s">
        <v>18</v>
      </c>
      <c r="F325" s="172" t="s">
        <v>1168</v>
      </c>
      <c r="G325" s="915">
        <v>45426</v>
      </c>
      <c r="H325" s="7" t="s">
        <v>21</v>
      </c>
      <c r="I325" s="487" t="s">
        <v>22</v>
      </c>
      <c r="J325" s="34" t="s">
        <v>21</v>
      </c>
      <c r="K325" s="161" t="s">
        <v>1528</v>
      </c>
      <c r="L325" s="161">
        <v>7</v>
      </c>
      <c r="M325" s="385">
        <v>156</v>
      </c>
      <c r="N325" s="535">
        <v>3.5416666666666666E-2</v>
      </c>
      <c r="O325" s="392">
        <v>0</v>
      </c>
      <c r="P325" s="161" t="s">
        <v>1022</v>
      </c>
      <c r="Q325" s="391"/>
    </row>
    <row r="326" spans="1:17" ht="15.75" customHeight="1">
      <c r="A326" s="589" t="s">
        <v>1529</v>
      </c>
      <c r="B326" s="686" t="s">
        <v>54</v>
      </c>
      <c r="C326" s="219" t="s">
        <v>1023</v>
      </c>
      <c r="D326" s="677" t="str">
        <f>HYPERLINK("https://upn1-carbon-sandbox.mendel.ai/01ha813ysyy2fh7nkt0cpqf5ww/patient-abstraction/"&amp;C326)</f>
        <v>https://upn1-carbon-sandbox.mendel.ai/01ha813ysyy2fh7nkt0cpqf5ww/patient-abstraction/pt-01h9p699cryj0ta026wg3tzsg0</v>
      </c>
      <c r="E326" s="352" t="s">
        <v>18</v>
      </c>
      <c r="F326" s="387" t="s">
        <v>1168</v>
      </c>
      <c r="G326" s="915">
        <v>45422</v>
      </c>
      <c r="H326" s="7" t="s">
        <v>21</v>
      </c>
      <c r="I326" s="187" t="s">
        <v>22</v>
      </c>
      <c r="J326" s="34" t="s">
        <v>21</v>
      </c>
      <c r="K326" s="353"/>
      <c r="L326" s="353">
        <v>1</v>
      </c>
      <c r="M326" s="386">
        <v>52</v>
      </c>
      <c r="N326" s="813">
        <v>8.3333333333333332E-3</v>
      </c>
      <c r="O326" s="855">
        <v>0.49791666666666662</v>
      </c>
      <c r="P326" s="353" t="s">
        <v>1025</v>
      </c>
      <c r="Q326" s="391"/>
    </row>
    <row r="327" spans="1:17" ht="15.75" customHeight="1">
      <c r="A327" s="721" t="s">
        <v>1530</v>
      </c>
      <c r="B327" s="722" t="s">
        <v>54</v>
      </c>
      <c r="C327" s="723" t="s">
        <v>1026</v>
      </c>
      <c r="D327" s="724" t="str">
        <f>HYPERLINK("https://upn1-carbon-sandbox.mendel.ai/01ha813ysyy2fh7nkt0cpqf5ww/patient-abstraction/"&amp;C327)</f>
        <v>https://upn1-carbon-sandbox.mendel.ai/01ha813ysyy2fh7nkt0cpqf5ww/patient-abstraction/pt-01h9p699k8333t224kszkaw123</v>
      </c>
      <c r="E327" s="723" t="s">
        <v>18</v>
      </c>
      <c r="F327" s="725" t="s">
        <v>1168</v>
      </c>
      <c r="G327" s="726"/>
      <c r="H327" s="770"/>
      <c r="I327" s="769" t="s">
        <v>60</v>
      </c>
      <c r="J327" s="723"/>
      <c r="K327" s="727" t="s">
        <v>340</v>
      </c>
      <c r="L327" s="727"/>
      <c r="M327" s="728">
        <v>472</v>
      </c>
      <c r="N327" s="727"/>
      <c r="O327" s="729"/>
      <c r="P327" s="727" t="s">
        <v>1028</v>
      </c>
      <c r="Q327" s="391"/>
    </row>
    <row r="328" spans="1:17" ht="15.75" customHeight="1">
      <c r="A328" s="349" t="s">
        <v>1531</v>
      </c>
      <c r="B328" s="613" t="s">
        <v>92</v>
      </c>
      <c r="C328" s="618" t="s">
        <v>1029</v>
      </c>
      <c r="D328" s="678" t="str">
        <f>HYPERLINK("https://upn1-carbon-sandbox.mendel.ai/01ha80767mvt3xy09j6byrsamy/patient-abstraction/"&amp;C328)</f>
        <v>https://upn1-carbon-sandbox.mendel.ai/01ha80767mvt3xy09j6byrsamy/patient-abstraction/pt-01h9p699czhvevr8gbychtzj8p</v>
      </c>
      <c r="E328" s="618" t="s">
        <v>18</v>
      </c>
      <c r="F328" s="486" t="s">
        <v>1168</v>
      </c>
      <c r="G328" s="914">
        <v>45426</v>
      </c>
      <c r="H328" s="7" t="s">
        <v>21</v>
      </c>
      <c r="I328" s="487" t="s">
        <v>22</v>
      </c>
      <c r="J328" s="34" t="s">
        <v>21</v>
      </c>
      <c r="K328" s="519"/>
      <c r="L328" s="519">
        <v>7</v>
      </c>
      <c r="M328" s="673">
        <v>99</v>
      </c>
      <c r="N328" s="857">
        <v>3.4027777777777775E-2</v>
      </c>
      <c r="O328" s="858">
        <v>2.0319444444444446</v>
      </c>
      <c r="P328" s="519" t="s">
        <v>1031</v>
      </c>
      <c r="Q328" s="391"/>
    </row>
    <row r="329" spans="1:17" ht="15.75" customHeight="1">
      <c r="A329" s="349" t="s">
        <v>1532</v>
      </c>
      <c r="B329" s="10" t="s">
        <v>92</v>
      </c>
      <c r="C329" s="276" t="s">
        <v>1032</v>
      </c>
      <c r="D329" s="678" t="str">
        <f>HYPERLINK("https://upn1-carbon-sandbox.mendel.ai/01ha80767mvt3xy09j6byrsamy/patient-abstraction/"&amp;C329)</f>
        <v>https://upn1-carbon-sandbox.mendel.ai/01ha80767mvt3xy09j6byrsamy/patient-abstraction/pt-01h9p699610c43camv2s73pa6h</v>
      </c>
      <c r="E329" s="618" t="s">
        <v>18</v>
      </c>
      <c r="F329" s="486" t="s">
        <v>1168</v>
      </c>
      <c r="G329" s="914">
        <v>45426</v>
      </c>
      <c r="H329" s="7" t="s">
        <v>21</v>
      </c>
      <c r="I329" s="487" t="s">
        <v>22</v>
      </c>
      <c r="J329" s="34" t="s">
        <v>21</v>
      </c>
      <c r="K329" s="519"/>
      <c r="L329" s="519">
        <v>4</v>
      </c>
      <c r="M329" s="673">
        <v>80</v>
      </c>
      <c r="N329" s="857">
        <v>2.2222222222222223E-2</v>
      </c>
      <c r="O329" s="858">
        <v>1.3243055555555556</v>
      </c>
      <c r="P329" s="519" t="s">
        <v>1034</v>
      </c>
      <c r="Q329" s="391"/>
    </row>
    <row r="330" spans="1:17" ht="15.75" customHeight="1">
      <c r="A330" s="349" t="s">
        <v>1533</v>
      </c>
      <c r="B330" s="10" t="s">
        <v>92</v>
      </c>
      <c r="C330" s="4" t="s">
        <v>1035</v>
      </c>
      <c r="D330" s="153" t="str">
        <f>HYPERLINK("https://upn1-carbon-sandbox.mendel.ai/01ha80767mvt3xy09j6byrsamy/patient-abstraction/"&amp;C330)</f>
        <v>https://upn1-carbon-sandbox.mendel.ai/01ha80767mvt3xy09j6byrsamy/patient-abstraction/pt-01h9p699nya0s30sb0d6chxxx4</v>
      </c>
      <c r="E330" s="34" t="s">
        <v>18</v>
      </c>
      <c r="F330" s="172" t="s">
        <v>1168</v>
      </c>
      <c r="G330" s="914">
        <v>45427</v>
      </c>
      <c r="H330" s="7" t="s">
        <v>21</v>
      </c>
      <c r="I330" s="487" t="s">
        <v>22</v>
      </c>
      <c r="J330" s="34" t="s">
        <v>21</v>
      </c>
      <c r="K330" s="161"/>
      <c r="L330" s="161">
        <v>5</v>
      </c>
      <c r="M330" s="385">
        <v>131</v>
      </c>
      <c r="N330" s="389">
        <v>2.5694444444444447E-2</v>
      </c>
      <c r="O330" s="390">
        <v>1.5097222222222222</v>
      </c>
      <c r="P330" s="161" t="s">
        <v>1037</v>
      </c>
      <c r="Q330" s="391"/>
    </row>
    <row r="331" spans="1:17" ht="15.75" customHeight="1">
      <c r="A331" s="349" t="s">
        <v>1534</v>
      </c>
      <c r="B331" s="10" t="s">
        <v>92</v>
      </c>
      <c r="C331" s="4" t="s">
        <v>1038</v>
      </c>
      <c r="D331" s="153" t="str">
        <f>HYPERLINK("https://upn1-carbon-sandbox.mendel.ai/01ha80767mvt3xy09j6byrsamy/patient-abstraction/"&amp;C331)</f>
        <v>https://upn1-carbon-sandbox.mendel.ai/01ha80767mvt3xy09j6byrsamy/patient-abstraction/pt-01h9p699abhrjdbpdnjq0vwepz</v>
      </c>
      <c r="E331" s="34" t="s">
        <v>18</v>
      </c>
      <c r="F331" s="172" t="s">
        <v>1168</v>
      </c>
      <c r="G331" s="914">
        <v>45427</v>
      </c>
      <c r="H331" s="7" t="s">
        <v>21</v>
      </c>
      <c r="I331" s="487" t="s">
        <v>22</v>
      </c>
      <c r="J331" s="34" t="s">
        <v>21</v>
      </c>
      <c r="K331" s="161"/>
      <c r="L331" s="161">
        <v>11</v>
      </c>
      <c r="M331" s="385">
        <v>172</v>
      </c>
      <c r="N331" s="389">
        <v>3.5416666666666666E-2</v>
      </c>
      <c r="O331" s="390">
        <v>2.1312500000000001</v>
      </c>
      <c r="P331" s="161" t="s">
        <v>1040</v>
      </c>
      <c r="Q331" s="391"/>
    </row>
    <row r="332" spans="1:17" ht="15.75" customHeight="1">
      <c r="A332" s="349" t="s">
        <v>1535</v>
      </c>
      <c r="B332" s="10" t="s">
        <v>92</v>
      </c>
      <c r="C332" s="4" t="s">
        <v>1041</v>
      </c>
      <c r="D332" s="153" t="str">
        <f>HYPERLINK("https://upn1-carbon-sandbox.mendel.ai/01ha80767mvt3xy09j6byrsamy/patient-abstraction/"&amp;C332)</f>
        <v>https://upn1-carbon-sandbox.mendel.ai/01ha80767mvt3xy09j6byrsamy/patient-abstraction/pt-01h9p69968zbghfz8jwcjx7scd</v>
      </c>
      <c r="E332" s="34" t="s">
        <v>18</v>
      </c>
      <c r="F332" s="172" t="s">
        <v>1168</v>
      </c>
      <c r="G332" s="914">
        <v>45427</v>
      </c>
      <c r="H332" s="7" t="s">
        <v>21</v>
      </c>
      <c r="I332" s="487" t="s">
        <v>22</v>
      </c>
      <c r="J332" s="34" t="s">
        <v>21</v>
      </c>
      <c r="K332" s="161"/>
      <c r="L332" s="161">
        <v>5</v>
      </c>
      <c r="M332" s="385">
        <v>94</v>
      </c>
      <c r="N332" s="389">
        <v>2.361111111111111E-2</v>
      </c>
      <c r="O332" s="390">
        <v>1.3993055555555556</v>
      </c>
      <c r="P332" s="161" t="s">
        <v>1043</v>
      </c>
      <c r="Q332" s="391"/>
    </row>
    <row r="333" spans="1:17" ht="15.75" customHeight="1">
      <c r="A333" s="349" t="s">
        <v>1536</v>
      </c>
      <c r="B333" s="10" t="s">
        <v>92</v>
      </c>
      <c r="C333" s="4" t="s">
        <v>1044</v>
      </c>
      <c r="D333" s="153" t="str">
        <f>HYPERLINK("https://upn1-carbon-sandbox.mendel.ai/01ha80767mvt3xy09j6byrsamy/patient-abstraction/"&amp;C333)</f>
        <v>https://upn1-carbon-sandbox.mendel.ai/01ha80767mvt3xy09j6byrsamy/patient-abstraction/pt-01h9p699mde93kh2gnagj2032j</v>
      </c>
      <c r="E333" s="34" t="s">
        <v>18</v>
      </c>
      <c r="F333" s="172" t="s">
        <v>1168</v>
      </c>
      <c r="G333" s="914">
        <v>45427</v>
      </c>
      <c r="H333" s="7" t="s">
        <v>21</v>
      </c>
      <c r="I333" s="487" t="s">
        <v>22</v>
      </c>
      <c r="J333" s="34" t="s">
        <v>21</v>
      </c>
      <c r="K333" s="161"/>
      <c r="L333" s="161">
        <v>1</v>
      </c>
      <c r="M333" s="385">
        <v>38</v>
      </c>
      <c r="N333" s="389">
        <v>1.1805555555555555E-2</v>
      </c>
      <c r="O333" s="392">
        <v>0.72430555555555554</v>
      </c>
      <c r="P333" s="161" t="s">
        <v>1046</v>
      </c>
      <c r="Q333" s="391"/>
    </row>
    <row r="334" spans="1:17" ht="15.75" customHeight="1">
      <c r="A334" s="349" t="s">
        <v>1537</v>
      </c>
      <c r="B334" s="10" t="s">
        <v>92</v>
      </c>
      <c r="C334" s="4" t="s">
        <v>1047</v>
      </c>
      <c r="D334" s="153" t="str">
        <f>HYPERLINK("https://upn1-carbon-sandbox.mendel.ai/01ha80767mvt3xy09j6byrsamy/patient-abstraction/"&amp;C334)</f>
        <v>https://upn1-carbon-sandbox.mendel.ai/01ha80767mvt3xy09j6byrsamy/patient-abstraction/pt-01h9p699g6xjgqmdjevcaxke3y</v>
      </c>
      <c r="E334" s="34" t="s">
        <v>18</v>
      </c>
      <c r="F334" s="172" t="s">
        <v>1168</v>
      </c>
      <c r="G334" s="914">
        <v>45427</v>
      </c>
      <c r="H334" s="7" t="s">
        <v>21</v>
      </c>
      <c r="I334" s="487" t="s">
        <v>22</v>
      </c>
      <c r="J334" s="34" t="s">
        <v>21</v>
      </c>
      <c r="K334" s="161" t="s">
        <v>1538</v>
      </c>
      <c r="L334" s="161">
        <v>1</v>
      </c>
      <c r="M334" s="385">
        <v>44</v>
      </c>
      <c r="N334" s="389">
        <v>8.3333333333333332E-3</v>
      </c>
      <c r="O334" s="392">
        <v>0.49583333333333335</v>
      </c>
      <c r="P334" s="161" t="s">
        <v>1049</v>
      </c>
      <c r="Q334" s="391"/>
    </row>
    <row r="335" spans="1:17" ht="15.75" customHeight="1">
      <c r="A335" s="589" t="s">
        <v>1539</v>
      </c>
      <c r="B335" s="10" t="s">
        <v>92</v>
      </c>
      <c r="C335" s="196" t="s">
        <v>1050</v>
      </c>
      <c r="D335" s="153" t="str">
        <f>HYPERLINK("https://upn1-carbon-sandbox.mendel.ai/01ha80767mvt3xy09j6byrsamy/patient-abstraction/"&amp;C335)</f>
        <v>https://upn1-carbon-sandbox.mendel.ai/01ha80767mvt3xy09j6byrsamy/patient-abstraction/pt-01h9p699g58617kms2607y772k</v>
      </c>
      <c r="E335" s="34" t="s">
        <v>18</v>
      </c>
      <c r="F335" s="172" t="s">
        <v>1168</v>
      </c>
      <c r="G335" s="914">
        <v>45427</v>
      </c>
      <c r="H335" s="7" t="s">
        <v>21</v>
      </c>
      <c r="I335" s="487" t="s">
        <v>22</v>
      </c>
      <c r="J335" s="34" t="s">
        <v>21</v>
      </c>
      <c r="K335" s="161"/>
      <c r="L335" s="161">
        <v>1</v>
      </c>
      <c r="M335" s="385">
        <v>31</v>
      </c>
      <c r="N335" s="389">
        <v>9.0277777777777787E-3</v>
      </c>
      <c r="O335" s="392">
        <v>0.51180555555555551</v>
      </c>
      <c r="P335" s="161" t="s">
        <v>1052</v>
      </c>
      <c r="Q335" s="391"/>
    </row>
    <row r="336" spans="1:17" ht="15.75" customHeight="1">
      <c r="A336" s="589" t="s">
        <v>1540</v>
      </c>
      <c r="B336" s="10" t="s">
        <v>92</v>
      </c>
      <c r="C336" s="4" t="s">
        <v>1053</v>
      </c>
      <c r="D336" s="153" t="str">
        <f>HYPERLINK("https://upn1-carbon-sandbox.mendel.ai/01ha80767mvt3xy09j6byrsamy/patient-abstraction/"&amp;C336)</f>
        <v>https://upn1-carbon-sandbox.mendel.ai/01ha80767mvt3xy09j6byrsamy/patient-abstraction/pt-01h9p6999sznn1stqwm947tfyg</v>
      </c>
      <c r="E336" s="34" t="s">
        <v>18</v>
      </c>
      <c r="F336" s="172" t="s">
        <v>1168</v>
      </c>
      <c r="G336" s="915">
        <v>45427</v>
      </c>
      <c r="H336" s="351" t="s">
        <v>21</v>
      </c>
      <c r="I336" s="880" t="s">
        <v>22</v>
      </c>
      <c r="J336" s="352" t="s">
        <v>21</v>
      </c>
      <c r="K336" s="161" t="s">
        <v>1541</v>
      </c>
      <c r="L336" s="161">
        <v>13</v>
      </c>
      <c r="M336" s="385">
        <v>100</v>
      </c>
      <c r="N336" s="389">
        <v>4.0972222222222222E-2</v>
      </c>
      <c r="O336" s="390">
        <v>2.46875</v>
      </c>
      <c r="P336" s="161" t="s">
        <v>1055</v>
      </c>
      <c r="Q336" s="391"/>
    </row>
    <row r="337" spans="1:17" ht="15.75" customHeight="1">
      <c r="A337" s="590" t="s">
        <v>1542</v>
      </c>
      <c r="B337" s="596" t="s">
        <v>92</v>
      </c>
      <c r="C337" s="489" t="s">
        <v>1056</v>
      </c>
      <c r="D337" s="593" t="str">
        <f>HYPERLINK("https://upn1-carbon-sandbox.mendel.ai/01ha80767mvt3xy09j6byrsamy/patient-abstraction/"&amp;C337)</f>
        <v>https://upn1-carbon-sandbox.mendel.ai/01ha80767mvt3xy09j6byrsamy/patient-abstraction/pt-01h9p699eswzm5pmnx7m5fwtah</v>
      </c>
      <c r="E337" s="460" t="s">
        <v>18</v>
      </c>
      <c r="F337" s="456" t="s">
        <v>1168</v>
      </c>
      <c r="G337" s="916">
        <v>45427</v>
      </c>
      <c r="H337" s="458" t="s">
        <v>21</v>
      </c>
      <c r="I337" s="480" t="s">
        <v>22</v>
      </c>
      <c r="J337" s="460" t="s">
        <v>21</v>
      </c>
      <c r="K337" s="463"/>
      <c r="L337" s="463">
        <v>3</v>
      </c>
      <c r="M337" s="481">
        <v>72</v>
      </c>
      <c r="N337" s="482">
        <v>1.3888888888888888E-2</v>
      </c>
      <c r="O337" s="628">
        <v>0.84444444444444444</v>
      </c>
      <c r="P337" s="463" t="s">
        <v>660</v>
      </c>
      <c r="Q337" s="391"/>
    </row>
    <row r="338" spans="1:17" ht="15.75" customHeight="1">
      <c r="A338" s="589" t="s">
        <v>1543</v>
      </c>
      <c r="B338" s="9" t="s">
        <v>130</v>
      </c>
      <c r="C338" s="4" t="s">
        <v>1058</v>
      </c>
      <c r="D338" s="307" t="str">
        <f t="shared" ref="D338:D343" si="9">HYPERLINK("https://upn1-carbon-sandbox.mendel.ai/01ha813ysyy2fh7nkt0cpqf5ww/patient-abstraction/"&amp;C338)</f>
        <v>https://upn1-carbon-sandbox.mendel.ai/01ha813ysyy2fh7nkt0cpqf5ww/patient-abstraction/pt-01h9p699h5g6233f5ht2016dy4</v>
      </c>
      <c r="E338" s="34" t="s">
        <v>18</v>
      </c>
      <c r="F338" s="172" t="s">
        <v>1168</v>
      </c>
      <c r="G338" s="816">
        <v>45429</v>
      </c>
      <c r="H338" s="275" t="s">
        <v>21</v>
      </c>
      <c r="I338" s="487" t="s">
        <v>22</v>
      </c>
      <c r="J338" s="121" t="s">
        <v>21</v>
      </c>
      <c r="K338" s="161" t="s">
        <v>1544</v>
      </c>
      <c r="L338" s="161">
        <v>18</v>
      </c>
      <c r="M338" s="385">
        <v>133</v>
      </c>
      <c r="N338" s="389">
        <v>6.3194444444444442E-2</v>
      </c>
      <c r="O338" s="390">
        <v>3.775694444444444</v>
      </c>
      <c r="P338" s="161" t="s">
        <v>1060</v>
      </c>
      <c r="Q338" s="391"/>
    </row>
    <row r="339" spans="1:17" ht="15.75" customHeight="1">
      <c r="A339" s="589" t="s">
        <v>1545</v>
      </c>
      <c r="B339" s="9" t="s">
        <v>130</v>
      </c>
      <c r="C339" s="4" t="s">
        <v>1061</v>
      </c>
      <c r="D339" s="307" t="str">
        <f t="shared" si="9"/>
        <v>https://upn1-carbon-sandbox.mendel.ai/01ha813ysyy2fh7nkt0cpqf5ww/patient-abstraction/pt-01h9p699chjgkkcx26qschdm34</v>
      </c>
      <c r="E339" s="34" t="s">
        <v>18</v>
      </c>
      <c r="F339" s="172" t="s">
        <v>1168</v>
      </c>
      <c r="G339" s="816">
        <v>45429</v>
      </c>
      <c r="H339" s="275" t="s">
        <v>21</v>
      </c>
      <c r="I339" s="487" t="s">
        <v>22</v>
      </c>
      <c r="J339" s="121" t="s">
        <v>21</v>
      </c>
      <c r="K339" s="161"/>
      <c r="L339" s="161">
        <v>1</v>
      </c>
      <c r="M339" s="385">
        <v>51</v>
      </c>
      <c r="N339" s="389">
        <v>1.8055555555555557E-2</v>
      </c>
      <c r="O339" s="390">
        <v>1.0965277777777778</v>
      </c>
      <c r="P339" s="161" t="s">
        <v>1063</v>
      </c>
      <c r="Q339" s="391"/>
    </row>
    <row r="340" spans="1:17" ht="15.75" customHeight="1">
      <c r="A340" s="589" t="s">
        <v>1546</v>
      </c>
      <c r="B340" s="9" t="s">
        <v>130</v>
      </c>
      <c r="C340" s="4" t="s">
        <v>1064</v>
      </c>
      <c r="D340" s="307" t="str">
        <f t="shared" si="9"/>
        <v>https://upn1-carbon-sandbox.mendel.ai/01ha813ysyy2fh7nkt0cpqf5ww/patient-abstraction/pt-01h9p699bmf7m127ftks5fbdz6</v>
      </c>
      <c r="E340" s="34" t="s">
        <v>18</v>
      </c>
      <c r="F340" s="172" t="s">
        <v>1168</v>
      </c>
      <c r="G340" s="816">
        <v>45429</v>
      </c>
      <c r="H340" s="7" t="s">
        <v>21</v>
      </c>
      <c r="I340" s="487" t="s">
        <v>22</v>
      </c>
      <c r="J340" s="34" t="s">
        <v>21</v>
      </c>
      <c r="K340" s="161"/>
      <c r="L340" s="161">
        <v>7</v>
      </c>
      <c r="M340" s="385">
        <v>95</v>
      </c>
      <c r="N340" s="389">
        <v>3.2638888888888891E-2</v>
      </c>
      <c r="O340" s="390">
        <v>1.9645833333333333</v>
      </c>
      <c r="P340" s="161" t="s">
        <v>1066</v>
      </c>
      <c r="Q340" s="391"/>
    </row>
    <row r="341" spans="1:17" ht="15.75" customHeight="1">
      <c r="A341" s="589" t="s">
        <v>1547</v>
      </c>
      <c r="B341" s="9" t="s">
        <v>130</v>
      </c>
      <c r="C341" s="4" t="s">
        <v>1067</v>
      </c>
      <c r="D341" s="307" t="str">
        <f t="shared" si="9"/>
        <v>https://upn1-carbon-sandbox.mendel.ai/01ha813ysyy2fh7nkt0cpqf5ww/patient-abstraction/pt-01h9p699kb9z00fep20ecmavre</v>
      </c>
      <c r="E341" s="34" t="s">
        <v>18</v>
      </c>
      <c r="F341" s="172" t="s">
        <v>1168</v>
      </c>
      <c r="G341" s="816">
        <v>45429</v>
      </c>
      <c r="H341" s="7" t="s">
        <v>21</v>
      </c>
      <c r="I341" s="251" t="s">
        <v>22</v>
      </c>
      <c r="J341" s="34" t="s">
        <v>21</v>
      </c>
      <c r="K341" s="161" t="s">
        <v>1548</v>
      </c>
      <c r="L341" s="161">
        <v>14</v>
      </c>
      <c r="M341" s="385">
        <v>160</v>
      </c>
      <c r="N341" s="535">
        <v>4.6527777777777779E-2</v>
      </c>
      <c r="O341" s="392">
        <v>0.49652777777777773</v>
      </c>
      <c r="P341" s="161" t="s">
        <v>1069</v>
      </c>
      <c r="Q341" s="391">
        <v>325</v>
      </c>
    </row>
    <row r="342" spans="1:17" ht="15.75" customHeight="1">
      <c r="A342" s="589" t="s">
        <v>1549</v>
      </c>
      <c r="B342" s="449" t="s">
        <v>130</v>
      </c>
      <c r="C342" s="4" t="s">
        <v>1070</v>
      </c>
      <c r="D342" s="307" t="str">
        <f t="shared" si="9"/>
        <v>https://upn1-carbon-sandbox.mendel.ai/01ha813ysyy2fh7nkt0cpqf5ww/patient-abstraction/pt-01h9p699d26bdn67w2058srh34</v>
      </c>
      <c r="E342" s="34" t="s">
        <v>18</v>
      </c>
      <c r="F342" s="172" t="s">
        <v>1168</v>
      </c>
      <c r="G342" s="816">
        <v>45432</v>
      </c>
      <c r="H342" s="7" t="s">
        <v>21</v>
      </c>
      <c r="I342" s="251" t="s">
        <v>22</v>
      </c>
      <c r="J342" s="34" t="s">
        <v>21</v>
      </c>
      <c r="K342" s="161" t="s">
        <v>1550</v>
      </c>
      <c r="L342" s="161">
        <v>7</v>
      </c>
      <c r="M342" s="385">
        <v>130</v>
      </c>
      <c r="N342" s="389">
        <v>2.9166666666666664E-2</v>
      </c>
      <c r="O342" s="390">
        <v>2.9270833333333333E-2</v>
      </c>
      <c r="P342" s="161" t="s">
        <v>1072</v>
      </c>
      <c r="Q342" s="391"/>
    </row>
    <row r="343" spans="1:17" ht="15.75" customHeight="1">
      <c r="A343" s="590" t="s">
        <v>1551</v>
      </c>
      <c r="B343" s="488" t="s">
        <v>130</v>
      </c>
      <c r="C343" s="553" t="s">
        <v>1073</v>
      </c>
      <c r="D343" s="501" t="str">
        <f t="shared" si="9"/>
        <v>https://upn1-carbon-sandbox.mendel.ai/01ha813ysyy2fh7nkt0cpqf5ww/patient-abstraction/pt-01h9p6995sb3z5ctsqc6bfndqr</v>
      </c>
      <c r="E343" s="460" t="s">
        <v>18</v>
      </c>
      <c r="F343" s="456" t="s">
        <v>1168</v>
      </c>
      <c r="G343" s="817">
        <v>45432</v>
      </c>
      <c r="H343" s="458" t="s">
        <v>21</v>
      </c>
      <c r="I343" s="909" t="s">
        <v>22</v>
      </c>
      <c r="J343" s="460" t="s">
        <v>21</v>
      </c>
      <c r="K343" s="463" t="s">
        <v>1548</v>
      </c>
      <c r="L343" s="463">
        <v>2</v>
      </c>
      <c r="M343" s="481">
        <v>109</v>
      </c>
      <c r="N343" s="908">
        <v>2.1527777777777781E-2</v>
      </c>
      <c r="O343" s="628">
        <v>0.3354166666666667</v>
      </c>
      <c r="P343" s="463" t="s">
        <v>1075</v>
      </c>
      <c r="Q343" s="391"/>
    </row>
    <row r="344" spans="1:17" ht="15.75" customHeight="1">
      <c r="A344" s="519" t="s">
        <v>1552</v>
      </c>
      <c r="B344" s="688" t="s">
        <v>16</v>
      </c>
      <c r="C344" s="4" t="s">
        <v>1076</v>
      </c>
      <c r="D344" s="153" t="str">
        <f>HYPERLINK("https://upn1-carbon-sandbox.mendel.ai/01ha80767mvt3xy09j6byrsamy/patient-abstraction/"&amp;C344)</f>
        <v>https://upn1-carbon-sandbox.mendel.ai/01ha80767mvt3xy09j6byrsamy/patient-abstraction/pt-01h9p699g4ee5bwgeh4ap1qrxd</v>
      </c>
      <c r="E344" s="34" t="s">
        <v>18</v>
      </c>
      <c r="F344" s="172" t="s">
        <v>1168</v>
      </c>
      <c r="G344" s="816">
        <v>45432</v>
      </c>
      <c r="H344" s="7" t="s">
        <v>21</v>
      </c>
      <c r="I344" s="251" t="s">
        <v>22</v>
      </c>
      <c r="J344" s="34" t="s">
        <v>21</v>
      </c>
      <c r="K344" s="161"/>
      <c r="L344" s="161">
        <v>5</v>
      </c>
      <c r="M344" s="385">
        <v>38</v>
      </c>
      <c r="N344" s="389">
        <v>1.2499999999999999E-2</v>
      </c>
      <c r="O344" s="392">
        <v>0.74305555555555547</v>
      </c>
      <c r="P344" s="161" t="s">
        <v>1078</v>
      </c>
      <c r="Q344" s="391"/>
    </row>
    <row r="345" spans="1:17" ht="15.75" customHeight="1">
      <c r="A345" s="640" t="s">
        <v>1553</v>
      </c>
      <c r="B345" s="10" t="s">
        <v>16</v>
      </c>
      <c r="C345" s="466" t="s">
        <v>1079</v>
      </c>
      <c r="D345" s="498" t="str">
        <f>HYPERLINK("https://upn1-carbon-sandbox.mendel.ai/01ha80767mvt3xy09j6byrsamy/patient-abstraction/"&amp;C345)</f>
        <v>https://upn1-carbon-sandbox.mendel.ai/01ha80767mvt3xy09j6byrsamy/patient-abstraction/pt-01h9p699s399p4fy4qevyxnzqd</v>
      </c>
      <c r="E345" s="121" t="s">
        <v>18</v>
      </c>
      <c r="F345" s="486" t="s">
        <v>1168</v>
      </c>
      <c r="G345" s="816">
        <v>45432</v>
      </c>
      <c r="H345" s="7" t="s">
        <v>21</v>
      </c>
      <c r="I345" s="251" t="s">
        <v>22</v>
      </c>
      <c r="J345" s="34" t="s">
        <v>21</v>
      </c>
      <c r="K345" s="472"/>
      <c r="L345" s="472">
        <v>4</v>
      </c>
      <c r="M345" s="473">
        <v>49</v>
      </c>
      <c r="N345" s="474">
        <v>9.7222222222222224E-3</v>
      </c>
      <c r="O345" s="532">
        <v>0.60833333333333328</v>
      </c>
      <c r="P345" s="472" t="s">
        <v>1081</v>
      </c>
      <c r="Q345" s="391"/>
    </row>
    <row r="346" spans="1:17" ht="15.75" customHeight="1">
      <c r="A346" s="589" t="s">
        <v>1554</v>
      </c>
      <c r="B346" s="185" t="s">
        <v>16</v>
      </c>
      <c r="C346" s="196" t="s">
        <v>1082</v>
      </c>
      <c r="D346" s="153" t="str">
        <f>HYPERLINK("https://upn1-carbon-sandbox.mendel.ai/01ha80767mvt3xy09j6byrsamy/patient-abstraction/"&amp;C346)</f>
        <v>https://upn1-carbon-sandbox.mendel.ai/01ha80767mvt3xy09j6byrsamy/patient-abstraction/pt-01h9p699qfvaxj14wtdkqhrevv</v>
      </c>
      <c r="E346" s="34" t="s">
        <v>18</v>
      </c>
      <c r="F346" s="172" t="s">
        <v>1168</v>
      </c>
      <c r="G346" s="816">
        <v>45433</v>
      </c>
      <c r="H346" s="7" t="s">
        <v>21</v>
      </c>
      <c r="I346" s="251" t="s">
        <v>22</v>
      </c>
      <c r="J346" s="34" t="s">
        <v>21</v>
      </c>
      <c r="K346" s="161"/>
      <c r="L346" s="161">
        <v>1</v>
      </c>
      <c r="M346" s="385">
        <v>25</v>
      </c>
      <c r="N346" s="389">
        <v>4.8611111111111112E-3</v>
      </c>
      <c r="O346" s="392">
        <v>0.30555555555555552</v>
      </c>
      <c r="P346" s="161" t="s">
        <v>1084</v>
      </c>
      <c r="Q346" s="391"/>
    </row>
    <row r="347" spans="1:17" ht="15.75" customHeight="1">
      <c r="A347" s="589" t="s">
        <v>1555</v>
      </c>
      <c r="B347" s="185" t="s">
        <v>16</v>
      </c>
      <c r="C347" s="4" t="s">
        <v>1085</v>
      </c>
      <c r="D347" s="153" t="str">
        <f>HYPERLINK("https://upn1-carbon-sandbox.mendel.ai/01ha80767mvt3xy09j6byrsamy/patient-abstraction/"&amp;C347)</f>
        <v>https://upn1-carbon-sandbox.mendel.ai/01ha80767mvt3xy09j6byrsamy/patient-abstraction/pt-01h9p699f2z014rcj72ybx1ws7</v>
      </c>
      <c r="E347" s="34" t="s">
        <v>18</v>
      </c>
      <c r="F347" s="172" t="s">
        <v>1168</v>
      </c>
      <c r="G347" s="816">
        <v>45433</v>
      </c>
      <c r="H347" s="7" t="s">
        <v>21</v>
      </c>
      <c r="I347" s="251" t="s">
        <v>22</v>
      </c>
      <c r="J347" s="34" t="s">
        <v>21</v>
      </c>
      <c r="K347" s="161"/>
      <c r="L347" s="161">
        <v>3</v>
      </c>
      <c r="M347" s="385">
        <v>38</v>
      </c>
      <c r="N347" s="389">
        <v>6.9444444444444441E-3</v>
      </c>
      <c r="O347" s="392">
        <v>0.40138888888888885</v>
      </c>
      <c r="P347" s="161" t="s">
        <v>1087</v>
      </c>
      <c r="Q347" s="391"/>
    </row>
    <row r="348" spans="1:17" ht="15.75" customHeight="1">
      <c r="A348" s="290" t="s">
        <v>1556</v>
      </c>
      <c r="B348" s="185" t="s">
        <v>16</v>
      </c>
      <c r="C348" s="4" t="s">
        <v>1088</v>
      </c>
      <c r="D348" s="153" t="str">
        <f>HYPERLINK("https://upn1-carbon-sandbox.mendel.ai/01ha80767mvt3xy09j6byrsamy/patient-abstraction/"&amp;C348)</f>
        <v>https://upn1-carbon-sandbox.mendel.ai/01ha80767mvt3xy09j6byrsamy/patient-abstraction/pt-01h9p6996w756gw937rmas9fht</v>
      </c>
      <c r="E348" s="34" t="s">
        <v>18</v>
      </c>
      <c r="F348" s="172" t="s">
        <v>1168</v>
      </c>
      <c r="G348" s="816">
        <v>45433</v>
      </c>
      <c r="H348" s="7" t="s">
        <v>21</v>
      </c>
      <c r="I348" s="251" t="s">
        <v>22</v>
      </c>
      <c r="J348" s="34" t="s">
        <v>21</v>
      </c>
      <c r="K348" s="161"/>
      <c r="L348" s="161">
        <v>6</v>
      </c>
      <c r="M348" s="385">
        <v>100</v>
      </c>
      <c r="N348" s="389">
        <v>1.7361111111111112E-2</v>
      </c>
      <c r="O348" s="390">
        <v>1.7303240740740741E-2</v>
      </c>
      <c r="P348" s="161" t="s">
        <v>1090</v>
      </c>
      <c r="Q348" s="391"/>
    </row>
    <row r="349" spans="1:17" ht="15.75" customHeight="1">
      <c r="A349" s="589" t="s">
        <v>1557</v>
      </c>
      <c r="B349" s="185" t="s">
        <v>16</v>
      </c>
      <c r="C349" s="4" t="s">
        <v>1091</v>
      </c>
      <c r="D349" s="153" t="str">
        <f>HYPERLINK("https://upn1-carbon-sandbox.mendel.ai/01ha80767mvt3xy09j6byrsamy/patient-abstraction/"&amp;C349)</f>
        <v>https://upn1-carbon-sandbox.mendel.ai/01ha80767mvt3xy09j6byrsamy/patient-abstraction/pt-01h9p699rfz1vs40x8nfkjjesv</v>
      </c>
      <c r="E349" s="34" t="s">
        <v>18</v>
      </c>
      <c r="F349" s="172" t="s">
        <v>1168</v>
      </c>
      <c r="G349" s="816">
        <v>45433</v>
      </c>
      <c r="H349" s="7" t="s">
        <v>21</v>
      </c>
      <c r="I349" s="251" t="s">
        <v>22</v>
      </c>
      <c r="J349" s="34" t="s">
        <v>21</v>
      </c>
      <c r="K349" s="161"/>
      <c r="L349" s="161">
        <v>12</v>
      </c>
      <c r="M349" s="385">
        <v>94</v>
      </c>
      <c r="N349" s="389">
        <v>3.4722222222222224E-2</v>
      </c>
      <c r="O349" s="910">
        <v>3.4722222222222224E-2</v>
      </c>
      <c r="P349" s="161" t="s">
        <v>1093</v>
      </c>
      <c r="Q349" s="391"/>
    </row>
    <row r="350" spans="1:17" ht="15.75" customHeight="1">
      <c r="A350" s="589" t="s">
        <v>1558</v>
      </c>
      <c r="B350" s="185" t="s">
        <v>16</v>
      </c>
      <c r="C350" s="4" t="s">
        <v>1094</v>
      </c>
      <c r="D350" s="153" t="str">
        <f>HYPERLINK("https://upn1-carbon-sandbox.mendel.ai/01ha80767mvt3xy09j6byrsamy/patient-abstraction/"&amp;C350)</f>
        <v>https://upn1-carbon-sandbox.mendel.ai/01ha80767mvt3xy09j6byrsamy/patient-abstraction/pt-01h9p699rzzrkrxn8rbwjrd1kj</v>
      </c>
      <c r="E350" s="34" t="s">
        <v>18</v>
      </c>
      <c r="F350" s="172" t="s">
        <v>1168</v>
      </c>
      <c r="G350" s="816">
        <v>45433</v>
      </c>
      <c r="H350" s="7" t="s">
        <v>21</v>
      </c>
      <c r="I350" s="251" t="s">
        <v>22</v>
      </c>
      <c r="J350" s="34" t="s">
        <v>21</v>
      </c>
      <c r="K350" s="161"/>
      <c r="L350" s="161">
        <v>6</v>
      </c>
      <c r="M350" s="385">
        <v>80</v>
      </c>
      <c r="N350" s="389">
        <v>2.2916666666666669E-2</v>
      </c>
      <c r="O350" s="390">
        <v>2.2685185185185183E-2</v>
      </c>
      <c r="P350" s="161" t="s">
        <v>1096</v>
      </c>
      <c r="Q350" s="391"/>
    </row>
    <row r="351" spans="1:17" ht="15.75" customHeight="1">
      <c r="A351" s="589" t="s">
        <v>1559</v>
      </c>
      <c r="B351" s="185" t="s">
        <v>16</v>
      </c>
      <c r="C351" s="4" t="s">
        <v>1097</v>
      </c>
      <c r="D351" s="153" t="str">
        <f>HYPERLINK("https://upn1-carbon-sandbox.mendel.ai/01ha80767mvt3xy09j6byrsamy/patient-abstraction/"&amp;C351)</f>
        <v>https://upn1-carbon-sandbox.mendel.ai/01ha80767mvt3xy09j6byrsamy/patient-abstraction/pt-01h9p699mbrk766vymbd2qnbkg</v>
      </c>
      <c r="E351" s="34" t="s">
        <v>18</v>
      </c>
      <c r="F351" s="172" t="s">
        <v>1168</v>
      </c>
      <c r="G351" s="816">
        <v>45434</v>
      </c>
      <c r="H351" s="7" t="s">
        <v>21</v>
      </c>
      <c r="I351" s="251" t="s">
        <v>22</v>
      </c>
      <c r="J351" s="34" t="s">
        <v>21</v>
      </c>
      <c r="K351" s="161"/>
      <c r="L351" s="161">
        <v>8</v>
      </c>
      <c r="M351" s="385">
        <v>154</v>
      </c>
      <c r="N351" s="389">
        <v>3.6111111111111115E-2</v>
      </c>
      <c r="O351" s="910">
        <v>3.5868055555555556E-2</v>
      </c>
      <c r="P351" s="161" t="s">
        <v>851</v>
      </c>
      <c r="Q351" s="391"/>
    </row>
    <row r="352" spans="1:17" ht="15.75" customHeight="1">
      <c r="A352" s="589" t="s">
        <v>1560</v>
      </c>
      <c r="B352" s="185" t="s">
        <v>16</v>
      </c>
      <c r="C352" s="196" t="s">
        <v>1099</v>
      </c>
      <c r="D352" s="153" t="str">
        <f>HYPERLINK("https://upn1-carbon-sandbox.mendel.ai/01ha80767mvt3xy09j6byrsamy/patient-abstraction/"&amp;C352)</f>
        <v>https://upn1-carbon-sandbox.mendel.ai/01ha80767mvt3xy09j6byrsamy/patient-abstraction/pt-01h9p699r4j7g59spk24x7a5ng</v>
      </c>
      <c r="E352" s="34" t="s">
        <v>18</v>
      </c>
      <c r="F352" s="172" t="s">
        <v>1168</v>
      </c>
      <c r="G352" s="816">
        <v>45434</v>
      </c>
      <c r="H352" s="7" t="s">
        <v>21</v>
      </c>
      <c r="I352" s="251" t="s">
        <v>22</v>
      </c>
      <c r="J352" s="34" t="s">
        <v>21</v>
      </c>
      <c r="K352" s="161"/>
      <c r="L352" s="161">
        <v>9</v>
      </c>
      <c r="M352" s="385">
        <v>93</v>
      </c>
      <c r="N352" s="389">
        <v>2.8472222222222222E-2</v>
      </c>
      <c r="O352" s="910">
        <v>2.883101851851852E-2</v>
      </c>
      <c r="P352" s="161" t="s">
        <v>1101</v>
      </c>
      <c r="Q352" s="391"/>
    </row>
    <row r="353" spans="1:17" ht="15.75" customHeight="1">
      <c r="A353" s="590" t="s">
        <v>1561</v>
      </c>
      <c r="B353" s="592" t="s">
        <v>16</v>
      </c>
      <c r="C353" s="595" t="s">
        <v>1102</v>
      </c>
      <c r="D353" s="681" t="str">
        <f>HYPERLINK("https://upn1-carbon-sandbox.mendel.ai/01ha80767mvt3xy09j6byrsamy/patient-abstraction/"&amp;C353)</f>
        <v>https://upn1-carbon-sandbox.mendel.ai/01ha80767mvt3xy09j6byrsamy/patient-abstraction/pt-01h9p6995ye5fg3g1hx1jsrv8t</v>
      </c>
      <c r="E353" s="460" t="s">
        <v>18</v>
      </c>
      <c r="F353" s="456" t="s">
        <v>1168</v>
      </c>
      <c r="G353" s="817">
        <v>45433</v>
      </c>
      <c r="H353" s="458" t="s">
        <v>21</v>
      </c>
      <c r="I353" s="909" t="s">
        <v>22</v>
      </c>
      <c r="J353" s="460" t="s">
        <v>21</v>
      </c>
      <c r="K353" s="463" t="s">
        <v>1562</v>
      </c>
      <c r="L353" s="463">
        <v>5</v>
      </c>
      <c r="M353" s="481">
        <v>67</v>
      </c>
      <c r="N353" s="482">
        <v>1.4583333333333332E-2</v>
      </c>
      <c r="O353" s="911">
        <v>1.4583333333333332E-2</v>
      </c>
      <c r="P353" s="463" t="s">
        <v>1104</v>
      </c>
      <c r="Q353" s="391"/>
    </row>
    <row r="354" spans="1:17" ht="15.75" customHeight="1">
      <c r="A354" s="519" t="s">
        <v>1563</v>
      </c>
      <c r="B354" s="613" t="s">
        <v>92</v>
      </c>
      <c r="C354" s="484" t="s">
        <v>1105</v>
      </c>
      <c r="D354" s="498" t="str">
        <f>HYPERLINK("https://upn1-carbon-sandbox.mendel.ai/01ha80767mvt3xy09j6byrsamy/patient-abstraction/"&amp;C354)</f>
        <v>https://upn1-carbon-sandbox.mendel.ai/01ha80767mvt3xy09j6byrsamy/patient-abstraction/pt-01h9p699gktjz7s2sagh142rsy</v>
      </c>
      <c r="E354" s="121" t="s">
        <v>18</v>
      </c>
      <c r="F354" s="486" t="s">
        <v>1168</v>
      </c>
      <c r="G354" s="816">
        <v>45434</v>
      </c>
      <c r="H354" s="7" t="s">
        <v>21</v>
      </c>
      <c r="I354" s="251" t="s">
        <v>22</v>
      </c>
      <c r="J354" s="34" t="s">
        <v>21</v>
      </c>
      <c r="K354" s="472" t="s">
        <v>1564</v>
      </c>
      <c r="L354" s="472">
        <v>8</v>
      </c>
      <c r="M354" s="473">
        <v>96</v>
      </c>
      <c r="N354" s="474">
        <v>3.0555555555555555E-2</v>
      </c>
      <c r="O354" s="913">
        <v>3.0995370370370371E-2</v>
      </c>
      <c r="P354" s="472" t="s">
        <v>1107</v>
      </c>
      <c r="Q354" s="391"/>
    </row>
    <row r="355" spans="1:17" ht="15.75" customHeight="1">
      <c r="A355" s="640" t="s">
        <v>1565</v>
      </c>
      <c r="B355" s="465" t="s">
        <v>92</v>
      </c>
      <c r="C355" s="196" t="s">
        <v>1108</v>
      </c>
      <c r="D355" s="311" t="str">
        <f>HYPERLINK("https://upn1-carbon-sandbox.mendel.ai/01ha80767mvt3xy09j6byrsamy/patient-abstraction/"&amp;C355)</f>
        <v>https://upn1-carbon-sandbox.mendel.ai/01ha80767mvt3xy09j6byrsamy/patient-abstraction/pt-01h9p699n0j3zffdnjnx8hapja</v>
      </c>
      <c r="E355" s="121" t="s">
        <v>18</v>
      </c>
      <c r="F355" s="486" t="s">
        <v>1168</v>
      </c>
      <c r="G355" s="816">
        <v>45434</v>
      </c>
      <c r="H355" s="7" t="s">
        <v>21</v>
      </c>
      <c r="I355" s="251" t="s">
        <v>22</v>
      </c>
      <c r="J355" s="34" t="s">
        <v>21</v>
      </c>
      <c r="K355" s="161"/>
      <c r="L355" s="161">
        <v>3</v>
      </c>
      <c r="M355" s="385">
        <v>29</v>
      </c>
      <c r="N355" s="389">
        <v>1.4583333333333332E-2</v>
      </c>
      <c r="O355" s="912">
        <v>1.462962962962963E-2</v>
      </c>
      <c r="P355" s="161" t="s">
        <v>1110</v>
      </c>
      <c r="Q355" s="391"/>
    </row>
    <row r="356" spans="1:17" ht="15.75" customHeight="1">
      <c r="A356" s="589" t="s">
        <v>1566</v>
      </c>
      <c r="B356" s="10" t="s">
        <v>92</v>
      </c>
      <c r="C356" s="4" t="s">
        <v>1111</v>
      </c>
      <c r="D356" s="311" t="str">
        <f>HYPERLINK("https://upn1-carbon-sandbox.mendel.ai/01ha80767mvt3xy09j6byrsamy/patient-abstraction/"&amp;C356)</f>
        <v>https://upn1-carbon-sandbox.mendel.ai/01ha80767mvt3xy09j6byrsamy/patient-abstraction/pt-01h9p699893xmyq21p9mgq6p0e</v>
      </c>
      <c r="E356" s="34" t="s">
        <v>18</v>
      </c>
      <c r="F356" s="172" t="s">
        <v>1168</v>
      </c>
      <c r="G356" s="816">
        <v>45434</v>
      </c>
      <c r="H356" s="7" t="s">
        <v>21</v>
      </c>
      <c r="I356" s="251" t="s">
        <v>22</v>
      </c>
      <c r="J356" s="34" t="s">
        <v>21</v>
      </c>
      <c r="K356" s="161" t="s">
        <v>1567</v>
      </c>
      <c r="L356" s="161">
        <v>24</v>
      </c>
      <c r="M356" s="385">
        <v>80</v>
      </c>
      <c r="N356" s="389">
        <v>7.8472222222222221E-2</v>
      </c>
      <c r="O356" s="390">
        <v>7.8125E-2</v>
      </c>
      <c r="P356" s="161" t="s">
        <v>1113</v>
      </c>
      <c r="Q356" s="391"/>
    </row>
    <row r="357" spans="1:17" ht="15.75" customHeight="1">
      <c r="A357" s="589" t="s">
        <v>1568</v>
      </c>
      <c r="B357" s="10" t="s">
        <v>92</v>
      </c>
      <c r="C357" s="4" t="s">
        <v>1114</v>
      </c>
      <c r="D357" s="311" t="str">
        <f>HYPERLINK("https://upn1-carbon-sandbox.mendel.ai/01ha80767mvt3xy09j6byrsamy/patient-abstraction/"&amp;C357)</f>
        <v>https://upn1-carbon-sandbox.mendel.ai/01ha80767mvt3xy09j6byrsamy/patient-abstraction/pt-01h9p699d95jfga730ah4krnj3</v>
      </c>
      <c r="E357" s="34" t="s">
        <v>18</v>
      </c>
      <c r="F357" s="172" t="s">
        <v>1168</v>
      </c>
      <c r="G357" s="816">
        <v>45434</v>
      </c>
      <c r="H357" s="7" t="s">
        <v>21</v>
      </c>
      <c r="I357" s="251" t="s">
        <v>22</v>
      </c>
      <c r="J357" s="34" t="s">
        <v>21</v>
      </c>
      <c r="K357" s="161"/>
      <c r="L357" s="161">
        <v>1</v>
      </c>
      <c r="M357" s="385">
        <v>33</v>
      </c>
      <c r="N357" s="389">
        <v>1.1111111111111112E-2</v>
      </c>
      <c r="O357" s="910">
        <v>1.0798611111111111E-2</v>
      </c>
      <c r="P357" s="161" t="s">
        <v>1116</v>
      </c>
      <c r="Q357" s="391"/>
    </row>
    <row r="358" spans="1:17" ht="15.75" customHeight="1">
      <c r="A358" s="589" t="s">
        <v>1569</v>
      </c>
      <c r="B358" s="10" t="s">
        <v>92</v>
      </c>
      <c r="C358" s="4" t="s">
        <v>1117</v>
      </c>
      <c r="D358" s="311" t="str">
        <f>HYPERLINK("https://upn1-carbon-sandbox.mendel.ai/01ha80767mvt3xy09j6byrsamy/patient-abstraction/"&amp;C358)</f>
        <v>https://upn1-carbon-sandbox.mendel.ai/01ha80767mvt3xy09j6byrsamy/patient-abstraction/pt-01h9p699av1v8fs82t0b2htwwa</v>
      </c>
      <c r="E358" s="34" t="s">
        <v>18</v>
      </c>
      <c r="F358" s="172" t="s">
        <v>1168</v>
      </c>
      <c r="G358" s="816">
        <v>45434</v>
      </c>
      <c r="H358" s="7" t="s">
        <v>21</v>
      </c>
      <c r="I358" s="251" t="s">
        <v>22</v>
      </c>
      <c r="J358" s="34" t="s">
        <v>21</v>
      </c>
      <c r="K358" s="161"/>
      <c r="L358" s="161">
        <v>1</v>
      </c>
      <c r="M358" s="385">
        <v>29</v>
      </c>
      <c r="N358" s="389">
        <v>8.3333333333333332E-3</v>
      </c>
      <c r="O358" s="910">
        <v>8.1828703703703699E-3</v>
      </c>
      <c r="P358" s="161" t="s">
        <v>1119</v>
      </c>
      <c r="Q358" s="391">
        <v>342</v>
      </c>
    </row>
    <row r="359" spans="1:17" ht="15.75" customHeight="1">
      <c r="A359" s="589" t="s">
        <v>1570</v>
      </c>
      <c r="B359" s="10" t="s">
        <v>92</v>
      </c>
      <c r="C359" s="196" t="s">
        <v>1120</v>
      </c>
      <c r="D359" s="311" t="str">
        <f>HYPERLINK("https://upn1-carbon-sandbox.mendel.ai/01ha80767mvt3xy09j6byrsamy/patient-abstraction/"&amp;C359)</f>
        <v>https://upn1-carbon-sandbox.mendel.ai/01ha80767mvt3xy09j6byrsamy/patient-abstraction/pt-01h9p6996rcr1m85d955m4s9rs</v>
      </c>
      <c r="E359" s="34" t="s">
        <v>18</v>
      </c>
      <c r="F359" s="172" t="s">
        <v>1168</v>
      </c>
      <c r="G359" s="907">
        <v>31.82</v>
      </c>
      <c r="H359" s="7" t="s">
        <v>21</v>
      </c>
      <c r="I359" s="251" t="s">
        <v>22</v>
      </c>
      <c r="J359" s="34" t="s">
        <v>21</v>
      </c>
      <c r="K359" s="161"/>
      <c r="L359" s="161">
        <v>11</v>
      </c>
      <c r="M359" s="385">
        <v>52</v>
      </c>
      <c r="N359" s="389">
        <v>4.0972222222222222E-2</v>
      </c>
      <c r="O359" s="910">
        <v>4.1388888888888892E-2</v>
      </c>
      <c r="P359" s="161" t="s">
        <v>1122</v>
      </c>
      <c r="Q359" s="391"/>
    </row>
    <row r="360" spans="1:17" ht="15.75" customHeight="1">
      <c r="A360" s="589" t="s">
        <v>1571</v>
      </c>
      <c r="B360" s="10" t="s">
        <v>92</v>
      </c>
      <c r="C360" s="4" t="s">
        <v>1123</v>
      </c>
      <c r="D360" s="311" t="str">
        <f>HYPERLINK("https://upn1-carbon-sandbox.mendel.ai/01ha80767mvt3xy09j6byrsamy/patient-abstraction/"&amp;C360)</f>
        <v>https://upn1-carbon-sandbox.mendel.ai/01ha80767mvt3xy09j6byrsamy/patient-abstraction/pt-01h9p699ksbfyrcysn92krp5fy</v>
      </c>
      <c r="E360" s="34" t="s">
        <v>18</v>
      </c>
      <c r="F360" s="172" t="s">
        <v>1168</v>
      </c>
      <c r="G360" s="816">
        <v>45434</v>
      </c>
      <c r="H360" s="7" t="s">
        <v>21</v>
      </c>
      <c r="I360" s="251" t="s">
        <v>22</v>
      </c>
      <c r="J360" s="34" t="s">
        <v>21</v>
      </c>
      <c r="K360" s="161"/>
      <c r="L360" s="161">
        <v>5</v>
      </c>
      <c r="M360" s="385">
        <v>37</v>
      </c>
      <c r="N360" s="389">
        <v>9.0277777777777787E-3</v>
      </c>
      <c r="O360" s="910">
        <v>8.6805555555555559E-3</v>
      </c>
      <c r="P360" s="161" t="s">
        <v>1125</v>
      </c>
      <c r="Q360" s="391"/>
    </row>
    <row r="361" spans="1:17" ht="15.75" customHeight="1">
      <c r="A361" s="589" t="s">
        <v>1572</v>
      </c>
      <c r="B361" s="10" t="s">
        <v>92</v>
      </c>
      <c r="C361" s="4" t="s">
        <v>1126</v>
      </c>
      <c r="D361" s="311" t="str">
        <f>HYPERLINK("https://upn1-carbon-sandbox.mendel.ai/01ha80767mvt3xy09j6byrsamy/patient-abstraction/"&amp;C361)</f>
        <v>https://upn1-carbon-sandbox.mendel.ai/01ha80767mvt3xy09j6byrsamy/patient-abstraction/pt-01h9p699j0s3w25sjqd4z18ee9</v>
      </c>
      <c r="E361" s="34" t="s">
        <v>18</v>
      </c>
      <c r="F361" s="172" t="s">
        <v>1168</v>
      </c>
      <c r="G361" s="907">
        <v>45436</v>
      </c>
      <c r="H361" s="7" t="s">
        <v>21</v>
      </c>
      <c r="I361" s="251" t="s">
        <v>22</v>
      </c>
      <c r="J361" s="34" t="s">
        <v>21</v>
      </c>
      <c r="K361" s="161"/>
      <c r="L361" s="161">
        <v>6</v>
      </c>
      <c r="M361" s="385">
        <v>110</v>
      </c>
      <c r="N361" s="389">
        <v>1.8055555555555557E-2</v>
      </c>
      <c r="O361" s="910">
        <v>1.8078703703703704E-2</v>
      </c>
      <c r="P361" s="161" t="s">
        <v>1128</v>
      </c>
      <c r="Q361" s="391"/>
    </row>
    <row r="362" spans="1:17" ht="15.75" customHeight="1">
      <c r="A362" s="589" t="s">
        <v>1573</v>
      </c>
      <c r="B362" s="10" t="s">
        <v>92</v>
      </c>
      <c r="C362" s="4" t="s">
        <v>1129</v>
      </c>
      <c r="D362" s="311" t="str">
        <f>HYPERLINK("https://upn1-carbon-sandbox.mendel.ai/01ha80767mvt3xy09j6byrsamy/patient-abstraction/"&amp;C362)</f>
        <v>https://upn1-carbon-sandbox.mendel.ai/01ha80767mvt3xy09j6byrsamy/patient-abstraction/pt-01h9p699gfky4qk0z953djy4w7</v>
      </c>
      <c r="E362" s="34" t="s">
        <v>18</v>
      </c>
      <c r="F362" s="172" t="s">
        <v>1168</v>
      </c>
      <c r="G362" s="907">
        <v>45436</v>
      </c>
      <c r="H362" s="7" t="s">
        <v>21</v>
      </c>
      <c r="I362" s="251" t="s">
        <v>22</v>
      </c>
      <c r="J362" s="34" t="s">
        <v>21</v>
      </c>
      <c r="K362" s="161"/>
      <c r="L362" s="161">
        <v>7</v>
      </c>
      <c r="M362" s="385">
        <v>67</v>
      </c>
      <c r="N362" s="389">
        <v>2.0833333333333332E-2</v>
      </c>
      <c r="O362" s="910">
        <v>1.8599537037037036E-2</v>
      </c>
      <c r="P362" s="161" t="s">
        <v>1131</v>
      </c>
      <c r="Q362" s="391"/>
    </row>
    <row r="363" spans="1:17" ht="15.75" customHeight="1">
      <c r="A363" s="590" t="s">
        <v>1574</v>
      </c>
      <c r="B363" s="596" t="s">
        <v>92</v>
      </c>
      <c r="C363" s="553" t="s">
        <v>1132</v>
      </c>
      <c r="D363" s="637" t="str">
        <f>HYPERLINK("https://upn1-carbon-sandbox.mendel.ai/01ha80767mvt3xy09j6byrsamy/patient-abstraction/"&amp;C363)</f>
        <v>https://upn1-carbon-sandbox.mendel.ai/01ha80767mvt3xy09j6byrsamy/patient-abstraction/pt-01h9p699n2gne991xbtqndebet</v>
      </c>
      <c r="E363" s="460" t="s">
        <v>18</v>
      </c>
      <c r="F363" s="456" t="s">
        <v>1168</v>
      </c>
      <c r="G363" s="817">
        <v>45434</v>
      </c>
      <c r="H363" s="458" t="s">
        <v>21</v>
      </c>
      <c r="I363" s="909" t="s">
        <v>22</v>
      </c>
      <c r="J363" s="460" t="s">
        <v>21</v>
      </c>
      <c r="K363" s="463"/>
      <c r="L363" s="463">
        <v>8</v>
      </c>
      <c r="M363" s="481">
        <v>37</v>
      </c>
      <c r="N363" s="482">
        <v>1.5972222222222224E-2</v>
      </c>
      <c r="O363" s="911">
        <v>1.5763888888888886E-2</v>
      </c>
      <c r="P363" s="463" t="s">
        <v>1134</v>
      </c>
      <c r="Q363" s="391">
        <v>347</v>
      </c>
    </row>
    <row r="364" spans="1:17" ht="15.75" customHeight="1">
      <c r="A364" s="650" t="s">
        <v>1575</v>
      </c>
      <c r="B364" s="613" t="s">
        <v>16</v>
      </c>
      <c r="C364" s="4" t="s">
        <v>1135</v>
      </c>
      <c r="D364" s="153" t="str">
        <f>HYPERLINK("https://upn1-carbon-sandbox.mendel.ai/01ha80767mvt3xy09j6byrsamy/patient-abstraction/"&amp;C364)</f>
        <v>https://upn1-carbon-sandbox.mendel.ai/01ha80767mvt3xy09j6byrsamy/patient-abstraction/pt-01h9p699awv85jezrkznxt1bft</v>
      </c>
      <c r="E364" s="121" t="s">
        <v>18</v>
      </c>
      <c r="F364" s="486" t="s">
        <v>1168</v>
      </c>
      <c r="G364" s="907">
        <v>45440</v>
      </c>
      <c r="H364" s="7" t="s">
        <v>21</v>
      </c>
      <c r="I364" s="251" t="s">
        <v>22</v>
      </c>
      <c r="J364" s="34" t="s">
        <v>21</v>
      </c>
      <c r="K364" s="472" t="s">
        <v>1576</v>
      </c>
      <c r="L364" s="472">
        <v>1</v>
      </c>
      <c r="M364" s="473">
        <v>36</v>
      </c>
      <c r="N364" s="474">
        <v>9.0277777777777787E-3</v>
      </c>
      <c r="O364" s="532">
        <v>0.50763888888888886</v>
      </c>
      <c r="P364" s="472" t="s">
        <v>1137</v>
      </c>
      <c r="Q364" s="391"/>
    </row>
    <row r="365" spans="1:17" ht="15.75" customHeight="1">
      <c r="A365" s="650" t="s">
        <v>1577</v>
      </c>
      <c r="B365" s="10" t="s">
        <v>16</v>
      </c>
      <c r="C365" s="4" t="s">
        <v>1138</v>
      </c>
      <c r="D365" s="153" t="str">
        <f>HYPERLINK("https://upn1-carbon-sandbox.mendel.ai/01ha80767mvt3xy09j6byrsamy/patient-abstraction/"&amp;C365)</f>
        <v>https://upn1-carbon-sandbox.mendel.ai/01ha80767mvt3xy09j6byrsamy/patient-abstraction/pt-01h9p699hyqgtdpqap13k03sp0</v>
      </c>
      <c r="E365" s="121" t="s">
        <v>18</v>
      </c>
      <c r="F365" s="486" t="s">
        <v>1168</v>
      </c>
      <c r="G365" s="907">
        <v>45440</v>
      </c>
      <c r="H365" s="7" t="s">
        <v>21</v>
      </c>
      <c r="I365" s="251" t="s">
        <v>22</v>
      </c>
      <c r="J365" s="34" t="s">
        <v>21</v>
      </c>
      <c r="K365" s="161" t="s">
        <v>1578</v>
      </c>
      <c r="L365" s="161">
        <v>26</v>
      </c>
      <c r="M365" s="385">
        <v>151</v>
      </c>
      <c r="N365" s="389">
        <v>6.3888888888888884E-2</v>
      </c>
      <c r="O365" s="390">
        <v>6.6747685185185188E-2</v>
      </c>
      <c r="P365" s="161" t="s">
        <v>1141</v>
      </c>
      <c r="Q365" s="391"/>
    </row>
    <row r="366" spans="1:17" ht="15.75" customHeight="1">
      <c r="A366" s="562" t="s">
        <v>1579</v>
      </c>
      <c r="B366" s="185" t="s">
        <v>16</v>
      </c>
      <c r="C366" s="266" t="s">
        <v>1142</v>
      </c>
      <c r="D366" s="329" t="str">
        <f>HYPERLINK("https://upn1-carbon-sandbox.mendel.ai/01ha80767mvt3xy09j6byrsamy/patient-abstraction/"&amp;C366)</f>
        <v>https://upn1-carbon-sandbox.mendel.ai/01ha80767mvt3xy09j6byrsamy/patient-abstraction/pt-01h9p699r7mp7qh5yp6s57sr5d</v>
      </c>
      <c r="E366" s="34" t="s">
        <v>18</v>
      </c>
      <c r="F366" s="172" t="s">
        <v>1168</v>
      </c>
      <c r="G366" s="907">
        <v>45440</v>
      </c>
      <c r="H366" s="7" t="s">
        <v>21</v>
      </c>
      <c r="I366" s="251" t="s">
        <v>22</v>
      </c>
      <c r="J366" s="34" t="s">
        <v>21</v>
      </c>
      <c r="K366" s="161"/>
      <c r="L366" s="161">
        <v>12</v>
      </c>
      <c r="M366" s="385">
        <v>158</v>
      </c>
      <c r="N366" s="389">
        <v>3.6111111111111115E-2</v>
      </c>
      <c r="O366" s="910">
        <v>3.5902777777777777E-2</v>
      </c>
      <c r="P366" s="161" t="s">
        <v>1144</v>
      </c>
      <c r="Q366" s="391"/>
    </row>
    <row r="367" spans="1:17" ht="15.75" customHeight="1">
      <c r="A367" s="562" t="s">
        <v>1580</v>
      </c>
      <c r="B367" s="185" t="s">
        <v>16</v>
      </c>
      <c r="C367" s="4" t="s">
        <v>1145</v>
      </c>
      <c r="D367" s="153" t="str">
        <f>HYPERLINK("https://upn1-carbon-sandbox.mendel.ai/01ha80767mvt3xy09j6byrsamy/patient-abstraction/"&amp;C367)</f>
        <v>https://upn1-carbon-sandbox.mendel.ai/01ha80767mvt3xy09j6byrsamy/patient-abstraction/pt-01h9p6999ed71awe4dx39pyqc6</v>
      </c>
      <c r="E367" s="34" t="s">
        <v>18</v>
      </c>
      <c r="F367" s="172" t="s">
        <v>1168</v>
      </c>
      <c r="G367" s="907">
        <v>45441</v>
      </c>
      <c r="H367" s="7" t="s">
        <v>21</v>
      </c>
      <c r="I367" s="187" t="s">
        <v>22</v>
      </c>
      <c r="J367" s="34" t="s">
        <v>21</v>
      </c>
      <c r="K367" s="349" t="s">
        <v>1581</v>
      </c>
      <c r="L367" s="161">
        <v>6</v>
      </c>
      <c r="M367" s="385">
        <v>52</v>
      </c>
      <c r="N367" s="535">
        <v>1.8749999999999999E-2</v>
      </c>
      <c r="O367" s="910">
        <v>1.9803240740740739E-2</v>
      </c>
      <c r="P367" s="161" t="s">
        <v>1147</v>
      </c>
      <c r="Q367" s="391"/>
    </row>
    <row r="368" spans="1:17" ht="15.75" customHeight="1">
      <c r="A368" s="562" t="s">
        <v>1582</v>
      </c>
      <c r="B368" s="185" t="s">
        <v>16</v>
      </c>
      <c r="C368" s="4" t="s">
        <v>1148</v>
      </c>
      <c r="D368" s="153" t="str">
        <f>HYPERLINK("https://upn1-carbon-sandbox.mendel.ai/01ha80767mvt3xy09j6byrsamy/patient-abstraction/"&amp;C368)</f>
        <v>https://upn1-carbon-sandbox.mendel.ai/01ha80767mvt3xy09j6byrsamy/patient-abstraction/pt-01h9p699az9g4z9dam9j7wgywz</v>
      </c>
      <c r="E368" s="34" t="s">
        <v>18</v>
      </c>
      <c r="F368" s="172" t="s">
        <v>1168</v>
      </c>
      <c r="G368" s="907">
        <v>45442</v>
      </c>
      <c r="H368" s="7" t="s">
        <v>21</v>
      </c>
      <c r="I368" s="187" t="s">
        <v>22</v>
      </c>
      <c r="J368" s="34" t="s">
        <v>21</v>
      </c>
      <c r="K368" s="161"/>
      <c r="L368" s="161">
        <v>6</v>
      </c>
      <c r="M368" s="385">
        <v>75</v>
      </c>
      <c r="N368" s="389">
        <v>2.9861111111111113E-2</v>
      </c>
      <c r="O368" s="910">
        <v>2.9456018518518517E-2</v>
      </c>
      <c r="P368" s="161" t="s">
        <v>1150</v>
      </c>
      <c r="Q368" s="391"/>
    </row>
    <row r="369" spans="1:17" ht="15.75" customHeight="1">
      <c r="A369" s="562" t="s">
        <v>1583</v>
      </c>
      <c r="B369" s="185" t="s">
        <v>16</v>
      </c>
      <c r="C369" s="4" t="s">
        <v>1151</v>
      </c>
      <c r="D369" s="153" t="str">
        <f>HYPERLINK("https://upn1-carbon-sandbox.mendel.ai/01ha80767mvt3xy09j6byrsamy/patient-abstraction/"&amp;C369)</f>
        <v>https://upn1-carbon-sandbox.mendel.ai/01ha80767mvt3xy09j6byrsamy/patient-abstraction/pt-01h9p699ke8srjmpn5erj59a85</v>
      </c>
      <c r="E369" s="34" t="s">
        <v>18</v>
      </c>
      <c r="F369" s="172" t="s">
        <v>1168</v>
      </c>
      <c r="G369" s="907">
        <v>45446</v>
      </c>
      <c r="H369" s="7" t="s">
        <v>21</v>
      </c>
      <c r="I369" s="187" t="s">
        <v>22</v>
      </c>
      <c r="J369" s="34" t="s">
        <v>21</v>
      </c>
      <c r="K369" s="161" t="s">
        <v>1584</v>
      </c>
      <c r="L369" s="161">
        <v>7</v>
      </c>
      <c r="M369" s="385">
        <v>105</v>
      </c>
      <c r="N369" s="389">
        <v>3.2638888888888891E-2</v>
      </c>
      <c r="O369" s="910">
        <v>3.3136574074074075E-2</v>
      </c>
      <c r="P369" s="161" t="s">
        <v>1153</v>
      </c>
      <c r="Q369" s="391"/>
    </row>
    <row r="370" spans="1:17" ht="15.75" customHeight="1">
      <c r="A370" s="562" t="s">
        <v>1585</v>
      </c>
      <c r="B370" s="185" t="s">
        <v>16</v>
      </c>
      <c r="C370" s="4" t="s">
        <v>1154</v>
      </c>
      <c r="D370" s="153" t="str">
        <f>HYPERLINK("https://upn1-carbon-sandbox.mendel.ai/01ha80767mvt3xy09j6byrsamy/patient-abstraction/"&amp;C370)</f>
        <v>https://upn1-carbon-sandbox.mendel.ai/01ha80767mvt3xy09j6byrsamy/patient-abstraction/pt-01h9p699r5erpvcn0jp5grr4ht</v>
      </c>
      <c r="E370" s="34" t="s">
        <v>18</v>
      </c>
      <c r="F370" s="172" t="s">
        <v>1168</v>
      </c>
      <c r="G370" s="907">
        <v>45441</v>
      </c>
      <c r="H370" s="7" t="s">
        <v>21</v>
      </c>
      <c r="I370" s="187" t="s">
        <v>22</v>
      </c>
      <c r="J370" s="34" t="s">
        <v>21</v>
      </c>
      <c r="K370" s="161"/>
      <c r="L370" s="161">
        <v>3</v>
      </c>
      <c r="M370" s="385">
        <v>33</v>
      </c>
      <c r="N370" s="389">
        <v>1.6666666666666666E-2</v>
      </c>
      <c r="O370" s="910">
        <v>1.6574074074074074E-2</v>
      </c>
      <c r="P370" s="161" t="s">
        <v>1156</v>
      </c>
      <c r="Q370" s="391"/>
    </row>
    <row r="371" spans="1:17" ht="15.75" customHeight="1">
      <c r="A371" s="562" t="s">
        <v>1586</v>
      </c>
      <c r="B371" s="185" t="s">
        <v>16</v>
      </c>
      <c r="C371" s="4" t="s">
        <v>1157</v>
      </c>
      <c r="D371" s="153" t="str">
        <f>HYPERLINK("https://upn1-carbon-sandbox.mendel.ai/01ha80767mvt3xy09j6byrsamy/patient-abstraction/"&amp;C371)</f>
        <v>https://upn1-carbon-sandbox.mendel.ai/01ha80767mvt3xy09j6byrsamy/patient-abstraction/pt-01h9p6999w8p3nk9g2h8bnh3ea</v>
      </c>
      <c r="E371" s="34" t="s">
        <v>18</v>
      </c>
      <c r="F371" s="172" t="s">
        <v>1168</v>
      </c>
      <c r="G371" s="907">
        <v>45447</v>
      </c>
      <c r="H371" s="7" t="s">
        <v>21</v>
      </c>
      <c r="I371" s="187" t="s">
        <v>22</v>
      </c>
      <c r="J371" s="34" t="s">
        <v>21</v>
      </c>
      <c r="K371" s="161"/>
      <c r="L371" s="161">
        <v>8</v>
      </c>
      <c r="M371" s="385">
        <v>143</v>
      </c>
      <c r="N371" s="389">
        <v>4.3055555555555562E-2</v>
      </c>
      <c r="O371" s="390">
        <v>4.2743055555555555E-2</v>
      </c>
      <c r="P371" s="161" t="s">
        <v>1159</v>
      </c>
      <c r="Q371" s="391"/>
    </row>
    <row r="372" spans="1:17" ht="15.75" customHeight="1">
      <c r="A372" s="562" t="s">
        <v>1587</v>
      </c>
      <c r="B372" s="185" t="s">
        <v>16</v>
      </c>
      <c r="C372" s="4" t="s">
        <v>1160</v>
      </c>
      <c r="D372" s="153" t="str">
        <f>HYPERLINK("https://upn1-carbon-sandbox.mendel.ai/01ha80767mvt3xy09j6byrsamy/patient-abstraction/"&amp;C372)</f>
        <v>https://upn1-carbon-sandbox.mendel.ai/01ha80767mvt3xy09j6byrsamy/patient-abstraction/pt-01h9p699d8hx7ck0p1zsghfbfz</v>
      </c>
      <c r="E372" s="34" t="s">
        <v>18</v>
      </c>
      <c r="F372" s="172" t="s">
        <v>1168</v>
      </c>
      <c r="G372" s="907">
        <v>45447</v>
      </c>
      <c r="H372" s="7" t="s">
        <v>21</v>
      </c>
      <c r="I372" s="187" t="s">
        <v>22</v>
      </c>
      <c r="J372" s="34" t="s">
        <v>21</v>
      </c>
      <c r="K372" s="161"/>
      <c r="L372" s="161">
        <v>6</v>
      </c>
      <c r="M372" s="385">
        <v>99</v>
      </c>
      <c r="N372" s="389">
        <v>3.5416666666666666E-2</v>
      </c>
      <c r="O372" s="910">
        <v>3.5312500000000004E-2</v>
      </c>
      <c r="P372" s="161" t="s">
        <v>1162</v>
      </c>
      <c r="Q372" s="391"/>
    </row>
    <row r="373" spans="1:17" s="162" customFormat="1" ht="15.75" customHeight="1">
      <c r="A373" s="563" t="s">
        <v>1588</v>
      </c>
      <c r="B373" s="592" t="s">
        <v>16</v>
      </c>
      <c r="C373" s="553" t="s">
        <v>1163</v>
      </c>
      <c r="D373" s="593" t="str">
        <f>HYPERLINK("https://upn1-carbon-sandbox.mendel.ai/01ha80767mvt3xy09j6byrsamy/patient-abstraction/"&amp;C373)</f>
        <v>https://upn1-carbon-sandbox.mendel.ai/01ha80767mvt3xy09j6byrsamy/patient-abstraction/pt-01h9p699cvatfzq7x1wt85h048</v>
      </c>
      <c r="E373" s="460" t="s">
        <v>18</v>
      </c>
      <c r="F373" s="456" t="s">
        <v>1168</v>
      </c>
      <c r="G373" s="917">
        <v>45447</v>
      </c>
      <c r="H373" s="458" t="s">
        <v>21</v>
      </c>
      <c r="I373" s="480" t="s">
        <v>22</v>
      </c>
      <c r="J373" s="460" t="s">
        <v>21</v>
      </c>
      <c r="K373" s="463"/>
      <c r="L373" s="463">
        <v>4</v>
      </c>
      <c r="M373" s="481">
        <v>109</v>
      </c>
      <c r="N373" s="482">
        <v>3.0555555555555555E-2</v>
      </c>
      <c r="O373" s="911">
        <v>3.0231481481481481E-2</v>
      </c>
      <c r="P373" s="463" t="s">
        <v>1165</v>
      </c>
      <c r="Q373" s="391">
        <v>357</v>
      </c>
    </row>
    <row r="374" spans="1:17" s="162" customFormat="1" ht="15.75" customHeight="1">
      <c r="D374" s="425"/>
      <c r="G374" s="391"/>
      <c r="M374" s="377"/>
      <c r="O374" s="354"/>
      <c r="Q374" s="391"/>
    </row>
    <row r="375" spans="1:17" s="162" customFormat="1" ht="15.75" customHeight="1">
      <c r="D375" s="425"/>
      <c r="G375" s="391"/>
      <c r="M375" s="377"/>
      <c r="O375" s="354"/>
      <c r="Q375" s="391"/>
    </row>
    <row r="376" spans="1:17" ht="15.75" customHeight="1"/>
    <row r="377" spans="1:17" ht="15.75" customHeight="1"/>
    <row r="378" spans="1:17" ht="15.75" customHeight="1"/>
    <row r="379" spans="1:17" ht="15.75" customHeight="1"/>
    <row r="380" spans="1:17" ht="15.75" customHeight="1"/>
    <row r="381" spans="1:17" ht="15.75" customHeight="1"/>
    <row r="382" spans="1:17" ht="15.75" customHeight="1"/>
    <row r="383" spans="1:17" ht="15.75" customHeight="1"/>
    <row r="384" spans="1:17"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conditionalFormatting sqref="C374:C1048576 C313:C354 C1:C189 C191:C311">
    <cfRule type="duplicateValues" dxfId="13" priority="7"/>
  </conditionalFormatting>
  <conditionalFormatting sqref="C312">
    <cfRule type="duplicateValues" dxfId="12" priority="6"/>
  </conditionalFormatting>
  <conditionalFormatting sqref="C355">
    <cfRule type="duplicateValues" dxfId="11" priority="5"/>
  </conditionalFormatting>
  <conditionalFormatting sqref="C356:C362">
    <cfRule type="duplicateValues" dxfId="10" priority="4"/>
  </conditionalFormatting>
  <conditionalFormatting sqref="C363">
    <cfRule type="duplicateValues" dxfId="9" priority="3"/>
  </conditionalFormatting>
  <conditionalFormatting sqref="C364:C373">
    <cfRule type="duplicateValues" dxfId="8" priority="2"/>
  </conditionalFormatting>
  <conditionalFormatting sqref="M2:M1048576">
    <cfRule type="cellIs" dxfId="7" priority="1" operator="greaterThan">
      <formula>300</formula>
    </cfRule>
  </conditionalFormatting>
  <dataValidations count="5">
    <dataValidation type="list" allowBlank="1" showErrorMessage="1" sqref="I13 I15:I373" xr:uid="{21323B3B-75C6-45ED-8170-2F0DA38C30D1}">
      <formula1>"Abstracted,In progress,Rejected"</formula1>
    </dataValidation>
    <dataValidation type="list" allowBlank="1" showErrorMessage="1" sqref="I2:I14" xr:uid="{00000000-0002-0000-0100-000002000000}">
      <formula1>"Abstracted,In progress"</formula1>
    </dataValidation>
    <dataValidation type="list" allowBlank="1" showErrorMessage="1" sqref="J2:J143 H2:H143 J146:J373 H146:H373" xr:uid="{00000000-0002-0000-0100-000003000000}">
      <formula1>"Yes,No"</formula1>
    </dataValidation>
    <dataValidation type="list" allowBlank="1" showErrorMessage="1" sqref="E2:E373" xr:uid="{00000000-0002-0000-0100-000000000000}">
      <formula1>"Research pt,Practice pt"</formula1>
    </dataValidation>
    <dataValidation type="list" allowBlank="1" showErrorMessage="1" sqref="F2:F373" xr:uid="{00000000-0002-0000-0100-000001000000}">
      <formula1>"Liz,Brenda"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AD988"/>
  <sheetViews>
    <sheetView workbookViewId="0">
      <pane xSplit="2" ySplit="2" topLeftCell="C73" activePane="bottomRight" state="frozen"/>
      <selection pane="bottomRight" activeCell="J78" sqref="J78"/>
      <selection pane="bottomLeft" activeCell="A3" sqref="A3"/>
      <selection pane="topRight" activeCell="C1" sqref="C1"/>
    </sheetView>
  </sheetViews>
  <sheetFormatPr defaultColWidth="14.42578125" defaultRowHeight="15" customHeight="1"/>
  <cols>
    <col min="1" max="1" width="34" customWidth="1"/>
    <col min="2" max="2" width="72.85546875" style="305" customWidth="1"/>
    <col min="3" max="3" width="22" customWidth="1"/>
    <col min="4" max="4" width="10.5703125" style="551" customWidth="1"/>
    <col min="5" max="5" width="18" style="162" customWidth="1"/>
    <col min="6" max="6" width="11.140625" customWidth="1"/>
    <col min="7" max="7" width="11.42578125" customWidth="1"/>
    <col min="8" max="8" width="19" customWidth="1"/>
    <col min="9" max="9" width="12" customWidth="1"/>
    <col min="10" max="10" width="13.7109375" bestFit="1" customWidth="1"/>
    <col min="11" max="11" width="6.5703125" customWidth="1"/>
    <col min="12" max="12" width="6" customWidth="1"/>
    <col min="13" max="30" width="8.7109375" customWidth="1"/>
  </cols>
  <sheetData>
    <row r="1" spans="1:30">
      <c r="A1" s="14"/>
      <c r="B1" s="3" t="s">
        <v>1589</v>
      </c>
      <c r="C1" s="15"/>
      <c r="D1" s="577"/>
      <c r="E1" s="578"/>
      <c r="F1" s="15"/>
      <c r="G1" s="15"/>
      <c r="H1" s="15"/>
      <c r="I1" s="15"/>
      <c r="J1" s="15"/>
      <c r="K1" s="15"/>
      <c r="L1" s="15"/>
      <c r="M1" s="15"/>
      <c r="N1" s="15"/>
      <c r="O1" s="16"/>
      <c r="P1" s="16"/>
      <c r="Q1" s="16"/>
      <c r="R1" s="16"/>
      <c r="S1" s="16"/>
      <c r="T1" s="16"/>
      <c r="U1" s="16"/>
      <c r="V1" s="16"/>
      <c r="W1" s="16"/>
      <c r="X1" s="16"/>
      <c r="Y1" s="16"/>
      <c r="Z1" s="16"/>
      <c r="AA1" s="16"/>
      <c r="AB1" s="16"/>
      <c r="AC1" s="17"/>
      <c r="AD1" s="18"/>
    </row>
    <row r="2" spans="1:30" ht="36">
      <c r="A2" s="2" t="s">
        <v>1</v>
      </c>
      <c r="B2" s="2" t="s">
        <v>2</v>
      </c>
      <c r="C2" s="2" t="s">
        <v>1590</v>
      </c>
      <c r="D2" s="2" t="s">
        <v>4</v>
      </c>
      <c r="E2" s="579" t="s">
        <v>5</v>
      </c>
      <c r="F2" s="2" t="s">
        <v>6</v>
      </c>
      <c r="G2" s="2" t="s">
        <v>7</v>
      </c>
      <c r="H2" s="2" t="s">
        <v>8</v>
      </c>
      <c r="I2" s="2" t="s">
        <v>9</v>
      </c>
      <c r="J2" s="2" t="s">
        <v>10</v>
      </c>
      <c r="K2" s="1" t="s">
        <v>11</v>
      </c>
      <c r="L2" s="1" t="s">
        <v>12</v>
      </c>
      <c r="M2" s="1" t="s">
        <v>13</v>
      </c>
      <c r="N2" s="1" t="s">
        <v>1166</v>
      </c>
      <c r="O2" s="20"/>
      <c r="P2" s="20"/>
      <c r="Q2" s="20"/>
      <c r="R2" s="20"/>
      <c r="S2" s="20"/>
      <c r="T2" s="20"/>
      <c r="U2" s="20"/>
      <c r="V2" s="20"/>
      <c r="W2" s="20"/>
      <c r="X2" s="20"/>
      <c r="Y2" s="20"/>
      <c r="Z2" s="20"/>
      <c r="AA2" s="20"/>
      <c r="AB2" s="20"/>
      <c r="AC2" s="21"/>
      <c r="AD2" s="18"/>
    </row>
    <row r="3" spans="1:30">
      <c r="A3" s="4" t="s">
        <v>17</v>
      </c>
      <c r="B3" s="153" t="str">
        <f>HYPERLINK("https://upn1-carbon-sandbox.mendel.ai/01ha80767mvt3xy09j6byrsamy/patient-abstraction/"&amp;A3)</f>
        <v>https://upn1-carbon-sandbox.mendel.ai/01ha80767mvt3xy09j6byrsamy/patient-abstraction/pt-01h9p699s5dfx9yayh9zfjqg6a</v>
      </c>
      <c r="C3" s="34" t="s">
        <v>18</v>
      </c>
      <c r="D3" s="27" t="s">
        <v>19</v>
      </c>
      <c r="E3" s="566" t="s">
        <v>1591</v>
      </c>
      <c r="F3" s="135"/>
      <c r="G3" s="7"/>
      <c r="H3" s="8" t="s">
        <v>22</v>
      </c>
      <c r="I3" s="34"/>
      <c r="J3" s="34"/>
      <c r="K3" s="34"/>
      <c r="L3" s="34"/>
      <c r="M3" s="34"/>
      <c r="N3" s="34"/>
      <c r="O3" s="20"/>
      <c r="P3" s="20"/>
      <c r="Q3" s="20"/>
      <c r="R3" s="20"/>
      <c r="S3" s="20"/>
      <c r="T3" s="20"/>
      <c r="U3" s="20"/>
      <c r="V3" s="20"/>
      <c r="W3" s="20"/>
      <c r="X3" s="20"/>
      <c r="Y3" s="20"/>
      <c r="Z3" s="20"/>
      <c r="AA3" s="20"/>
      <c r="AB3" s="20"/>
      <c r="AC3" s="21"/>
      <c r="AD3" s="18"/>
    </row>
    <row r="4" spans="1:30">
      <c r="A4" s="4" t="s">
        <v>24</v>
      </c>
      <c r="B4" s="153" t="str">
        <f>HYPERLINK("https://upn1-carbon-sandbox.mendel.ai/01ha80767mvt3xy09j6byrsamy/patient-abstraction/"&amp;A4)</f>
        <v>https://upn1-carbon-sandbox.mendel.ai/01ha80767mvt3xy09j6byrsamy/patient-abstraction/pt-01h9p699sn588n42828gtg2gay</v>
      </c>
      <c r="C4" s="34" t="s">
        <v>18</v>
      </c>
      <c r="D4" s="27" t="s">
        <v>19</v>
      </c>
      <c r="E4" s="566" t="s">
        <v>1591</v>
      </c>
      <c r="F4" s="135"/>
      <c r="G4" s="7"/>
      <c r="H4" s="8" t="s">
        <v>22</v>
      </c>
      <c r="I4" s="34"/>
      <c r="J4" s="34"/>
      <c r="K4" s="34"/>
      <c r="L4" s="34"/>
      <c r="M4" s="34"/>
      <c r="N4" s="34"/>
      <c r="O4" s="20"/>
      <c r="P4" s="20"/>
      <c r="Q4" s="20"/>
      <c r="R4" s="20"/>
      <c r="S4" s="20"/>
      <c r="T4" s="20"/>
      <c r="U4" s="20"/>
      <c r="V4" s="20"/>
      <c r="W4" s="20"/>
      <c r="X4" s="20"/>
      <c r="Y4" s="20"/>
      <c r="Z4" s="20"/>
      <c r="AA4" s="20"/>
      <c r="AB4" s="20"/>
      <c r="AC4" s="21"/>
      <c r="AD4" s="18"/>
    </row>
    <row r="5" spans="1:30">
      <c r="A5" s="4" t="s">
        <v>27</v>
      </c>
      <c r="B5" s="153" t="str">
        <f>HYPERLINK("https://upn1-carbon-sandbox.mendel.ai/01ha80767mvt3xy09j6byrsamy/patient-abstraction/"&amp;A5)</f>
        <v>https://upn1-carbon-sandbox.mendel.ai/01ha80767mvt3xy09j6byrsamy/patient-abstraction/pt-01h9p699r7mp7qh5yp6s57sr5e</v>
      </c>
      <c r="C5" s="34" t="s">
        <v>18</v>
      </c>
      <c r="D5" s="27" t="s">
        <v>19</v>
      </c>
      <c r="E5" s="566" t="s">
        <v>1591</v>
      </c>
      <c r="F5" s="135"/>
      <c r="G5" s="7"/>
      <c r="H5" s="8" t="s">
        <v>22</v>
      </c>
      <c r="I5" s="34"/>
      <c r="J5" s="34"/>
      <c r="K5" s="34"/>
      <c r="L5" s="34"/>
      <c r="M5" s="34"/>
      <c r="N5" s="34"/>
      <c r="O5" s="20"/>
      <c r="P5" s="20"/>
      <c r="Q5" s="20"/>
      <c r="R5" s="20"/>
      <c r="S5" s="20"/>
      <c r="T5" s="20"/>
      <c r="U5" s="20"/>
      <c r="V5" s="20"/>
      <c r="W5" s="20"/>
      <c r="X5" s="20"/>
      <c r="Y5" s="20"/>
      <c r="Z5" s="20"/>
      <c r="AA5" s="20"/>
      <c r="AB5" s="20"/>
      <c r="AC5" s="21"/>
      <c r="AD5" s="18"/>
    </row>
    <row r="6" spans="1:30">
      <c r="A6" s="4" t="s">
        <v>31</v>
      </c>
      <c r="B6" s="153" t="str">
        <f>HYPERLINK("https://upn1-carbon-sandbox.mendel.ai/01ha80767mvt3xy09j6byrsamy/patient-abstraction/"&amp;A6)</f>
        <v>https://upn1-carbon-sandbox.mendel.ai/01ha80767mvt3xy09j6byrsamy/patient-abstraction/pt-01h9p699dkez98cqmcvedjy3sj</v>
      </c>
      <c r="C6" s="34" t="s">
        <v>18</v>
      </c>
      <c r="D6" s="27" t="s">
        <v>19</v>
      </c>
      <c r="E6" s="566" t="s">
        <v>1591</v>
      </c>
      <c r="F6" s="135"/>
      <c r="G6" s="7"/>
      <c r="H6" s="8" t="s">
        <v>22</v>
      </c>
      <c r="I6" s="34"/>
      <c r="J6" s="34"/>
      <c r="K6" s="34"/>
      <c r="L6" s="34"/>
      <c r="M6" s="34"/>
      <c r="N6" s="34"/>
      <c r="O6" s="20"/>
      <c r="P6" s="20"/>
      <c r="Q6" s="20"/>
      <c r="R6" s="20"/>
      <c r="S6" s="20"/>
      <c r="T6" s="20"/>
      <c r="U6" s="20"/>
      <c r="V6" s="20"/>
      <c r="W6" s="20"/>
      <c r="X6" s="20"/>
      <c r="Y6" s="20"/>
      <c r="Z6" s="20"/>
      <c r="AA6" s="20"/>
      <c r="AB6" s="20"/>
      <c r="AC6" s="21"/>
      <c r="AD6" s="18"/>
    </row>
    <row r="7" spans="1:30">
      <c r="A7" s="4" t="s">
        <v>34</v>
      </c>
      <c r="B7" s="153" t="str">
        <f>HYPERLINK("https://upn1-carbon-sandbox.mendel.ai/01ha80767mvt3xy09j6byrsamy/patient-abstraction/"&amp;A7)</f>
        <v>https://upn1-carbon-sandbox.mendel.ai/01ha80767mvt3xy09j6byrsamy/patient-abstraction/pt-01h9p699p13rxcn9nsz2e842ca</v>
      </c>
      <c r="C7" s="34" t="s">
        <v>18</v>
      </c>
      <c r="D7" s="27" t="s">
        <v>19</v>
      </c>
      <c r="E7" s="566" t="s">
        <v>1591</v>
      </c>
      <c r="F7" s="135"/>
      <c r="G7" s="7"/>
      <c r="H7" s="8" t="s">
        <v>22</v>
      </c>
      <c r="I7" s="34"/>
      <c r="J7" s="34"/>
      <c r="K7" s="34"/>
      <c r="L7" s="34"/>
      <c r="M7" s="34"/>
      <c r="N7" s="34"/>
      <c r="O7" s="20"/>
      <c r="P7" s="20"/>
      <c r="Q7" s="20"/>
      <c r="R7" s="20"/>
      <c r="S7" s="20"/>
      <c r="T7" s="20"/>
      <c r="U7" s="20"/>
      <c r="V7" s="20"/>
      <c r="W7" s="20"/>
      <c r="X7" s="20"/>
      <c r="Y7" s="20"/>
      <c r="Z7" s="20"/>
      <c r="AA7" s="20"/>
      <c r="AB7" s="20"/>
      <c r="AC7" s="21"/>
      <c r="AD7" s="18"/>
    </row>
    <row r="8" spans="1:30">
      <c r="A8" s="4" t="s">
        <v>38</v>
      </c>
      <c r="B8" s="153" t="str">
        <f>HYPERLINK("https://upn1-carbon-sandbox.mendel.ai/01ha80767mvt3xy09j6byrsamy/patient-abstraction/"&amp;A8)</f>
        <v>https://upn1-carbon-sandbox.mendel.ai/01ha80767mvt3xy09j6byrsamy/patient-abstraction/pt-01h9p699dvp725q786akjz84gb</v>
      </c>
      <c r="C8" s="34" t="s">
        <v>18</v>
      </c>
      <c r="D8" s="27" t="s">
        <v>19</v>
      </c>
      <c r="E8" s="566" t="s">
        <v>1591</v>
      </c>
      <c r="F8" s="135"/>
      <c r="G8" s="7"/>
      <c r="H8" s="8" t="s">
        <v>22</v>
      </c>
      <c r="I8" s="34"/>
      <c r="J8" s="34"/>
      <c r="K8" s="34"/>
      <c r="L8" s="34"/>
      <c r="M8" s="34"/>
      <c r="N8" s="34"/>
      <c r="O8" s="20"/>
      <c r="P8" s="20"/>
      <c r="Q8" s="20"/>
      <c r="R8" s="20"/>
      <c r="S8" s="20"/>
      <c r="T8" s="20"/>
      <c r="U8" s="20"/>
      <c r="V8" s="20"/>
      <c r="W8" s="20"/>
      <c r="X8" s="20"/>
      <c r="Y8" s="20"/>
      <c r="Z8" s="20"/>
      <c r="AA8" s="20"/>
      <c r="AB8" s="20"/>
      <c r="AC8" s="21"/>
      <c r="AD8" s="18"/>
    </row>
    <row r="9" spans="1:30">
      <c r="A9" s="4" t="s">
        <v>41</v>
      </c>
      <c r="B9" s="153" t="str">
        <f>HYPERLINK("https://upn1-carbon-sandbox.mendel.ai/01ha80767mvt3xy09j6byrsamy/patient-abstraction/"&amp;A9)</f>
        <v>https://upn1-carbon-sandbox.mendel.ai/01ha80767mvt3xy09j6byrsamy/patient-abstraction/pt-01h9p699kkr7nzsaygjc6tyfbb</v>
      </c>
      <c r="C9" s="34" t="s">
        <v>18</v>
      </c>
      <c r="D9" s="27" t="s">
        <v>19</v>
      </c>
      <c r="E9" s="566" t="s">
        <v>1591</v>
      </c>
      <c r="F9" s="135"/>
      <c r="G9" s="7"/>
      <c r="H9" s="8" t="s">
        <v>22</v>
      </c>
      <c r="I9" s="34"/>
      <c r="J9" s="34"/>
      <c r="K9" s="34"/>
      <c r="L9" s="34"/>
      <c r="M9" s="34"/>
      <c r="N9" s="34"/>
      <c r="O9" s="20"/>
      <c r="P9" s="20"/>
      <c r="Q9" s="20"/>
      <c r="R9" s="20"/>
      <c r="S9" s="20"/>
      <c r="T9" s="20"/>
      <c r="U9" s="20"/>
      <c r="V9" s="20"/>
      <c r="W9" s="20"/>
      <c r="X9" s="20"/>
      <c r="Y9" s="20"/>
      <c r="Z9" s="20"/>
      <c r="AA9" s="20"/>
      <c r="AB9" s="20"/>
      <c r="AC9" s="21"/>
      <c r="AD9" s="18"/>
    </row>
    <row r="10" spans="1:30">
      <c r="A10" s="4" t="s">
        <v>45</v>
      </c>
      <c r="B10" s="153" t="str">
        <f>HYPERLINK("https://upn1-carbon-sandbox.mendel.ai/01ha80767mvt3xy09j6byrsamy/patient-abstraction/"&amp;A10)</f>
        <v>https://upn1-carbon-sandbox.mendel.ai/01ha80767mvt3xy09j6byrsamy/patient-abstraction/pt-01h9p699p4nkmzqy9ek395w22b</v>
      </c>
      <c r="C10" s="34" t="s">
        <v>18</v>
      </c>
      <c r="D10" s="27" t="s">
        <v>19</v>
      </c>
      <c r="E10" s="566" t="s">
        <v>1591</v>
      </c>
      <c r="F10" s="135"/>
      <c r="G10" s="7"/>
      <c r="H10" s="8" t="s">
        <v>22</v>
      </c>
      <c r="I10" s="34"/>
      <c r="J10" s="34"/>
      <c r="K10" s="34"/>
      <c r="L10" s="34"/>
      <c r="M10" s="34"/>
      <c r="N10" s="34"/>
      <c r="O10" s="20"/>
      <c r="P10" s="20"/>
      <c r="Q10" s="20"/>
      <c r="R10" s="20"/>
      <c r="S10" s="20"/>
      <c r="T10" s="20"/>
      <c r="U10" s="20"/>
      <c r="V10" s="20"/>
      <c r="W10" s="20"/>
      <c r="X10" s="20"/>
      <c r="Y10" s="20"/>
      <c r="Z10" s="20"/>
      <c r="AA10" s="20"/>
      <c r="AB10" s="20"/>
      <c r="AC10" s="21"/>
      <c r="AD10" s="18"/>
    </row>
    <row r="11" spans="1:30" ht="15.75" customHeight="1">
      <c r="A11" s="4" t="s">
        <v>48</v>
      </c>
      <c r="B11" s="153" t="str">
        <f>HYPERLINK("https://upn1-carbon-sandbox.mendel.ai/01ha80767mvt3xy09j6byrsamy/patient-abstraction/"&amp;A11)</f>
        <v>https://upn1-carbon-sandbox.mendel.ai/01ha80767mvt3xy09j6byrsamy/patient-abstraction/pt-01h9p699pdkxyj8hjnx6wwxvye</v>
      </c>
      <c r="C11" s="34" t="s">
        <v>18</v>
      </c>
      <c r="D11" s="27" t="s">
        <v>19</v>
      </c>
      <c r="E11" s="566" t="s">
        <v>1591</v>
      </c>
      <c r="F11" s="135"/>
      <c r="G11" s="7"/>
      <c r="H11" s="8"/>
      <c r="I11" s="34"/>
      <c r="J11" s="34"/>
      <c r="K11" s="34"/>
      <c r="L11" s="34"/>
      <c r="M11" s="34"/>
      <c r="N11" s="34"/>
      <c r="O11" s="20"/>
      <c r="P11" s="20"/>
      <c r="Q11" s="20"/>
      <c r="R11" s="20"/>
      <c r="S11" s="20"/>
      <c r="T11" s="20"/>
      <c r="U11" s="20"/>
      <c r="V11" s="20"/>
      <c r="W11" s="20"/>
      <c r="X11" s="20"/>
      <c r="Y11" s="20"/>
      <c r="Z11" s="20"/>
      <c r="AA11" s="20"/>
      <c r="AB11" s="20"/>
      <c r="AC11" s="21"/>
      <c r="AD11" s="18"/>
    </row>
    <row r="12" spans="1:30" ht="15.75" customHeight="1">
      <c r="A12" s="4" t="s">
        <v>51</v>
      </c>
      <c r="B12" s="153" t="str">
        <f>HYPERLINK("https://upn1-carbon-sandbox.mendel.ai/01ha80767mvt3xy09j6byrsamy/patient-abstraction/"&amp;A12)</f>
        <v>https://upn1-carbon-sandbox.mendel.ai/01ha80767mvt3xy09j6byrsamy/patient-abstraction/pt-01h9p6999pqb2m6rs5tx07n92a</v>
      </c>
      <c r="C12" s="34" t="s">
        <v>18</v>
      </c>
      <c r="D12" s="27" t="s">
        <v>19</v>
      </c>
      <c r="E12" s="566" t="s">
        <v>1591</v>
      </c>
      <c r="F12" s="135"/>
      <c r="G12" s="7"/>
      <c r="H12" s="8" t="s">
        <v>22</v>
      </c>
      <c r="I12" s="34"/>
      <c r="J12" s="34"/>
      <c r="K12" s="34"/>
      <c r="L12" s="34"/>
      <c r="M12" s="34"/>
      <c r="N12" s="34"/>
      <c r="O12" s="20"/>
      <c r="P12" s="20"/>
      <c r="Q12" s="20"/>
      <c r="R12" s="20"/>
      <c r="S12" s="20"/>
      <c r="T12" s="20"/>
      <c r="U12" s="20"/>
      <c r="V12" s="20"/>
      <c r="W12" s="20"/>
      <c r="X12" s="20"/>
      <c r="Y12" s="20"/>
      <c r="Z12" s="20"/>
      <c r="AA12" s="20"/>
      <c r="AB12" s="20"/>
      <c r="AC12" s="21"/>
      <c r="AD12" s="18"/>
    </row>
    <row r="13" spans="1:30" ht="15.75" customHeight="1">
      <c r="A13" s="4" t="s">
        <v>93</v>
      </c>
      <c r="B13" s="153" t="str">
        <f>HYPERLINK("https://upn1-carbon-sandbox.mendel.ai/01ha80767mvt3xy09j6byrsamy/patient-abstraction/"&amp;A13)</f>
        <v>https://upn1-carbon-sandbox.mendel.ai/01ha80767mvt3xy09j6byrsamy/patient-abstraction/pt-01h9p699bfbkzqvtmv46tzt1mj</v>
      </c>
      <c r="C13" s="34" t="s">
        <v>18</v>
      </c>
      <c r="D13" s="27" t="s">
        <v>1168</v>
      </c>
      <c r="E13" s="566" t="s">
        <v>1592</v>
      </c>
      <c r="F13" s="135"/>
      <c r="G13" s="7"/>
      <c r="H13" s="8"/>
      <c r="I13" s="34"/>
      <c r="J13" s="34"/>
      <c r="K13" s="34"/>
      <c r="L13" s="34"/>
      <c r="M13" s="34"/>
      <c r="N13" s="34"/>
      <c r="O13" s="20"/>
      <c r="P13" s="20"/>
      <c r="Q13" s="20"/>
      <c r="R13" s="20"/>
      <c r="S13" s="20"/>
      <c r="T13" s="20"/>
      <c r="U13" s="20"/>
      <c r="V13" s="20"/>
      <c r="W13" s="20"/>
      <c r="X13" s="20"/>
      <c r="Y13" s="20"/>
      <c r="Z13" s="20"/>
      <c r="AA13" s="20"/>
      <c r="AB13" s="20"/>
      <c r="AC13" s="21"/>
      <c r="AD13" s="18"/>
    </row>
    <row r="14" spans="1:30" ht="15.75" customHeight="1">
      <c r="A14" s="4" t="s">
        <v>96</v>
      </c>
      <c r="B14" s="153" t="str">
        <f>HYPERLINK("https://upn1-carbon-sandbox.mendel.ai/01ha80767mvt3xy09j6byrsamy/patient-abstraction/"&amp;A14)</f>
        <v>https://upn1-carbon-sandbox.mendel.ai/01ha80767mvt3xy09j6byrsamy/patient-abstraction/pt-01h9p699kncz8zmxws4xmq52r9</v>
      </c>
      <c r="C14" s="34" t="s">
        <v>18</v>
      </c>
      <c r="D14" s="27" t="s">
        <v>1168</v>
      </c>
      <c r="E14" s="566" t="s">
        <v>1592</v>
      </c>
      <c r="F14" s="135"/>
      <c r="G14" s="7"/>
      <c r="H14" s="8"/>
      <c r="I14" s="34"/>
      <c r="J14" s="34"/>
      <c r="K14" s="34"/>
      <c r="L14" s="34"/>
      <c r="M14" s="34"/>
      <c r="N14" s="34"/>
      <c r="O14" s="20"/>
      <c r="P14" s="20"/>
      <c r="Q14" s="20"/>
      <c r="R14" s="20"/>
      <c r="S14" s="20"/>
      <c r="T14" s="20"/>
      <c r="U14" s="20"/>
      <c r="V14" s="20"/>
      <c r="W14" s="20"/>
      <c r="X14" s="20"/>
      <c r="Y14" s="20"/>
      <c r="Z14" s="20"/>
      <c r="AA14" s="20"/>
      <c r="AB14" s="20"/>
      <c r="AC14" s="21"/>
      <c r="AD14" s="18"/>
    </row>
    <row r="15" spans="1:30" ht="15.75" customHeight="1">
      <c r="A15" s="166" t="s">
        <v>99</v>
      </c>
      <c r="B15" s="153" t="str">
        <f>HYPERLINK("https://upn1-carbon-sandbox.mendel.ai/01ha80767mvt3xy09j6byrsamy/patient-abstraction/"&amp;A15)</f>
        <v>https://upn1-carbon-sandbox.mendel.ai/01ha80767mvt3xy09j6byrsamy/patient-abstraction/pt-01h9p699jdwy7ke5y14x2jq08y</v>
      </c>
      <c r="C15" s="155" t="s">
        <v>18</v>
      </c>
      <c r="D15" s="212" t="s">
        <v>1168</v>
      </c>
      <c r="E15" s="216" t="s">
        <v>1592</v>
      </c>
      <c r="F15" s="158"/>
      <c r="G15" s="159"/>
      <c r="H15" s="160"/>
      <c r="I15" s="155"/>
      <c r="J15" s="155"/>
      <c r="K15" s="155"/>
      <c r="L15" s="155"/>
      <c r="M15" s="155"/>
      <c r="N15" s="155"/>
      <c r="O15" s="20"/>
      <c r="P15" s="20"/>
      <c r="Q15" s="20"/>
      <c r="R15" s="20"/>
      <c r="S15" s="20"/>
      <c r="T15" s="20"/>
      <c r="U15" s="20"/>
      <c r="V15" s="20"/>
      <c r="W15" s="20"/>
      <c r="X15" s="20"/>
      <c r="Y15" s="20"/>
      <c r="Z15" s="20"/>
      <c r="AA15" s="20"/>
      <c r="AB15" s="20"/>
      <c r="AC15" s="21"/>
      <c r="AD15" s="18"/>
    </row>
    <row r="16" spans="1:30" ht="15.75" customHeight="1">
      <c r="A16" s="196" t="s">
        <v>105</v>
      </c>
      <c r="B16" s="153" t="str">
        <f>HYPERLINK("https://upn1-carbon-sandbox.mendel.ai/01ha80767mvt3xy09j6byrsamy/patient-abstraction/"&amp;A16)</f>
        <v>https://upn1-carbon-sandbox.mendel.ai/01ha80767mvt3xy09j6byrsamy/patient-abstraction/pt-01h9p699ssmzhp2kqxec4cb6n0</v>
      </c>
      <c r="C16" s="155" t="s">
        <v>18</v>
      </c>
      <c r="D16" s="27" t="s">
        <v>1168</v>
      </c>
      <c r="E16" s="566" t="s">
        <v>1592</v>
      </c>
      <c r="F16" s="27"/>
      <c r="G16" s="7"/>
      <c r="H16" s="8"/>
      <c r="I16" s="34"/>
      <c r="J16" s="34"/>
      <c r="K16" s="34"/>
      <c r="L16" s="34"/>
      <c r="M16" s="34"/>
      <c r="N16" s="34"/>
      <c r="O16" s="20"/>
      <c r="P16" s="20"/>
      <c r="Q16" s="20"/>
      <c r="R16" s="20"/>
      <c r="S16" s="20"/>
      <c r="T16" s="20"/>
      <c r="U16" s="20"/>
      <c r="V16" s="20"/>
      <c r="W16" s="20"/>
      <c r="X16" s="20"/>
      <c r="Y16" s="20"/>
      <c r="Z16" s="20"/>
      <c r="AA16" s="20"/>
      <c r="AB16" s="20"/>
      <c r="AC16" s="21"/>
      <c r="AD16" s="18"/>
    </row>
    <row r="17" spans="1:30" ht="15.75" customHeight="1">
      <c r="A17" s="4" t="s">
        <v>107</v>
      </c>
      <c r="B17" s="153" t="str">
        <f>HYPERLINK("https://upn1-carbon-sandbox.mendel.ai/01ha80767mvt3xy09j6byrsamy/patient-abstraction/"&amp;A17)</f>
        <v>https://upn1-carbon-sandbox.mendel.ai/01ha80767mvt3xy09j6byrsamy/patient-abstraction/pt-01h9p699dc8ykr2hcjm4y7g6b6</v>
      </c>
      <c r="C17" s="34" t="s">
        <v>18</v>
      </c>
      <c r="D17" s="27" t="s">
        <v>1168</v>
      </c>
      <c r="E17" s="566" t="s">
        <v>1592</v>
      </c>
      <c r="F17" s="135"/>
      <c r="G17" s="7"/>
      <c r="H17" s="8"/>
      <c r="I17" s="34"/>
      <c r="J17" s="34"/>
      <c r="K17" s="34"/>
      <c r="L17" s="34"/>
      <c r="M17" s="34"/>
      <c r="N17" s="34"/>
      <c r="O17" s="20"/>
      <c r="P17" s="20"/>
      <c r="Q17" s="20"/>
      <c r="R17" s="20"/>
      <c r="S17" s="20"/>
      <c r="T17" s="20"/>
      <c r="U17" s="20"/>
      <c r="V17" s="20"/>
      <c r="W17" s="20"/>
      <c r="X17" s="20"/>
      <c r="Y17" s="20"/>
      <c r="Z17" s="20"/>
      <c r="AA17" s="20"/>
      <c r="AB17" s="20"/>
      <c r="AC17" s="21"/>
      <c r="AD17" s="18"/>
    </row>
    <row r="18" spans="1:30" ht="15.75" customHeight="1">
      <c r="A18" s="4" t="s">
        <v>111</v>
      </c>
      <c r="B18" s="153" t="str">
        <f>HYPERLINK("https://upn1-carbon-sandbox.mendel.ai/01ha80767mvt3xy09j6byrsamy/patient-abstraction/"&amp;A18)</f>
        <v>https://upn1-carbon-sandbox.mendel.ai/01ha80767mvt3xy09j6byrsamy/patient-abstraction/pt-01h9p699gyvddyvv1zmhb2ns5k</v>
      </c>
      <c r="C18" s="34" t="s">
        <v>18</v>
      </c>
      <c r="D18" s="27" t="s">
        <v>1168</v>
      </c>
      <c r="E18" s="566" t="s">
        <v>1592</v>
      </c>
      <c r="F18" s="135"/>
      <c r="G18" s="7"/>
      <c r="H18" s="8"/>
      <c r="I18" s="34"/>
      <c r="J18" s="34"/>
      <c r="K18" s="34"/>
      <c r="L18" s="34"/>
      <c r="M18" s="34"/>
      <c r="N18" s="34"/>
      <c r="O18" s="20"/>
      <c r="P18" s="20"/>
      <c r="Q18" s="20"/>
      <c r="R18" s="20"/>
      <c r="S18" s="20"/>
      <c r="T18" s="20"/>
      <c r="U18" s="20"/>
      <c r="V18" s="20"/>
      <c r="W18" s="20"/>
      <c r="X18" s="20"/>
      <c r="Y18" s="20"/>
      <c r="Z18" s="20"/>
      <c r="AA18" s="20"/>
      <c r="AB18" s="20"/>
      <c r="AC18" s="21"/>
      <c r="AD18" s="18"/>
    </row>
    <row r="19" spans="1:30" ht="15.75" customHeight="1">
      <c r="A19" s="4" t="s">
        <v>115</v>
      </c>
      <c r="B19" s="153" t="str">
        <f>HYPERLINK("https://upn1-carbon-sandbox.mendel.ai/01ha80767mvt3xy09j6byrsamy/patient-abstraction/"&amp;A19)</f>
        <v>https://upn1-carbon-sandbox.mendel.ai/01ha80767mvt3xy09j6byrsamy/patient-abstraction/pt-01h9p699qd7dv0588ba4c7at76</v>
      </c>
      <c r="C19" s="34" t="s">
        <v>18</v>
      </c>
      <c r="D19" s="27" t="s">
        <v>1168</v>
      </c>
      <c r="E19" s="566" t="s">
        <v>1592</v>
      </c>
      <c r="F19" s="135"/>
      <c r="G19" s="7"/>
      <c r="H19" s="8"/>
      <c r="I19" s="34"/>
      <c r="J19" s="34"/>
      <c r="K19" s="34"/>
      <c r="L19" s="34"/>
      <c r="M19" s="34"/>
      <c r="N19" s="34"/>
      <c r="O19" s="20"/>
      <c r="P19" s="20"/>
      <c r="Q19" s="20"/>
      <c r="R19" s="20"/>
      <c r="S19" s="20"/>
      <c r="T19" s="20"/>
      <c r="U19" s="20"/>
      <c r="V19" s="20"/>
      <c r="W19" s="20"/>
      <c r="X19" s="20"/>
      <c r="Y19" s="20"/>
      <c r="Z19" s="20"/>
      <c r="AA19" s="20"/>
      <c r="AB19" s="20"/>
      <c r="AC19" s="21"/>
      <c r="AD19" s="18"/>
    </row>
    <row r="20" spans="1:30" ht="15.75" customHeight="1">
      <c r="A20" s="196" t="s">
        <v>121</v>
      </c>
      <c r="B20" s="153" t="str">
        <f>HYPERLINK("https://upn1-carbon-sandbox.mendel.ai/01ha80767mvt3xy09j6byrsamy/patient-abstraction/"&amp;A20)</f>
        <v>https://upn1-carbon-sandbox.mendel.ai/01ha80767mvt3xy09j6byrsamy/patient-abstraction/pt-01h9p699asc8mk4rqzhgarqr7s</v>
      </c>
      <c r="C20" s="34" t="s">
        <v>18</v>
      </c>
      <c r="D20" s="27" t="s">
        <v>1168</v>
      </c>
      <c r="E20" s="566" t="s">
        <v>1592</v>
      </c>
      <c r="F20" s="27"/>
      <c r="G20" s="7"/>
      <c r="H20" s="8"/>
      <c r="I20" s="34"/>
      <c r="J20" s="34"/>
      <c r="K20" s="34"/>
      <c r="L20" s="34"/>
      <c r="M20" s="34"/>
      <c r="N20" s="34"/>
      <c r="O20" s="20"/>
      <c r="P20" s="20"/>
      <c r="Q20" s="20"/>
      <c r="R20" s="20"/>
      <c r="S20" s="20"/>
      <c r="T20" s="20"/>
      <c r="U20" s="20"/>
      <c r="V20" s="20"/>
      <c r="W20" s="20"/>
      <c r="X20" s="20"/>
      <c r="Y20" s="20"/>
      <c r="Z20" s="20"/>
      <c r="AA20" s="20"/>
      <c r="AB20" s="20"/>
      <c r="AC20" s="21"/>
      <c r="AD20" s="18"/>
    </row>
    <row r="21" spans="1:30" ht="15.75" customHeight="1">
      <c r="A21" s="4" t="s">
        <v>123</v>
      </c>
      <c r="B21" s="153" t="str">
        <f>HYPERLINK("https://upn1-carbon-sandbox.mendel.ai/01ha80767mvt3xy09j6byrsamy/patient-abstraction/"&amp;A21)</f>
        <v>https://upn1-carbon-sandbox.mendel.ai/01ha80767mvt3xy09j6byrsamy/patient-abstraction/pt-01h9p699nbhjfaejb87tya0edk</v>
      </c>
      <c r="C21" s="34" t="s">
        <v>18</v>
      </c>
      <c r="D21" s="27" t="s">
        <v>1168</v>
      </c>
      <c r="E21" s="566" t="s">
        <v>1592</v>
      </c>
      <c r="F21" s="135"/>
      <c r="G21" s="7"/>
      <c r="H21" s="8"/>
      <c r="I21" s="34"/>
      <c r="J21" s="34"/>
      <c r="K21" s="34"/>
      <c r="L21" s="34"/>
      <c r="M21" s="34"/>
      <c r="N21" s="34"/>
      <c r="O21" s="20"/>
      <c r="P21" s="20"/>
      <c r="Q21" s="20"/>
      <c r="R21" s="20"/>
      <c r="S21" s="20"/>
      <c r="T21" s="20"/>
      <c r="U21" s="20"/>
      <c r="V21" s="20"/>
      <c r="W21" s="20"/>
      <c r="X21" s="20"/>
      <c r="Y21" s="20"/>
      <c r="Z21" s="20"/>
      <c r="AA21" s="20"/>
      <c r="AB21" s="20"/>
      <c r="AC21" s="21"/>
      <c r="AD21" s="18"/>
    </row>
    <row r="22" spans="1:30" ht="15.75" customHeight="1">
      <c r="A22" s="166" t="s">
        <v>126</v>
      </c>
      <c r="B22" s="153" t="str">
        <f>HYPERLINK("https://upn1-carbon-sandbox.mendel.ai/01ha80767mvt3xy09j6byrsamy/patient-abstraction/"&amp;A22)</f>
        <v>https://upn1-carbon-sandbox.mendel.ai/01ha80767mvt3xy09j6byrsamy/patient-abstraction/pt-01h9p699q0ffffvc0m85emrpfs</v>
      </c>
      <c r="C22" s="34" t="s">
        <v>18</v>
      </c>
      <c r="D22" s="27" t="s">
        <v>1168</v>
      </c>
      <c r="E22" s="568" t="s">
        <v>1592</v>
      </c>
      <c r="F22" s="135"/>
      <c r="G22" s="7"/>
      <c r="H22" s="8"/>
      <c r="I22" s="34"/>
      <c r="J22" s="34"/>
      <c r="K22" s="34"/>
      <c r="L22" s="34"/>
      <c r="M22" s="34"/>
      <c r="N22" s="34"/>
      <c r="O22" s="20"/>
      <c r="P22" s="20"/>
      <c r="Q22" s="20"/>
      <c r="R22" s="20"/>
      <c r="S22" s="20"/>
      <c r="T22" s="20"/>
      <c r="U22" s="20"/>
      <c r="V22" s="20"/>
      <c r="W22" s="20"/>
      <c r="X22" s="20"/>
      <c r="Y22" s="20"/>
      <c r="Z22" s="20"/>
      <c r="AA22" s="20"/>
      <c r="AB22" s="20"/>
      <c r="AC22" s="21"/>
      <c r="AD22" s="18"/>
    </row>
    <row r="23" spans="1:30" ht="15.75" customHeight="1">
      <c r="A23" s="4" t="s">
        <v>168</v>
      </c>
      <c r="B23" s="153" t="str">
        <f>HYPERLINK("https://upn1-carbon-sandbox.mendel.ai/01ha80767mvt3xy09j6byrsamy/patient-abstraction/"&amp;A23)</f>
        <v>https://upn1-carbon-sandbox.mendel.ai/01ha80767mvt3xy09j6byrsamy/patient-abstraction/pt-01h9p699e6rr5ppe4s4nfbga7r</v>
      </c>
      <c r="C23" s="34" t="s">
        <v>18</v>
      </c>
      <c r="D23" s="27" t="s">
        <v>19</v>
      </c>
      <c r="E23" s="560" t="s">
        <v>169</v>
      </c>
      <c r="F23" s="27"/>
      <c r="G23" s="7"/>
      <c r="H23" s="8"/>
      <c r="I23" s="34"/>
      <c r="J23" s="34"/>
      <c r="K23" s="34"/>
      <c r="L23" s="34"/>
      <c r="M23" s="34"/>
      <c r="N23" s="34"/>
      <c r="O23" s="20"/>
      <c r="P23" s="20"/>
      <c r="Q23" s="20"/>
      <c r="R23" s="20"/>
      <c r="S23" s="20"/>
      <c r="T23" s="20"/>
      <c r="U23" s="20"/>
      <c r="V23" s="20"/>
      <c r="W23" s="20"/>
      <c r="X23" s="20"/>
      <c r="Y23" s="20"/>
      <c r="Z23" s="20"/>
      <c r="AA23" s="20"/>
      <c r="AB23" s="20"/>
      <c r="AC23" s="21"/>
      <c r="AD23" s="18"/>
    </row>
    <row r="24" spans="1:30" ht="15.75" customHeight="1">
      <c r="A24" s="4" t="s">
        <v>171</v>
      </c>
      <c r="B24" s="153" t="str">
        <f>HYPERLINK("https://upn1-carbon-sandbox.mendel.ai/01ha80767mvt3xy09j6byrsamy/patient-abstraction/"&amp;A24)</f>
        <v>https://upn1-carbon-sandbox.mendel.ai/01ha80767mvt3xy09j6byrsamy/patient-abstraction/pt-01h9p699sq26kgzvwmt8p0ecxd</v>
      </c>
      <c r="C24" s="34" t="s">
        <v>18</v>
      </c>
      <c r="D24" s="27" t="s">
        <v>19</v>
      </c>
      <c r="E24" s="560" t="s">
        <v>172</v>
      </c>
      <c r="F24" s="27"/>
      <c r="G24" s="7"/>
      <c r="H24" s="8"/>
      <c r="I24" s="34"/>
      <c r="J24" s="34"/>
      <c r="K24" s="34"/>
      <c r="L24" s="34"/>
      <c r="M24" s="34"/>
      <c r="N24" s="34"/>
      <c r="O24" s="20"/>
      <c r="P24" s="20"/>
      <c r="Q24" s="20"/>
      <c r="R24" s="20"/>
      <c r="S24" s="20"/>
      <c r="T24" s="20"/>
      <c r="U24" s="20"/>
      <c r="V24" s="20"/>
      <c r="W24" s="20"/>
      <c r="X24" s="20"/>
      <c r="Y24" s="20"/>
      <c r="Z24" s="20"/>
      <c r="AA24" s="20"/>
      <c r="AB24" s="20"/>
      <c r="AC24" s="21"/>
      <c r="AD24" s="18"/>
    </row>
    <row r="25" spans="1:30" ht="15.75" customHeight="1">
      <c r="A25" s="4" t="s">
        <v>174</v>
      </c>
      <c r="B25" s="153" t="str">
        <f>HYPERLINK("https://upn1-carbon-sandbox.mendel.ai/01ha80767mvt3xy09j6byrsamy/patient-abstraction/"&amp;A25)</f>
        <v>https://upn1-carbon-sandbox.mendel.ai/01ha80767mvt3xy09j6byrsamy/patient-abstraction/pt-01h9p699feeagnq6qsqtj0dz74</v>
      </c>
      <c r="C25" s="34" t="s">
        <v>18</v>
      </c>
      <c r="D25" s="27" t="s">
        <v>19</v>
      </c>
      <c r="E25" s="560" t="s">
        <v>175</v>
      </c>
      <c r="F25" s="27"/>
      <c r="G25" s="7"/>
      <c r="H25" s="8"/>
      <c r="I25" s="34"/>
      <c r="J25" s="34"/>
      <c r="K25" s="34"/>
      <c r="L25" s="34"/>
      <c r="M25" s="34"/>
      <c r="N25" s="34"/>
      <c r="O25" s="20"/>
      <c r="P25" s="20"/>
      <c r="Q25" s="20"/>
      <c r="R25" s="20"/>
      <c r="S25" s="20"/>
      <c r="T25" s="20"/>
      <c r="U25" s="20"/>
      <c r="V25" s="20"/>
      <c r="W25" s="20"/>
      <c r="X25" s="20"/>
      <c r="Y25" s="20"/>
      <c r="Z25" s="20"/>
      <c r="AA25" s="20"/>
      <c r="AB25" s="20"/>
      <c r="AC25" s="21"/>
      <c r="AD25" s="18"/>
    </row>
    <row r="26" spans="1:30" ht="15.75" customHeight="1">
      <c r="A26" s="4" t="s">
        <v>177</v>
      </c>
      <c r="B26" s="153" t="str">
        <f>HYPERLINK("https://upn1-carbon-sandbox.mendel.ai/01ha80767mvt3xy09j6byrsamy/patient-abstraction/"&amp;A26)</f>
        <v>https://upn1-carbon-sandbox.mendel.ai/01ha80767mvt3xy09j6byrsamy/patient-abstraction/pt-01h9p6999yk1ba52gyyrjyhvfp</v>
      </c>
      <c r="C26" s="34" t="s">
        <v>18</v>
      </c>
      <c r="D26" s="27" t="s">
        <v>19</v>
      </c>
      <c r="E26" s="560" t="s">
        <v>178</v>
      </c>
      <c r="F26" s="27"/>
      <c r="G26" s="7"/>
      <c r="H26" s="8"/>
      <c r="I26" s="34"/>
      <c r="J26" s="34"/>
      <c r="K26" s="34"/>
      <c r="L26" s="34"/>
      <c r="M26" s="34"/>
      <c r="N26" s="34"/>
      <c r="O26" s="20"/>
      <c r="P26" s="20"/>
      <c r="Q26" s="20"/>
      <c r="R26" s="20"/>
      <c r="S26" s="20"/>
      <c r="T26" s="20"/>
      <c r="U26" s="20"/>
      <c r="V26" s="20"/>
      <c r="W26" s="20"/>
      <c r="X26" s="20"/>
      <c r="Y26" s="20"/>
      <c r="Z26" s="20"/>
      <c r="AA26" s="20"/>
      <c r="AB26" s="20"/>
      <c r="AC26" s="21"/>
      <c r="AD26" s="18"/>
    </row>
    <row r="27" spans="1:30" ht="15.75" customHeight="1">
      <c r="A27" s="4" t="s">
        <v>180</v>
      </c>
      <c r="B27" s="153" t="str">
        <f>HYPERLINK("https://upn1-carbon-sandbox.mendel.ai/01ha80767mvt3xy09j6byrsamy/patient-abstraction/"&amp;A27)</f>
        <v>https://upn1-carbon-sandbox.mendel.ai/01ha80767mvt3xy09j6byrsamy/patient-abstraction/pt-01h9p6998r1jh3rqpjw1p0ty3b</v>
      </c>
      <c r="C27" s="34" t="s">
        <v>18</v>
      </c>
      <c r="D27" s="27" t="s">
        <v>19</v>
      </c>
      <c r="E27" s="560" t="s">
        <v>181</v>
      </c>
      <c r="F27" s="27"/>
      <c r="G27" s="7"/>
      <c r="H27" s="8"/>
      <c r="I27" s="34"/>
      <c r="J27" s="34"/>
      <c r="K27" s="34"/>
      <c r="L27" s="34"/>
      <c r="M27" s="34"/>
      <c r="N27" s="34"/>
      <c r="O27" s="20"/>
      <c r="P27" s="20"/>
      <c r="Q27" s="20"/>
      <c r="R27" s="20"/>
      <c r="S27" s="20"/>
      <c r="T27" s="20"/>
      <c r="U27" s="20"/>
      <c r="V27" s="20"/>
      <c r="W27" s="20"/>
      <c r="X27" s="20"/>
      <c r="Y27" s="20"/>
      <c r="Z27" s="20"/>
      <c r="AA27" s="20"/>
      <c r="AB27" s="20"/>
      <c r="AC27" s="21"/>
      <c r="AD27" s="18"/>
    </row>
    <row r="28" spans="1:30" ht="15.75" customHeight="1">
      <c r="A28" s="4" t="s">
        <v>184</v>
      </c>
      <c r="B28" s="153" t="str">
        <f>HYPERLINK("https://upn1-carbon-sandbox.mendel.ai/01ha80767mvt3xy09j6byrsamy/patient-abstraction/"&amp;A28)</f>
        <v>https://upn1-carbon-sandbox.mendel.ai/01ha80767mvt3xy09j6byrsamy/patient-abstraction/pt-01h9p6997v2fzthkqr1k4g7c65</v>
      </c>
      <c r="C28" s="34" t="s">
        <v>18</v>
      </c>
      <c r="D28" s="27" t="s">
        <v>19</v>
      </c>
      <c r="E28" s="560" t="s">
        <v>185</v>
      </c>
      <c r="F28" s="27"/>
      <c r="G28" s="7"/>
      <c r="H28" s="8"/>
      <c r="I28" s="34"/>
      <c r="J28" s="34"/>
      <c r="K28" s="34"/>
      <c r="L28" s="34"/>
      <c r="M28" s="34"/>
      <c r="N28" s="34"/>
      <c r="O28" s="20"/>
      <c r="P28" s="20"/>
      <c r="Q28" s="20"/>
      <c r="R28" s="20"/>
      <c r="S28" s="20"/>
      <c r="T28" s="20"/>
      <c r="U28" s="20"/>
      <c r="V28" s="20"/>
      <c r="W28" s="20"/>
      <c r="X28" s="20"/>
      <c r="Y28" s="20"/>
      <c r="Z28" s="20"/>
      <c r="AA28" s="20"/>
      <c r="AB28" s="20"/>
      <c r="AC28" s="21"/>
      <c r="AD28" s="18"/>
    </row>
    <row r="29" spans="1:30" ht="15.75" customHeight="1">
      <c r="A29" s="4" t="s">
        <v>187</v>
      </c>
      <c r="B29" s="153" t="str">
        <f>HYPERLINK("https://upn1-carbon-sandbox.mendel.ai/01ha80767mvt3xy09j6byrsamy/patient-abstraction/"&amp;A29)</f>
        <v>https://upn1-carbon-sandbox.mendel.ai/01ha80767mvt3xy09j6byrsamy/patient-abstraction/pt-01h9p699eht4add7zn3g0kyz17</v>
      </c>
      <c r="C29" s="34" t="s">
        <v>18</v>
      </c>
      <c r="D29" s="27" t="s">
        <v>19</v>
      </c>
      <c r="E29" s="560" t="s">
        <v>188</v>
      </c>
      <c r="F29" s="27"/>
      <c r="G29" s="7"/>
      <c r="H29" s="8"/>
      <c r="I29" s="34"/>
      <c r="J29" s="34"/>
      <c r="K29" s="34"/>
      <c r="L29" s="34"/>
      <c r="M29" s="34"/>
      <c r="N29" s="34"/>
      <c r="O29" s="20"/>
      <c r="P29" s="20"/>
      <c r="Q29" s="20"/>
      <c r="R29" s="20"/>
      <c r="S29" s="20"/>
      <c r="T29" s="20"/>
      <c r="U29" s="20"/>
      <c r="V29" s="20"/>
      <c r="W29" s="20"/>
      <c r="X29" s="20"/>
      <c r="Y29" s="20"/>
      <c r="Z29" s="20"/>
      <c r="AA29" s="20"/>
      <c r="AB29" s="20"/>
      <c r="AC29" s="21"/>
      <c r="AD29" s="18"/>
    </row>
    <row r="30" spans="1:30" ht="15.75" customHeight="1">
      <c r="A30" s="4" t="s">
        <v>190</v>
      </c>
      <c r="B30" s="153" t="str">
        <f>HYPERLINK("https://upn1-carbon-sandbox.mendel.ai/01ha80767mvt3xy09j6byrsamy/patient-abstraction/"&amp;A30)</f>
        <v>https://upn1-carbon-sandbox.mendel.ai/01ha80767mvt3xy09j6byrsamy/patient-abstraction/pt-01h9p699eknnz2jx4f01qnxzzp</v>
      </c>
      <c r="C30" s="34" t="s">
        <v>18</v>
      </c>
      <c r="D30" s="27" t="s">
        <v>19</v>
      </c>
      <c r="E30" s="560" t="s">
        <v>191</v>
      </c>
      <c r="F30" s="27"/>
      <c r="G30" s="7"/>
      <c r="H30" s="8"/>
      <c r="I30" s="34"/>
      <c r="J30" s="34"/>
      <c r="K30" s="34"/>
      <c r="L30" s="34"/>
      <c r="M30" s="34"/>
      <c r="N30" s="34"/>
      <c r="O30" s="20"/>
      <c r="P30" s="20"/>
      <c r="Q30" s="20"/>
      <c r="R30" s="20"/>
      <c r="S30" s="20"/>
      <c r="T30" s="20"/>
      <c r="U30" s="20"/>
      <c r="V30" s="20"/>
      <c r="W30" s="20"/>
      <c r="X30" s="20"/>
      <c r="Y30" s="20"/>
      <c r="Z30" s="20"/>
      <c r="AA30" s="20"/>
      <c r="AB30" s="20"/>
      <c r="AC30" s="21"/>
      <c r="AD30" s="18"/>
    </row>
    <row r="31" spans="1:30" ht="15.75" customHeight="1">
      <c r="A31" s="4" t="s">
        <v>193</v>
      </c>
      <c r="B31" s="153" t="str">
        <f>HYPERLINK("https://upn1-carbon-sandbox.mendel.ai/01ha80767mvt3xy09j6byrsamy/patient-abstraction/"&amp;A31)</f>
        <v>https://upn1-carbon-sandbox.mendel.ai/01ha80767mvt3xy09j6byrsamy/patient-abstraction/pt-01h9p699p9y5g0kp0f1yrm7gen</v>
      </c>
      <c r="C31" s="34" t="s">
        <v>18</v>
      </c>
      <c r="D31" s="27" t="s">
        <v>19</v>
      </c>
      <c r="E31" s="560" t="s">
        <v>194</v>
      </c>
      <c r="F31" s="27"/>
      <c r="G31" s="7"/>
      <c r="H31" s="8"/>
      <c r="I31" s="34"/>
      <c r="J31" s="34"/>
      <c r="K31" s="34"/>
      <c r="L31" s="34"/>
      <c r="M31" s="34"/>
      <c r="N31" s="34"/>
      <c r="O31" s="20"/>
      <c r="P31" s="20"/>
      <c r="Q31" s="20"/>
      <c r="R31" s="20"/>
      <c r="S31" s="20"/>
      <c r="T31" s="20"/>
      <c r="U31" s="20"/>
      <c r="V31" s="20"/>
      <c r="W31" s="20"/>
      <c r="X31" s="20"/>
      <c r="Y31" s="20"/>
      <c r="Z31" s="20"/>
      <c r="AA31" s="20"/>
      <c r="AB31" s="20"/>
      <c r="AC31" s="21"/>
      <c r="AD31" s="18"/>
    </row>
    <row r="32" spans="1:30" ht="15.75" customHeight="1">
      <c r="A32" s="4" t="s">
        <v>197</v>
      </c>
      <c r="B32" s="153" t="str">
        <f>HYPERLINK("https://upn1-carbon-sandbox.mendel.ai/01ha80767mvt3xy09j6byrsamy/patient-abstraction/"&amp;A32)</f>
        <v>https://upn1-carbon-sandbox.mendel.ai/01ha80767mvt3xy09j6byrsamy/patient-abstraction/pt-01h9p699kr6mxq0cff7ghwwy1h</v>
      </c>
      <c r="C32" s="34" t="s">
        <v>18</v>
      </c>
      <c r="D32" s="27" t="s">
        <v>19</v>
      </c>
      <c r="E32" s="561" t="s">
        <v>198</v>
      </c>
      <c r="F32" s="27"/>
      <c r="G32" s="7"/>
      <c r="H32" s="8"/>
      <c r="I32" s="34"/>
      <c r="J32" s="34"/>
      <c r="K32" s="34"/>
      <c r="L32" s="34"/>
      <c r="M32" s="34"/>
      <c r="N32" s="34"/>
      <c r="O32" s="20"/>
      <c r="P32" s="20"/>
      <c r="Q32" s="20"/>
      <c r="R32" s="20"/>
      <c r="S32" s="20"/>
      <c r="T32" s="20"/>
      <c r="U32" s="20"/>
      <c r="V32" s="20"/>
      <c r="W32" s="20"/>
      <c r="X32" s="20"/>
      <c r="Y32" s="20"/>
      <c r="Z32" s="20"/>
      <c r="AA32" s="20"/>
      <c r="AB32" s="20"/>
      <c r="AC32" s="21"/>
      <c r="AD32" s="18"/>
    </row>
    <row r="33" spans="1:30" ht="15.75" customHeight="1">
      <c r="A33" s="4" t="s">
        <v>230</v>
      </c>
      <c r="B33" s="153" t="str">
        <f>HYPERLINK("https://upn1-carbon-sandbox.mendel.ai/01ha80767mvt3xy09j6byrsamy/patient-abstraction/"&amp;A33)</f>
        <v>https://upn1-carbon-sandbox.mendel.ai/01ha80767mvt3xy09j6byrsamy/patient-abstraction/pt-01h9p699695s55mp2nyn94k6nk</v>
      </c>
      <c r="C33" s="34" t="s">
        <v>18</v>
      </c>
      <c r="D33" s="27" t="s">
        <v>1168</v>
      </c>
      <c r="E33" s="560" t="s">
        <v>1241</v>
      </c>
      <c r="F33" s="27"/>
      <c r="G33" s="7"/>
      <c r="H33" s="8"/>
      <c r="I33" s="34"/>
      <c r="J33" s="34"/>
      <c r="K33" s="34"/>
      <c r="L33" s="34"/>
      <c r="M33" s="34"/>
      <c r="N33" s="34"/>
      <c r="O33" s="20"/>
      <c r="P33" s="20"/>
      <c r="Q33" s="20"/>
      <c r="R33" s="20"/>
      <c r="S33" s="20"/>
      <c r="T33" s="20"/>
      <c r="U33" s="20"/>
      <c r="V33" s="20"/>
      <c r="W33" s="20"/>
      <c r="X33" s="20"/>
      <c r="Y33" s="20"/>
      <c r="Z33" s="20"/>
      <c r="AA33" s="20"/>
      <c r="AB33" s="20"/>
      <c r="AC33" s="21"/>
      <c r="AD33" s="18"/>
    </row>
    <row r="34" spans="1:30" ht="15.75" customHeight="1">
      <c r="A34" s="4" t="s">
        <v>233</v>
      </c>
      <c r="B34" s="153" t="str">
        <f>HYPERLINK("https://upn1-carbon-sandbox.mendel.ai/01ha80767mvt3xy09j6byrsamy/patient-abstraction/"&amp;A34)</f>
        <v>https://upn1-carbon-sandbox.mendel.ai/01ha80767mvt3xy09j6byrsamy/patient-abstraction/pt-01h9p699rkag642pvq5ndh1cjc</v>
      </c>
      <c r="C34" s="34" t="s">
        <v>18</v>
      </c>
      <c r="D34" s="27" t="s">
        <v>1168</v>
      </c>
      <c r="E34" s="560" t="s">
        <v>1242</v>
      </c>
      <c r="F34" s="27"/>
      <c r="G34" s="7"/>
      <c r="H34" s="8"/>
      <c r="I34" s="34"/>
      <c r="J34" s="34"/>
      <c r="K34" s="34"/>
      <c r="L34" s="34"/>
      <c r="M34" s="34"/>
      <c r="N34" s="34"/>
      <c r="O34" s="20"/>
      <c r="P34" s="20"/>
      <c r="Q34" s="20"/>
      <c r="R34" s="20"/>
      <c r="S34" s="20"/>
      <c r="T34" s="20"/>
      <c r="U34" s="20"/>
      <c r="V34" s="20"/>
      <c r="W34" s="20"/>
      <c r="X34" s="20"/>
      <c r="Y34" s="20"/>
      <c r="Z34" s="20"/>
      <c r="AA34" s="20"/>
      <c r="AB34" s="20"/>
      <c r="AC34" s="21"/>
      <c r="AD34" s="18"/>
    </row>
    <row r="35" spans="1:30" ht="15.75" customHeight="1">
      <c r="A35" s="4" t="s">
        <v>236</v>
      </c>
      <c r="B35" s="153" t="str">
        <f>HYPERLINK("https://upn1-carbon-sandbox.mendel.ai/01ha80767mvt3xy09j6byrsamy/patient-abstraction/"&amp;A35)</f>
        <v>https://upn1-carbon-sandbox.mendel.ai/01ha80767mvt3xy09j6byrsamy/patient-abstraction/pt-01h9p699g0hydn66fdnxehhn72</v>
      </c>
      <c r="C35" s="34" t="s">
        <v>18</v>
      </c>
      <c r="D35" s="212" t="s">
        <v>1168</v>
      </c>
      <c r="E35" s="560" t="s">
        <v>1243</v>
      </c>
      <c r="F35" s="27"/>
      <c r="G35" s="7"/>
      <c r="H35" s="8"/>
      <c r="I35" s="34"/>
      <c r="J35" s="34"/>
      <c r="K35" s="34"/>
      <c r="L35" s="34"/>
      <c r="M35" s="34"/>
      <c r="N35" s="34"/>
      <c r="O35" s="20"/>
      <c r="P35" s="20"/>
      <c r="Q35" s="20"/>
      <c r="R35" s="20"/>
      <c r="S35" s="20"/>
      <c r="T35" s="20"/>
      <c r="U35" s="20"/>
      <c r="V35" s="20"/>
      <c r="W35" s="20"/>
      <c r="X35" s="20"/>
      <c r="Y35" s="20"/>
      <c r="Z35" s="20"/>
      <c r="AA35" s="20"/>
      <c r="AB35" s="20"/>
      <c r="AC35" s="21"/>
      <c r="AD35" s="18"/>
    </row>
    <row r="36" spans="1:30" ht="15.75" customHeight="1">
      <c r="A36" s="4" t="s">
        <v>239</v>
      </c>
      <c r="B36" s="153" t="str">
        <f>HYPERLINK("https://upn1-carbon-sandbox.mendel.ai/01ha80767mvt3xy09j6byrsamy/patient-abstraction/"&amp;A36)</f>
        <v>https://upn1-carbon-sandbox.mendel.ai/01ha80767mvt3xy09j6byrsamy/patient-abstraction/pt-01h9p699fsn38c5cvy7hjmkf1t</v>
      </c>
      <c r="C36" s="34" t="s">
        <v>18</v>
      </c>
      <c r="D36" s="27" t="s">
        <v>1168</v>
      </c>
      <c r="E36" s="560" t="s">
        <v>1245</v>
      </c>
      <c r="F36" s="27"/>
      <c r="G36" s="7"/>
      <c r="H36" s="8"/>
      <c r="I36" s="34"/>
      <c r="J36" s="34"/>
      <c r="K36" s="34"/>
      <c r="L36" s="34"/>
      <c r="M36" s="34"/>
      <c r="N36" s="34"/>
      <c r="O36" s="20"/>
      <c r="P36" s="20"/>
      <c r="Q36" s="20"/>
      <c r="R36" s="20"/>
      <c r="S36" s="20"/>
      <c r="T36" s="20"/>
      <c r="U36" s="20"/>
      <c r="V36" s="20"/>
      <c r="W36" s="20"/>
      <c r="X36" s="20"/>
      <c r="Y36" s="20"/>
      <c r="Z36" s="20"/>
      <c r="AA36" s="20"/>
      <c r="AB36" s="20"/>
      <c r="AC36" s="21"/>
      <c r="AD36" s="18"/>
    </row>
    <row r="37" spans="1:30" ht="15.75" customHeight="1">
      <c r="A37" s="4" t="s">
        <v>242</v>
      </c>
      <c r="B37" s="153" t="str">
        <f>HYPERLINK("https://upn1-carbon-sandbox.mendel.ai/01ha80767mvt3xy09j6byrsamy/patient-abstraction/"&amp;A37)</f>
        <v>https://upn1-carbon-sandbox.mendel.ai/01ha80767mvt3xy09j6byrsamy/patient-abstraction/pt-01h9p699rry6f3jzmdg1qy0sck</v>
      </c>
      <c r="C37" s="34" t="s">
        <v>18</v>
      </c>
      <c r="D37" s="27" t="s">
        <v>1168</v>
      </c>
      <c r="E37" s="560" t="s">
        <v>1246</v>
      </c>
      <c r="F37" s="27"/>
      <c r="G37" s="7"/>
      <c r="H37" s="8"/>
      <c r="I37" s="34"/>
      <c r="J37" s="34"/>
      <c r="K37" s="34"/>
      <c r="L37" s="34"/>
      <c r="M37" s="34"/>
      <c r="N37" s="34"/>
      <c r="O37" s="20"/>
      <c r="P37" s="20"/>
      <c r="Q37" s="20"/>
      <c r="R37" s="20"/>
      <c r="S37" s="20"/>
      <c r="T37" s="20"/>
      <c r="U37" s="20"/>
      <c r="V37" s="20"/>
      <c r="W37" s="20"/>
      <c r="X37" s="20"/>
      <c r="Y37" s="20"/>
      <c r="Z37" s="20"/>
      <c r="AA37" s="20"/>
      <c r="AB37" s="20"/>
      <c r="AC37" s="21"/>
      <c r="AD37" s="18"/>
    </row>
    <row r="38" spans="1:30" ht="15.75" customHeight="1">
      <c r="A38" s="4" t="s">
        <v>245</v>
      </c>
      <c r="B38" s="153" t="str">
        <f>HYPERLINK("https://upn1-carbon-sandbox.mendel.ai/01ha80767mvt3xy09j6byrsamy/patient-abstraction/"&amp;A38)</f>
        <v>https://upn1-carbon-sandbox.mendel.ai/01ha80767mvt3xy09j6byrsamy/patient-abstraction/pt-01h9p699kh47vg28vzvft3jged</v>
      </c>
      <c r="C38" s="34" t="s">
        <v>18</v>
      </c>
      <c r="D38" s="27" t="s">
        <v>1168</v>
      </c>
      <c r="E38" s="560" t="s">
        <v>1247</v>
      </c>
      <c r="F38" s="27"/>
      <c r="G38" s="7"/>
      <c r="H38" s="8"/>
      <c r="I38" s="34"/>
      <c r="J38" s="34"/>
      <c r="K38" s="34"/>
      <c r="L38" s="34"/>
      <c r="M38" s="34"/>
      <c r="N38" s="34"/>
      <c r="O38" s="20"/>
      <c r="P38" s="20"/>
      <c r="Q38" s="20"/>
      <c r="R38" s="20"/>
      <c r="S38" s="20"/>
      <c r="T38" s="20"/>
      <c r="U38" s="20"/>
      <c r="V38" s="20"/>
      <c r="W38" s="20"/>
      <c r="X38" s="20"/>
      <c r="Y38" s="20"/>
      <c r="Z38" s="20"/>
      <c r="AA38" s="20"/>
      <c r="AB38" s="20"/>
      <c r="AC38" s="21"/>
      <c r="AD38" s="18"/>
    </row>
    <row r="39" spans="1:30" ht="15.75" customHeight="1">
      <c r="A39" s="4" t="s">
        <v>248</v>
      </c>
      <c r="B39" s="153" t="str">
        <f>HYPERLINK("https://upn1-carbon-sandbox.mendel.ai/01ha80767mvt3xy09j6byrsamy/patient-abstraction/"&amp;A39)</f>
        <v>https://upn1-carbon-sandbox.mendel.ai/01ha80767mvt3xy09j6byrsamy/patient-abstraction/pt-01h9p6995xbs7trkcgd962bt89</v>
      </c>
      <c r="C39" s="34" t="s">
        <v>18</v>
      </c>
      <c r="D39" s="27" t="s">
        <v>1168</v>
      </c>
      <c r="E39" s="560" t="s">
        <v>1248</v>
      </c>
      <c r="F39" s="27"/>
      <c r="G39" s="7"/>
      <c r="H39" s="8"/>
      <c r="I39" s="34"/>
      <c r="J39" s="34"/>
      <c r="K39" s="34"/>
      <c r="L39" s="34"/>
      <c r="M39" s="34"/>
      <c r="N39" s="34"/>
      <c r="O39" s="20"/>
      <c r="P39" s="20"/>
      <c r="Q39" s="20"/>
      <c r="R39" s="20"/>
      <c r="S39" s="20"/>
      <c r="T39" s="20"/>
      <c r="U39" s="20"/>
      <c r="V39" s="20"/>
      <c r="W39" s="20"/>
      <c r="X39" s="20"/>
      <c r="Y39" s="20"/>
      <c r="Z39" s="20"/>
      <c r="AA39" s="20"/>
      <c r="AB39" s="20"/>
      <c r="AC39" s="21"/>
      <c r="AD39" s="18"/>
    </row>
    <row r="40" spans="1:30" ht="15.75" customHeight="1">
      <c r="A40" s="4" t="s">
        <v>251</v>
      </c>
      <c r="B40" s="153" t="str">
        <f>HYPERLINK("https://upn1-carbon-sandbox.mendel.ai/01ha80767mvt3xy09j6byrsamy/patient-abstraction/"&amp;A40)</f>
        <v>https://upn1-carbon-sandbox.mendel.ai/01ha80767mvt3xy09j6byrsamy/patient-abstraction/pt-01h9p699hdpj4cdhv9zrz96n2x</v>
      </c>
      <c r="C40" s="34" t="s">
        <v>18</v>
      </c>
      <c r="D40" s="27" t="s">
        <v>1168</v>
      </c>
      <c r="E40" s="560" t="s">
        <v>1249</v>
      </c>
      <c r="F40" s="27"/>
      <c r="G40" s="7"/>
      <c r="H40" s="8"/>
      <c r="I40" s="34"/>
      <c r="J40" s="34"/>
      <c r="K40" s="34"/>
      <c r="L40" s="34"/>
      <c r="M40" s="34"/>
      <c r="N40" s="34"/>
      <c r="O40" s="20"/>
      <c r="P40" s="20"/>
      <c r="Q40" s="20"/>
      <c r="R40" s="20"/>
      <c r="S40" s="20"/>
      <c r="T40" s="20"/>
      <c r="U40" s="20"/>
      <c r="V40" s="20"/>
      <c r="W40" s="20"/>
      <c r="X40" s="20"/>
      <c r="Y40" s="20"/>
      <c r="Z40" s="20"/>
      <c r="AA40" s="20"/>
      <c r="AB40" s="20"/>
      <c r="AC40" s="21"/>
      <c r="AD40" s="18"/>
    </row>
    <row r="41" spans="1:30" ht="15.75" customHeight="1">
      <c r="A41" s="4" t="s">
        <v>255</v>
      </c>
      <c r="B41" s="153" t="str">
        <f>HYPERLINK("https://upn1-carbon-sandbox.mendel.ai/01ha80767mvt3xy09j6byrsamy/patient-abstraction/"&amp;A41)</f>
        <v>https://upn1-carbon-sandbox.mendel.ai/01ha80767mvt3xy09j6byrsamy/patient-abstraction/pt-01h9p699pvy2grjhqz9swbe3n7</v>
      </c>
      <c r="C41" s="34" t="s">
        <v>18</v>
      </c>
      <c r="D41" s="27" t="s">
        <v>1168</v>
      </c>
      <c r="E41" s="560" t="s">
        <v>1250</v>
      </c>
      <c r="F41" s="27"/>
      <c r="G41" s="7"/>
      <c r="H41" s="8"/>
      <c r="I41" s="34"/>
      <c r="J41" s="34"/>
      <c r="K41" s="34"/>
      <c r="L41" s="34"/>
      <c r="M41" s="34"/>
      <c r="N41" s="34"/>
      <c r="O41" s="20"/>
      <c r="P41" s="20"/>
      <c r="Q41" s="20"/>
      <c r="R41" s="20"/>
      <c r="S41" s="20"/>
      <c r="T41" s="20"/>
      <c r="U41" s="20"/>
      <c r="V41" s="20"/>
      <c r="W41" s="20"/>
      <c r="X41" s="20"/>
      <c r="Y41" s="20"/>
      <c r="Z41" s="20"/>
      <c r="AA41" s="20"/>
      <c r="AB41" s="20"/>
      <c r="AC41" s="21"/>
      <c r="AD41" s="18"/>
    </row>
    <row r="42" spans="1:30" ht="15" customHeight="1">
      <c r="A42" s="266" t="s">
        <v>261</v>
      </c>
      <c r="B42" s="322" t="str">
        <f>HYPERLINK("https://upn1-carbon-sandbox.mendel.ai/01ha80767mvt3xy09j6byrsamy/patient-abstraction/"&amp;A42)</f>
        <v>https://upn1-carbon-sandbox.mendel.ai/01ha80767mvt3xy09j6byrsamy/patient-abstraction/pt-01h9p699p250b2ypsmncjmge5z</v>
      </c>
      <c r="C42" s="34" t="s">
        <v>18</v>
      </c>
      <c r="D42" s="27" t="s">
        <v>1168</v>
      </c>
      <c r="E42" s="560" t="s">
        <v>1251</v>
      </c>
      <c r="F42" s="324"/>
      <c r="G42" s="324"/>
      <c r="H42" s="324"/>
      <c r="I42" s="324"/>
      <c r="J42" s="324"/>
      <c r="K42" s="324"/>
      <c r="L42" s="324"/>
      <c r="M42" s="324"/>
      <c r="N42" s="324"/>
    </row>
    <row r="43" spans="1:30" ht="15.75" customHeight="1">
      <c r="A43" s="4" t="s">
        <v>296</v>
      </c>
      <c r="B43" s="153" t="str">
        <f>HYPERLINK("https://upn1-carbon-sandbox.mendel.ai/01ha80767mvt3xy09j6byrsamy/patient-abstraction/"&amp;A43)</f>
        <v>https://upn1-carbon-sandbox.mendel.ai/01ha80767mvt3xy09j6byrsamy/patient-abstraction/pt-01h9p699q2etex2bkt291ak7x6</v>
      </c>
      <c r="C43" s="34" t="s">
        <v>18</v>
      </c>
      <c r="D43" s="27" t="s">
        <v>19</v>
      </c>
      <c r="E43" s="560" t="s">
        <v>297</v>
      </c>
      <c r="F43" s="27"/>
      <c r="G43" s="7"/>
      <c r="H43" s="8"/>
      <c r="I43" s="34"/>
      <c r="J43" s="34"/>
      <c r="K43" s="34"/>
      <c r="L43" s="34"/>
      <c r="M43" s="34"/>
      <c r="N43" s="34"/>
      <c r="O43" s="20"/>
      <c r="P43" s="20"/>
      <c r="Q43" s="20"/>
      <c r="R43" s="20"/>
      <c r="S43" s="20"/>
      <c r="T43" s="20"/>
      <c r="U43" s="20"/>
      <c r="V43" s="20"/>
      <c r="W43" s="20"/>
      <c r="X43" s="20"/>
      <c r="Y43" s="20"/>
      <c r="Z43" s="20"/>
      <c r="AA43" s="20"/>
      <c r="AB43" s="20"/>
      <c r="AC43" s="21"/>
      <c r="AD43" s="18"/>
    </row>
    <row r="44" spans="1:30" ht="15.75" customHeight="1">
      <c r="A44" s="4" t="s">
        <v>299</v>
      </c>
      <c r="B44" s="153" t="str">
        <f>HYPERLINK("https://upn1-carbon-sandbox.mendel.ai/01ha80767mvt3xy09j6byrsamy/patient-abstraction/"&amp;A44)</f>
        <v>https://upn1-carbon-sandbox.mendel.ai/01ha80767mvt3xy09j6byrsamy/patient-abstraction/pt-01h9p699b3vs3xv1mqtefeg28y</v>
      </c>
      <c r="C44" s="34" t="s">
        <v>18</v>
      </c>
      <c r="D44" s="27" t="s">
        <v>19</v>
      </c>
      <c r="E44" s="560" t="s">
        <v>300</v>
      </c>
      <c r="F44" s="27"/>
      <c r="G44" s="7"/>
      <c r="H44" s="8"/>
      <c r="I44" s="34"/>
      <c r="J44" s="34"/>
      <c r="K44" s="34"/>
      <c r="L44" s="34"/>
      <c r="M44" s="34"/>
      <c r="N44" s="34"/>
      <c r="O44" s="20"/>
      <c r="P44" s="20"/>
      <c r="Q44" s="20"/>
      <c r="R44" s="20"/>
      <c r="S44" s="20"/>
      <c r="T44" s="20"/>
      <c r="U44" s="20"/>
      <c r="V44" s="20"/>
      <c r="W44" s="20"/>
      <c r="X44" s="20"/>
      <c r="Y44" s="20"/>
      <c r="Z44" s="20"/>
      <c r="AA44" s="20"/>
      <c r="AB44" s="20"/>
      <c r="AC44" s="21"/>
      <c r="AD44" s="18"/>
    </row>
    <row r="45" spans="1:30" ht="15.75" customHeight="1">
      <c r="A45" s="4" t="s">
        <v>302</v>
      </c>
      <c r="B45" s="153" t="str">
        <f>HYPERLINK("https://upn1-carbon-sandbox.mendel.ai/01ha80767mvt3xy09j6byrsamy/patient-abstraction/"&amp;A45)</f>
        <v>https://upn1-carbon-sandbox.mendel.ai/01ha80767mvt3xy09j6byrsamy/patient-abstraction/pt-01h9p699dra3ega247qdfjtqzx</v>
      </c>
      <c r="C45" s="34" t="s">
        <v>18</v>
      </c>
      <c r="D45" s="27" t="s">
        <v>19</v>
      </c>
      <c r="E45" s="560" t="s">
        <v>303</v>
      </c>
      <c r="F45" s="27"/>
      <c r="G45" s="7"/>
      <c r="H45" s="8"/>
      <c r="I45" s="34"/>
      <c r="J45" s="34"/>
      <c r="K45" s="34"/>
      <c r="L45" s="34"/>
      <c r="M45" s="34"/>
      <c r="N45" s="34"/>
      <c r="O45" s="20"/>
      <c r="P45" s="20"/>
      <c r="Q45" s="20"/>
      <c r="R45" s="20"/>
      <c r="S45" s="20"/>
      <c r="T45" s="20"/>
      <c r="U45" s="20"/>
      <c r="V45" s="20"/>
      <c r="W45" s="20"/>
      <c r="X45" s="20"/>
      <c r="Y45" s="20"/>
      <c r="Z45" s="20"/>
      <c r="AA45" s="20"/>
      <c r="AB45" s="20"/>
      <c r="AC45" s="21"/>
      <c r="AD45" s="18"/>
    </row>
    <row r="46" spans="1:30" ht="15.75" customHeight="1">
      <c r="A46" s="170" t="s">
        <v>305</v>
      </c>
      <c r="B46" s="153" t="str">
        <f>HYPERLINK("https://upn1-carbon-sandbox.mendel.ai/01ha80767mvt3xy09j6byrsamy/patient-abstraction/"&amp;A46)</f>
        <v>https://upn1-carbon-sandbox.mendel.ai/01ha80767mvt3xy09j6byrsamy/patient-abstraction/pt-01h9p699jmvxncncbg4js7arnh</v>
      </c>
      <c r="C46" s="34" t="s">
        <v>18</v>
      </c>
      <c r="D46" s="27" t="s">
        <v>19</v>
      </c>
      <c r="E46" s="560" t="s">
        <v>306</v>
      </c>
      <c r="F46" s="27"/>
      <c r="G46" s="7"/>
      <c r="H46" s="8"/>
      <c r="I46" s="34"/>
      <c r="J46" s="34"/>
      <c r="K46" s="34"/>
      <c r="L46" s="34"/>
      <c r="M46" s="34"/>
      <c r="N46" s="34"/>
      <c r="O46" s="20"/>
      <c r="P46" s="20"/>
      <c r="Q46" s="20"/>
      <c r="R46" s="20"/>
      <c r="S46" s="20"/>
      <c r="T46" s="20"/>
      <c r="U46" s="20"/>
      <c r="V46" s="20"/>
      <c r="W46" s="20"/>
      <c r="X46" s="20"/>
      <c r="Y46" s="20"/>
      <c r="Z46" s="20"/>
      <c r="AA46" s="20"/>
      <c r="AB46" s="20"/>
      <c r="AC46" s="21"/>
      <c r="AD46" s="18"/>
    </row>
    <row r="47" spans="1:30" ht="15.75" customHeight="1">
      <c r="A47" s="4" t="s">
        <v>308</v>
      </c>
      <c r="B47" s="153" t="str">
        <f>HYPERLINK("https://upn1-carbon-sandbox.mendel.ai/01ha80767mvt3xy09j6byrsamy/patient-abstraction/"&amp;A47)</f>
        <v>https://upn1-carbon-sandbox.mendel.ai/01ha80767mvt3xy09j6byrsamy/patient-abstraction/pt-01h9p699e28znes0cn7xkp9keb</v>
      </c>
      <c r="C47" s="34" t="s">
        <v>18</v>
      </c>
      <c r="D47" s="27" t="s">
        <v>19</v>
      </c>
      <c r="E47" s="560" t="s">
        <v>309</v>
      </c>
      <c r="F47" s="27"/>
      <c r="G47" s="7"/>
      <c r="H47" s="8"/>
      <c r="I47" s="34"/>
      <c r="J47" s="34"/>
      <c r="K47" s="34"/>
      <c r="L47" s="34"/>
      <c r="M47" s="34"/>
      <c r="N47" s="34"/>
      <c r="O47" s="20"/>
      <c r="P47" s="20"/>
      <c r="Q47" s="20"/>
      <c r="R47" s="20"/>
      <c r="S47" s="20"/>
      <c r="T47" s="20"/>
      <c r="U47" s="20"/>
      <c r="V47" s="20"/>
      <c r="W47" s="20"/>
      <c r="X47" s="20"/>
      <c r="Y47" s="20"/>
      <c r="Z47" s="20"/>
      <c r="AA47" s="20"/>
      <c r="AB47" s="20"/>
      <c r="AC47" s="21"/>
      <c r="AD47" s="18"/>
    </row>
    <row r="48" spans="1:30" ht="15.75" customHeight="1">
      <c r="A48" s="4" t="s">
        <v>311</v>
      </c>
      <c r="B48" s="153" t="str">
        <f>HYPERLINK("https://upn1-carbon-sandbox.mendel.ai/01ha80767mvt3xy09j6byrsamy/patient-abstraction/"&amp;A48)</f>
        <v>https://upn1-carbon-sandbox.mendel.ai/01ha80767mvt3xy09j6byrsamy/patient-abstraction/pt-01h9p699pt1rv7ytb08ebssfgr</v>
      </c>
      <c r="C48" s="34" t="s">
        <v>18</v>
      </c>
      <c r="D48" s="27" t="s">
        <v>19</v>
      </c>
      <c r="E48" s="560" t="s">
        <v>312</v>
      </c>
      <c r="F48" s="27"/>
      <c r="G48" s="7"/>
      <c r="H48" s="8"/>
      <c r="I48" s="34"/>
      <c r="J48" s="34"/>
      <c r="K48" s="34"/>
      <c r="L48" s="34"/>
      <c r="M48" s="34"/>
      <c r="N48" s="34"/>
      <c r="O48" s="20"/>
      <c r="P48" s="20"/>
      <c r="Q48" s="20"/>
      <c r="R48" s="20"/>
      <c r="S48" s="20"/>
      <c r="T48" s="20"/>
      <c r="U48" s="20"/>
      <c r="V48" s="20"/>
      <c r="W48" s="20"/>
      <c r="X48" s="20"/>
      <c r="Y48" s="20"/>
      <c r="Z48" s="20"/>
      <c r="AA48" s="20"/>
      <c r="AB48" s="20"/>
      <c r="AC48" s="21"/>
      <c r="AD48" s="18"/>
    </row>
    <row r="49" spans="1:30" ht="15.75" customHeight="1">
      <c r="A49" s="4" t="s">
        <v>315</v>
      </c>
      <c r="B49" s="153" t="str">
        <f>HYPERLINK("https://upn1-carbon-sandbox.mendel.ai/01ha80767mvt3xy09j6byrsamy/patient-abstraction/"&amp;A49)</f>
        <v>https://upn1-carbon-sandbox.mendel.ai/01ha80767mvt3xy09j6byrsamy/patient-abstraction/pt-01h9p699s6tynhmspw843s96mp</v>
      </c>
      <c r="C49" s="34" t="s">
        <v>18</v>
      </c>
      <c r="D49" s="27" t="s">
        <v>19</v>
      </c>
      <c r="E49" s="560" t="s">
        <v>316</v>
      </c>
      <c r="F49" s="27"/>
      <c r="G49" s="7"/>
      <c r="H49" s="8"/>
      <c r="I49" s="34"/>
      <c r="J49" s="34"/>
      <c r="K49" s="34"/>
      <c r="L49" s="34"/>
      <c r="M49" s="34"/>
      <c r="N49" s="34"/>
      <c r="O49" s="20"/>
      <c r="P49" s="20"/>
      <c r="Q49" s="20"/>
      <c r="R49" s="20"/>
      <c r="S49" s="20"/>
      <c r="T49" s="20"/>
      <c r="U49" s="20"/>
      <c r="V49" s="20"/>
      <c r="W49" s="20"/>
      <c r="X49" s="20"/>
      <c r="Y49" s="20"/>
      <c r="Z49" s="20"/>
      <c r="AA49" s="20"/>
      <c r="AB49" s="20"/>
      <c r="AC49" s="21"/>
      <c r="AD49" s="18"/>
    </row>
    <row r="50" spans="1:30" ht="15.75" customHeight="1">
      <c r="A50" s="4" t="s">
        <v>319</v>
      </c>
      <c r="B50" s="153" t="str">
        <f>HYPERLINK("https://upn1-carbon-sandbox.mendel.ai/01ha80767mvt3xy09j6byrsamy/patient-abstraction/"&amp;A50)</f>
        <v>https://upn1-carbon-sandbox.mendel.ai/01ha80767mvt3xy09j6byrsamy/patient-abstraction/pt-01h9p699s9rw4vv8dd9rf9zs0j</v>
      </c>
      <c r="C50" s="34" t="s">
        <v>18</v>
      </c>
      <c r="D50" s="27" t="s">
        <v>19</v>
      </c>
      <c r="E50" s="560" t="s">
        <v>320</v>
      </c>
      <c r="F50" s="27"/>
      <c r="G50" s="7"/>
      <c r="H50" s="8"/>
      <c r="I50" s="34"/>
      <c r="J50" s="34"/>
      <c r="K50" s="34"/>
      <c r="L50" s="34"/>
      <c r="M50" s="34"/>
      <c r="N50" s="34"/>
      <c r="O50" s="20"/>
      <c r="P50" s="20"/>
      <c r="Q50" s="20"/>
      <c r="R50" s="20"/>
      <c r="S50" s="20"/>
      <c r="T50" s="20"/>
      <c r="U50" s="20"/>
      <c r="V50" s="20"/>
      <c r="W50" s="20"/>
      <c r="X50" s="20"/>
      <c r="Y50" s="20"/>
      <c r="Z50" s="20"/>
      <c r="AA50" s="20"/>
      <c r="AB50" s="20"/>
      <c r="AC50" s="21"/>
      <c r="AD50" s="18"/>
    </row>
    <row r="51" spans="1:30" ht="15.75" customHeight="1">
      <c r="A51" s="4" t="s">
        <v>322</v>
      </c>
      <c r="B51" s="153" t="str">
        <f>HYPERLINK("https://upn1-carbon-sandbox.mendel.ai/01ha80767mvt3xy09j6byrsamy/patient-abstraction/"&amp;A51)</f>
        <v>https://upn1-carbon-sandbox.mendel.ai/01ha80767mvt3xy09j6byrsamy/patient-abstraction/pt-01h9p699pm1mpvqp2bst3xnfby</v>
      </c>
      <c r="C51" s="34" t="s">
        <v>18</v>
      </c>
      <c r="D51" s="27" t="s">
        <v>19</v>
      </c>
      <c r="E51" s="560" t="s">
        <v>323</v>
      </c>
      <c r="F51" s="27"/>
      <c r="G51" s="7"/>
      <c r="H51" s="8"/>
      <c r="I51" s="34"/>
      <c r="J51" s="34"/>
      <c r="K51" s="34"/>
      <c r="L51" s="34"/>
      <c r="M51" s="34"/>
      <c r="N51" s="34"/>
      <c r="O51" s="20"/>
      <c r="P51" s="20"/>
      <c r="Q51" s="20"/>
      <c r="R51" s="20"/>
      <c r="S51" s="20"/>
      <c r="T51" s="20"/>
      <c r="U51" s="20"/>
      <c r="V51" s="20"/>
      <c r="W51" s="20"/>
      <c r="X51" s="20"/>
      <c r="Y51" s="20"/>
      <c r="Z51" s="20"/>
      <c r="AA51" s="20"/>
      <c r="AB51" s="20"/>
      <c r="AC51" s="21"/>
      <c r="AD51" s="18"/>
    </row>
    <row r="52" spans="1:30" ht="15.75" customHeight="1">
      <c r="A52" s="4" t="s">
        <v>325</v>
      </c>
      <c r="B52" s="153" t="str">
        <f>HYPERLINK("https://upn1-carbon-sandbox.mendel.ai/01ha80767mvt3xy09j6byrsamy/patient-abstraction/"&amp;A52)</f>
        <v>https://upn1-carbon-sandbox.mendel.ai/01ha80767mvt3xy09j6byrsamy/patient-abstraction/pt-01h9p699g9n1b137s0nahbk8pr</v>
      </c>
      <c r="C52" s="34" t="s">
        <v>18</v>
      </c>
      <c r="D52" s="27" t="s">
        <v>19</v>
      </c>
      <c r="E52" s="560" t="s">
        <v>326</v>
      </c>
      <c r="F52" s="27"/>
      <c r="G52" s="7"/>
      <c r="H52" s="8"/>
      <c r="I52" s="34"/>
      <c r="J52" s="34"/>
      <c r="K52" s="34"/>
      <c r="L52" s="34"/>
      <c r="M52" s="34"/>
      <c r="N52" s="34"/>
      <c r="O52" s="20"/>
      <c r="P52" s="20"/>
      <c r="Q52" s="20"/>
      <c r="R52" s="20"/>
      <c r="S52" s="20"/>
      <c r="T52" s="20"/>
      <c r="U52" s="20"/>
      <c r="V52" s="20"/>
      <c r="W52" s="20"/>
      <c r="X52" s="20"/>
      <c r="Y52" s="20"/>
      <c r="Z52" s="20"/>
      <c r="AA52" s="20"/>
      <c r="AB52" s="20"/>
      <c r="AC52" s="21"/>
      <c r="AD52" s="18"/>
    </row>
    <row r="53" spans="1:30" ht="15.75" customHeight="1">
      <c r="A53" s="4" t="s">
        <v>360</v>
      </c>
      <c r="B53" s="153" t="str">
        <f>HYPERLINK("https://upn1-carbon-sandbox.mendel.ai/01ha80767mvt3xy09j6byrsamy/patient-abstraction/"&amp;A53)</f>
        <v>https://upn1-carbon-sandbox.mendel.ai/01ha80767mvt3xy09j6byrsamy/patient-abstraction/pt-01h9p699nszbmh238aad58w17d</v>
      </c>
      <c r="C53" s="34" t="s">
        <v>18</v>
      </c>
      <c r="D53" s="27" t="s">
        <v>1168</v>
      </c>
      <c r="E53" s="560" t="s">
        <v>1286</v>
      </c>
      <c r="F53" s="27"/>
      <c r="G53" s="7"/>
      <c r="H53" s="8"/>
      <c r="I53" s="34"/>
      <c r="J53" s="34"/>
      <c r="K53" s="34"/>
      <c r="L53" s="34"/>
      <c r="M53" s="34"/>
      <c r="N53" s="34"/>
      <c r="O53" s="20"/>
      <c r="P53" s="20"/>
      <c r="Q53" s="20"/>
      <c r="R53" s="20"/>
      <c r="S53" s="20"/>
      <c r="T53" s="20"/>
      <c r="U53" s="20"/>
      <c r="V53" s="20"/>
      <c r="W53" s="20"/>
      <c r="X53" s="20"/>
      <c r="Y53" s="20"/>
      <c r="Z53" s="20"/>
      <c r="AA53" s="20"/>
      <c r="AB53" s="20"/>
      <c r="AC53" s="21"/>
      <c r="AD53" s="18"/>
    </row>
    <row r="54" spans="1:30" ht="15.75" customHeight="1">
      <c r="A54" s="4" t="s">
        <v>363</v>
      </c>
      <c r="B54" s="153" t="str">
        <f>HYPERLINK("https://upn1-carbon-sandbox.mendel.ai/01ha80767mvt3xy09j6byrsamy/patient-abstraction/"&amp;A54)</f>
        <v>https://upn1-carbon-sandbox.mendel.ai/01ha80767mvt3xy09j6byrsamy/patient-abstraction/pt-01h9p699qxajatcqbeksvab3j7</v>
      </c>
      <c r="C54" s="34" t="s">
        <v>18</v>
      </c>
      <c r="D54" s="27" t="s">
        <v>1168</v>
      </c>
      <c r="E54" s="560" t="s">
        <v>1287</v>
      </c>
      <c r="F54" s="27"/>
      <c r="G54" s="7"/>
      <c r="H54" s="8"/>
      <c r="I54" s="34"/>
      <c r="J54" s="34"/>
      <c r="K54" s="34"/>
      <c r="L54" s="34"/>
      <c r="M54" s="34"/>
      <c r="N54" s="34"/>
      <c r="O54" s="20"/>
      <c r="P54" s="20"/>
      <c r="Q54" s="20"/>
      <c r="R54" s="20"/>
      <c r="S54" s="20"/>
      <c r="T54" s="20"/>
      <c r="U54" s="20"/>
      <c r="V54" s="20"/>
      <c r="W54" s="20"/>
      <c r="X54" s="20"/>
      <c r="Y54" s="20"/>
      <c r="Z54" s="20"/>
      <c r="AA54" s="20"/>
      <c r="AB54" s="20"/>
      <c r="AC54" s="21"/>
      <c r="AD54" s="18"/>
    </row>
    <row r="55" spans="1:30" ht="15.75" customHeight="1">
      <c r="A55" s="4" t="s">
        <v>366</v>
      </c>
      <c r="B55" s="153" t="str">
        <f>HYPERLINK("https://upn1-carbon-sandbox.mendel.ai/01ha80767mvt3xy09j6byrsamy/patient-abstraction/"&amp;A55)</f>
        <v>https://upn1-carbon-sandbox.mendel.ai/01ha80767mvt3xy09j6byrsamy/patient-abstraction/pt-01h9p699qq0av9h4excsmg72vb</v>
      </c>
      <c r="C55" s="34" t="s">
        <v>18</v>
      </c>
      <c r="D55" s="212" t="s">
        <v>1168</v>
      </c>
      <c r="E55" s="560" t="s">
        <v>1288</v>
      </c>
      <c r="F55" s="27"/>
      <c r="G55" s="7"/>
      <c r="H55" s="8"/>
      <c r="I55" s="34"/>
      <c r="J55" s="34"/>
      <c r="K55" s="34"/>
      <c r="L55" s="34"/>
      <c r="M55" s="34"/>
      <c r="N55" s="34"/>
      <c r="O55" s="20"/>
      <c r="P55" s="20"/>
      <c r="Q55" s="20"/>
      <c r="R55" s="20"/>
      <c r="S55" s="20"/>
      <c r="T55" s="20"/>
      <c r="U55" s="20"/>
      <c r="V55" s="20"/>
      <c r="W55" s="20"/>
      <c r="X55" s="20"/>
      <c r="Y55" s="20"/>
      <c r="Z55" s="20"/>
      <c r="AA55" s="20"/>
      <c r="AB55" s="20"/>
      <c r="AC55" s="21"/>
      <c r="AD55" s="18"/>
    </row>
    <row r="56" spans="1:30" ht="15.75" customHeight="1">
      <c r="A56" s="4" t="s">
        <v>369</v>
      </c>
      <c r="B56" s="153" t="str">
        <f>HYPERLINK("https://upn1-carbon-sandbox.mendel.ai/01ha80767mvt3xy09j6byrsamy/patient-abstraction/"&amp;A56)</f>
        <v>https://upn1-carbon-sandbox.mendel.ai/01ha80767mvt3xy09j6byrsamy/patient-abstraction/pt-01h9p6997byrmtc3fexgnynpjd</v>
      </c>
      <c r="C56" s="34" t="s">
        <v>18</v>
      </c>
      <c r="D56" s="27" t="s">
        <v>1168</v>
      </c>
      <c r="E56" s="560" t="s">
        <v>1289</v>
      </c>
      <c r="F56" s="27"/>
      <c r="G56" s="7"/>
      <c r="H56" s="8"/>
      <c r="I56" s="34"/>
      <c r="J56" s="34"/>
      <c r="K56" s="34"/>
      <c r="L56" s="34"/>
      <c r="M56" s="34"/>
      <c r="N56" s="34"/>
      <c r="O56" s="20"/>
      <c r="P56" s="20"/>
      <c r="Q56" s="20"/>
      <c r="R56" s="20"/>
      <c r="S56" s="20"/>
      <c r="T56" s="20"/>
      <c r="U56" s="20"/>
      <c r="V56" s="20"/>
      <c r="W56" s="20"/>
      <c r="X56" s="20"/>
      <c r="Y56" s="20"/>
      <c r="Z56" s="20"/>
      <c r="AA56" s="20"/>
      <c r="AB56" s="20"/>
      <c r="AC56" s="21"/>
      <c r="AD56" s="18"/>
    </row>
    <row r="57" spans="1:30" ht="15.75" customHeight="1">
      <c r="A57" s="4" t="s">
        <v>372</v>
      </c>
      <c r="B57" s="153" t="str">
        <f>HYPERLINK("https://upn1-carbon-sandbox.mendel.ai/01ha80767mvt3xy09j6byrsamy/patient-abstraction/"&amp;A57)</f>
        <v>https://upn1-carbon-sandbox.mendel.ai/01ha80767mvt3xy09j6byrsamy/patient-abstraction/pt-01h9p699qg3wt52ds3pt7t7atk</v>
      </c>
      <c r="C57" s="34" t="s">
        <v>18</v>
      </c>
      <c r="D57" s="27" t="s">
        <v>1168</v>
      </c>
      <c r="E57" s="560" t="s">
        <v>1290</v>
      </c>
      <c r="F57" s="27"/>
      <c r="G57" s="7"/>
      <c r="H57" s="8"/>
      <c r="I57" s="34"/>
      <c r="J57" s="34"/>
      <c r="K57" s="34"/>
      <c r="L57" s="34"/>
      <c r="M57" s="34"/>
      <c r="N57" s="34"/>
      <c r="O57" s="20"/>
      <c r="P57" s="20"/>
      <c r="Q57" s="20"/>
      <c r="R57" s="20"/>
      <c r="S57" s="20"/>
      <c r="T57" s="20"/>
      <c r="U57" s="20"/>
      <c r="V57" s="20"/>
      <c r="W57" s="20"/>
      <c r="X57" s="20"/>
      <c r="Y57" s="20"/>
      <c r="Z57" s="20"/>
      <c r="AA57" s="20"/>
      <c r="AB57" s="20"/>
      <c r="AC57" s="21"/>
      <c r="AD57" s="18"/>
    </row>
    <row r="58" spans="1:30" ht="15.75" customHeight="1">
      <c r="A58" s="166" t="s">
        <v>375</v>
      </c>
      <c r="B58" s="153" t="str">
        <f>HYPERLINK("https://upn1-carbon-sandbox.mendel.ai/01ha80767mvt3xy09j6byrsamy/patient-abstraction/"&amp;A58)</f>
        <v>https://upn1-carbon-sandbox.mendel.ai/01ha80767mvt3xy09j6byrsamy/patient-abstraction/pt-01h9p6998ny2qzeevaevd3pgwf</v>
      </c>
      <c r="C58" s="34" t="s">
        <v>18</v>
      </c>
      <c r="D58" s="27" t="s">
        <v>1168</v>
      </c>
      <c r="E58" s="560" t="s">
        <v>1291</v>
      </c>
      <c r="F58" s="27"/>
      <c r="G58" s="7"/>
      <c r="H58" s="8"/>
      <c r="I58" s="34"/>
      <c r="J58" s="34"/>
      <c r="K58" s="34"/>
      <c r="L58" s="34"/>
      <c r="M58" s="34"/>
      <c r="N58" s="34"/>
      <c r="O58" s="20"/>
      <c r="P58" s="20"/>
      <c r="Q58" s="20"/>
      <c r="R58" s="20"/>
      <c r="S58" s="20"/>
      <c r="T58" s="20"/>
      <c r="U58" s="20"/>
      <c r="V58" s="20"/>
      <c r="W58" s="20"/>
      <c r="X58" s="20"/>
      <c r="Y58" s="20"/>
      <c r="Z58" s="20"/>
      <c r="AA58" s="20"/>
      <c r="AB58" s="20"/>
      <c r="AC58" s="21"/>
      <c r="AD58" s="18"/>
    </row>
    <row r="59" spans="1:30" ht="15.75" customHeight="1">
      <c r="A59" s="4" t="s">
        <v>378</v>
      </c>
      <c r="B59" s="153" t="str">
        <f>HYPERLINK("https://upn1-carbon-sandbox.mendel.ai/01ha80767mvt3xy09j6byrsamy/patient-abstraction/"&amp;A59)</f>
        <v>https://upn1-carbon-sandbox.mendel.ai/01ha80767mvt3xy09j6byrsamy/patient-abstraction/pt-01h9p699fhb2md6rjnqevpvjhx</v>
      </c>
      <c r="C59" s="34" t="s">
        <v>18</v>
      </c>
      <c r="D59" s="27" t="s">
        <v>1168</v>
      </c>
      <c r="E59" s="560" t="s">
        <v>1292</v>
      </c>
      <c r="F59" s="27"/>
      <c r="G59" s="7"/>
      <c r="H59" s="8"/>
      <c r="I59" s="34"/>
      <c r="J59" s="34"/>
      <c r="K59" s="34"/>
      <c r="L59" s="34"/>
      <c r="M59" s="34"/>
      <c r="N59" s="34"/>
      <c r="O59" s="20"/>
      <c r="P59" s="20"/>
      <c r="Q59" s="20"/>
      <c r="R59" s="20"/>
      <c r="S59" s="20"/>
      <c r="T59" s="20"/>
      <c r="U59" s="20"/>
      <c r="V59" s="20"/>
      <c r="W59" s="20"/>
      <c r="X59" s="20"/>
      <c r="Y59" s="20"/>
      <c r="Z59" s="20"/>
      <c r="AA59" s="20"/>
      <c r="AB59" s="20"/>
      <c r="AC59" s="21"/>
      <c r="AD59" s="18"/>
    </row>
    <row r="60" spans="1:30" ht="15.75" customHeight="1">
      <c r="A60" s="4" t="s">
        <v>381</v>
      </c>
      <c r="B60" s="153" t="str">
        <f>HYPERLINK("https://upn1-carbon-sandbox.mendel.ai/01ha80767mvt3xy09j6byrsamy/patient-abstraction/"&amp;A60)</f>
        <v>https://upn1-carbon-sandbox.mendel.ai/01ha80767mvt3xy09j6byrsamy/patient-abstraction/pt-01h9p699djcn39rg28gyr85s4y</v>
      </c>
      <c r="C60" s="34" t="s">
        <v>18</v>
      </c>
      <c r="D60" s="27" t="s">
        <v>1168</v>
      </c>
      <c r="E60" s="560" t="s">
        <v>1294</v>
      </c>
      <c r="F60" s="27"/>
      <c r="G60" s="7"/>
      <c r="H60" s="8"/>
      <c r="I60" s="34"/>
      <c r="J60" s="34"/>
      <c r="K60" s="34"/>
      <c r="L60" s="34"/>
      <c r="M60" s="34"/>
      <c r="N60" s="34"/>
      <c r="O60" s="20"/>
      <c r="P60" s="20"/>
      <c r="Q60" s="20"/>
      <c r="R60" s="20"/>
      <c r="S60" s="20"/>
      <c r="T60" s="20"/>
      <c r="U60" s="20"/>
      <c r="V60" s="20"/>
      <c r="W60" s="20"/>
      <c r="X60" s="20"/>
      <c r="Y60" s="20"/>
      <c r="Z60" s="20"/>
      <c r="AA60" s="20"/>
      <c r="AB60" s="20"/>
      <c r="AC60" s="21"/>
      <c r="AD60" s="18"/>
    </row>
    <row r="61" spans="1:30" ht="15.75" customHeight="1">
      <c r="A61" s="4" t="s">
        <v>384</v>
      </c>
      <c r="B61" s="153" t="str">
        <f>HYPERLINK("https://upn1-carbon-sandbox.mendel.ai/01ha80767mvt3xy09j6byrsamy/patient-abstraction/"&amp;A61)</f>
        <v>https://upn1-carbon-sandbox.mendel.ai/01ha80767mvt3xy09j6byrsamy/patient-abstraction/pt-01h9p69992myqgcg4kx2hj9mxs</v>
      </c>
      <c r="C61" s="34" t="s">
        <v>18</v>
      </c>
      <c r="D61" s="27" t="s">
        <v>1168</v>
      </c>
      <c r="E61" s="560" t="s">
        <v>1295</v>
      </c>
      <c r="F61" s="27"/>
      <c r="G61" s="7"/>
      <c r="H61" s="8"/>
      <c r="I61" s="34"/>
      <c r="J61" s="34"/>
      <c r="K61" s="34"/>
      <c r="L61" s="34"/>
      <c r="M61" s="34"/>
      <c r="N61" s="34"/>
      <c r="O61" s="20"/>
      <c r="P61" s="20"/>
      <c r="Q61" s="20"/>
      <c r="R61" s="20"/>
      <c r="S61" s="20"/>
      <c r="T61" s="20"/>
      <c r="U61" s="20"/>
      <c r="V61" s="20"/>
      <c r="W61" s="20"/>
      <c r="X61" s="20"/>
      <c r="Y61" s="20"/>
      <c r="Z61" s="20"/>
      <c r="AA61" s="20"/>
      <c r="AB61" s="20"/>
      <c r="AC61" s="21"/>
      <c r="AD61" s="18"/>
    </row>
    <row r="62" spans="1:30" ht="15.75" customHeight="1">
      <c r="A62" s="4" t="s">
        <v>387</v>
      </c>
      <c r="B62" s="153" t="str">
        <f>HYPERLINK("https://upn1-carbon-sandbox.mendel.ai/01ha80767mvt3xy09j6byrsamy/patient-abstraction/"&amp;A62)</f>
        <v>https://upn1-carbon-sandbox.mendel.ai/01ha80767mvt3xy09j6byrsamy/patient-abstraction/pt-01h9p6997fp2grv66agm2r5v69</v>
      </c>
      <c r="C62" s="34" t="s">
        <v>18</v>
      </c>
      <c r="D62" s="27" t="s">
        <v>1168</v>
      </c>
      <c r="E62" s="561" t="s">
        <v>1296</v>
      </c>
      <c r="F62" s="27"/>
      <c r="G62" s="7"/>
      <c r="H62" s="8"/>
      <c r="I62" s="34"/>
      <c r="J62" s="34"/>
      <c r="K62" s="34"/>
      <c r="L62" s="34"/>
      <c r="M62" s="34"/>
      <c r="N62" s="34"/>
      <c r="O62" s="20"/>
      <c r="P62" s="20"/>
      <c r="Q62" s="20"/>
      <c r="R62" s="20"/>
      <c r="S62" s="20"/>
      <c r="T62" s="20"/>
      <c r="U62" s="20"/>
      <c r="V62" s="20"/>
      <c r="W62" s="20"/>
      <c r="X62" s="20"/>
      <c r="Y62" s="20"/>
      <c r="Z62" s="20"/>
      <c r="AA62" s="20"/>
      <c r="AB62" s="20"/>
      <c r="AC62" s="21"/>
      <c r="AD62" s="18"/>
    </row>
    <row r="63" spans="1:30" ht="15.75" customHeight="1">
      <c r="A63" s="4" t="s">
        <v>422</v>
      </c>
      <c r="B63" s="153" t="str">
        <f>HYPERLINK("https://upn1-carbon-sandbox.mendel.ai/01ha80767mvt3xy09j6byrsamy/patient-abstraction/"&amp;A63)</f>
        <v>https://upn1-carbon-sandbox.mendel.ai/01ha80767mvt3xy09j6byrsamy/patient-abstraction/pt-01h9p699jbzc5ns2k7ysfgv7h8</v>
      </c>
      <c r="C63" s="34" t="s">
        <v>18</v>
      </c>
      <c r="D63" s="27" t="s">
        <v>19</v>
      </c>
      <c r="E63" s="560" t="s">
        <v>423</v>
      </c>
      <c r="F63" s="135"/>
      <c r="G63" s="7"/>
      <c r="H63" s="8"/>
      <c r="I63" s="34"/>
      <c r="J63" s="34"/>
      <c r="K63" s="34"/>
      <c r="L63" s="34"/>
      <c r="M63" s="34"/>
      <c r="N63" s="34"/>
      <c r="O63" s="20"/>
      <c r="P63" s="20"/>
      <c r="Q63" s="20"/>
      <c r="R63" s="20"/>
      <c r="S63" s="20"/>
      <c r="T63" s="20"/>
      <c r="U63" s="20"/>
      <c r="V63" s="20"/>
      <c r="W63" s="20"/>
      <c r="X63" s="20"/>
      <c r="Y63" s="20"/>
      <c r="Z63" s="20"/>
      <c r="AA63" s="20"/>
      <c r="AB63" s="20"/>
      <c r="AC63" s="21"/>
      <c r="AD63" s="18"/>
    </row>
    <row r="64" spans="1:30" ht="15.75" customHeight="1">
      <c r="A64" s="4" t="s">
        <v>425</v>
      </c>
      <c r="B64" s="153" t="str">
        <f>HYPERLINK("https://upn1-carbon-sandbox.mendel.ai/01ha80767mvt3xy09j6byrsamy/patient-abstraction/"&amp;A64)</f>
        <v>https://upn1-carbon-sandbox.mendel.ai/01ha80767mvt3xy09j6byrsamy/patient-abstraction/pt-01h9p699jjk3syh9dymz4ya21t</v>
      </c>
      <c r="C64" s="34" t="s">
        <v>18</v>
      </c>
      <c r="D64" s="27" t="s">
        <v>19</v>
      </c>
      <c r="E64" s="560" t="s">
        <v>426</v>
      </c>
      <c r="F64" s="135"/>
      <c r="G64" s="7"/>
      <c r="H64" s="8"/>
      <c r="I64" s="34"/>
      <c r="J64" s="34"/>
      <c r="K64" s="34"/>
      <c r="L64" s="34"/>
      <c r="M64" s="34"/>
      <c r="N64" s="34"/>
      <c r="O64" s="20"/>
      <c r="P64" s="20"/>
      <c r="Q64" s="20"/>
      <c r="R64" s="20"/>
      <c r="S64" s="20"/>
      <c r="T64" s="20"/>
      <c r="U64" s="20"/>
      <c r="V64" s="20"/>
      <c r="W64" s="20"/>
      <c r="X64" s="20"/>
      <c r="Y64" s="20"/>
      <c r="Z64" s="20"/>
      <c r="AA64" s="20"/>
      <c r="AB64" s="20"/>
      <c r="AC64" s="21"/>
      <c r="AD64" s="18"/>
    </row>
    <row r="65" spans="1:30" ht="15.75" customHeight="1">
      <c r="A65" s="4" t="s">
        <v>428</v>
      </c>
      <c r="B65" s="153" t="str">
        <f>HYPERLINK("https://upn1-carbon-sandbox.mendel.ai/01ha80767mvt3xy09j6byrsamy/patient-abstraction/"&amp;A65)</f>
        <v>https://upn1-carbon-sandbox.mendel.ai/01ha80767mvt3xy09j6byrsamy/patient-abstraction/pt-01h9p699m6g8w2c9w5sae27q2y</v>
      </c>
      <c r="C65" s="34" t="s">
        <v>18</v>
      </c>
      <c r="D65" s="27" t="s">
        <v>19</v>
      </c>
      <c r="E65" s="560" t="s">
        <v>429</v>
      </c>
      <c r="F65" s="135"/>
      <c r="G65" s="7"/>
      <c r="H65" s="8"/>
      <c r="I65" s="34"/>
      <c r="J65" s="34"/>
      <c r="K65" s="34"/>
      <c r="L65" s="34"/>
      <c r="M65" s="34"/>
      <c r="N65" s="34"/>
      <c r="O65" s="20"/>
      <c r="P65" s="20"/>
      <c r="Q65" s="20"/>
      <c r="R65" s="20"/>
      <c r="S65" s="20"/>
      <c r="T65" s="20"/>
      <c r="U65" s="20"/>
      <c r="V65" s="20"/>
      <c r="W65" s="20"/>
      <c r="X65" s="20"/>
      <c r="Y65" s="20"/>
      <c r="Z65" s="20"/>
      <c r="AA65" s="20"/>
      <c r="AB65" s="20"/>
      <c r="AC65" s="21"/>
      <c r="AD65" s="18"/>
    </row>
    <row r="66" spans="1:30" ht="15.75" customHeight="1">
      <c r="A66" s="196" t="s">
        <v>431</v>
      </c>
      <c r="B66" s="153" t="str">
        <f>HYPERLINK("https://upn1-carbon-sandbox.mendel.ai/01ha80767mvt3xy09j6byrsamy/patient-abstraction/"&amp;A66)</f>
        <v>https://upn1-carbon-sandbox.mendel.ai/01ha80767mvt3xy09j6byrsamy/patient-abstraction/pt-01h9p6999t7y85wffpbngcnt3f</v>
      </c>
      <c r="C66" s="34" t="s">
        <v>18</v>
      </c>
      <c r="D66" s="27" t="s">
        <v>19</v>
      </c>
      <c r="E66" s="560" t="s">
        <v>432</v>
      </c>
      <c r="F66" s="135"/>
      <c r="G66" s="7"/>
      <c r="H66" s="8"/>
      <c r="I66" s="34"/>
      <c r="J66" s="34"/>
      <c r="K66" s="34"/>
      <c r="L66" s="34"/>
      <c r="M66" s="34"/>
      <c r="N66" s="34"/>
      <c r="O66" s="20"/>
      <c r="P66" s="20"/>
      <c r="Q66" s="20"/>
      <c r="R66" s="20"/>
      <c r="S66" s="20"/>
      <c r="T66" s="20"/>
      <c r="U66" s="20"/>
      <c r="V66" s="20"/>
      <c r="W66" s="20"/>
      <c r="X66" s="20"/>
      <c r="Y66" s="20"/>
      <c r="Z66" s="20"/>
      <c r="AA66" s="20"/>
      <c r="AB66" s="20"/>
      <c r="AC66" s="21"/>
      <c r="AD66" s="18"/>
    </row>
    <row r="67" spans="1:30" ht="15.75" customHeight="1">
      <c r="A67" s="4" t="s">
        <v>434</v>
      </c>
      <c r="B67" s="153" t="str">
        <f>HYPERLINK("https://upn1-carbon-sandbox.mendel.ai/01ha80767mvt3xy09j6byrsamy/patient-abstraction/"&amp;A67)</f>
        <v>https://upn1-carbon-sandbox.mendel.ai/01ha80767mvt3xy09j6byrsamy/patient-abstraction/pt-01h9p699hznffqnd4dmp815290</v>
      </c>
      <c r="C67" s="34" t="s">
        <v>18</v>
      </c>
      <c r="D67" s="27" t="s">
        <v>19</v>
      </c>
      <c r="E67" s="560" t="s">
        <v>435</v>
      </c>
      <c r="F67" s="135"/>
      <c r="G67" s="7"/>
      <c r="H67" s="8"/>
      <c r="I67" s="34"/>
      <c r="J67" s="34"/>
      <c r="K67" s="34"/>
      <c r="L67" s="34"/>
      <c r="M67" s="34"/>
      <c r="N67" s="34"/>
      <c r="O67" s="20"/>
      <c r="P67" s="20"/>
      <c r="Q67" s="20"/>
      <c r="R67" s="20"/>
      <c r="S67" s="20"/>
      <c r="T67" s="20"/>
      <c r="U67" s="20"/>
      <c r="V67" s="20"/>
      <c r="W67" s="20"/>
      <c r="X67" s="20"/>
      <c r="Y67" s="20"/>
      <c r="Z67" s="20"/>
      <c r="AA67" s="20"/>
      <c r="AB67" s="20"/>
      <c r="AC67" s="21"/>
      <c r="AD67" s="18"/>
    </row>
    <row r="68" spans="1:30" ht="15.75" customHeight="1">
      <c r="A68" s="4" t="s">
        <v>437</v>
      </c>
      <c r="B68" s="153" t="str">
        <f>HYPERLINK("https://upn1-carbon-sandbox.mendel.ai/01ha80767mvt3xy09j6byrsamy/patient-abstraction/"&amp;A68)</f>
        <v>https://upn1-carbon-sandbox.mendel.ai/01ha80767mvt3xy09j6byrsamy/patient-abstraction/pt-01h9p699q1f7y2btqr1zrmfzsq</v>
      </c>
      <c r="C68" s="34" t="s">
        <v>18</v>
      </c>
      <c r="D68" s="27" t="s">
        <v>19</v>
      </c>
      <c r="E68" s="560" t="s">
        <v>438</v>
      </c>
      <c r="F68" s="135"/>
      <c r="G68" s="7"/>
      <c r="H68" s="8"/>
      <c r="I68" s="34"/>
      <c r="J68" s="34"/>
      <c r="K68" s="34"/>
      <c r="L68" s="34"/>
      <c r="M68" s="34"/>
      <c r="N68" s="34"/>
      <c r="O68" s="20"/>
      <c r="P68" s="20"/>
      <c r="Q68" s="20"/>
      <c r="R68" s="20"/>
      <c r="S68" s="20"/>
      <c r="T68" s="20"/>
      <c r="U68" s="20"/>
      <c r="V68" s="20"/>
      <c r="W68" s="20"/>
      <c r="X68" s="20"/>
      <c r="Y68" s="20"/>
      <c r="Z68" s="20"/>
      <c r="AA68" s="20"/>
      <c r="AB68" s="20"/>
      <c r="AC68" s="21"/>
      <c r="AD68" s="18"/>
    </row>
    <row r="69" spans="1:30" ht="15.75" customHeight="1">
      <c r="A69" s="4" t="s">
        <v>440</v>
      </c>
      <c r="B69" s="153" t="str">
        <f>HYPERLINK("https://upn1-carbon-sandbox.mendel.ai/01ha80767mvt3xy09j6byrsamy/patient-abstraction/"&amp;A69)</f>
        <v>https://upn1-carbon-sandbox.mendel.ai/01ha80767mvt3xy09j6byrsamy/patient-abstraction/pt-01h9p699fczvsd7s728dzge8yb</v>
      </c>
      <c r="C69" s="34" t="s">
        <v>18</v>
      </c>
      <c r="D69" s="27" t="s">
        <v>19</v>
      </c>
      <c r="E69" s="560" t="s">
        <v>441</v>
      </c>
      <c r="F69" s="135"/>
      <c r="G69" s="7"/>
      <c r="H69" s="8"/>
      <c r="I69" s="34"/>
      <c r="J69" s="34"/>
      <c r="K69" s="34"/>
      <c r="L69" s="34"/>
      <c r="M69" s="34"/>
      <c r="N69" s="34"/>
      <c r="O69" s="20"/>
      <c r="P69" s="20"/>
      <c r="Q69" s="20"/>
      <c r="R69" s="20"/>
      <c r="S69" s="20"/>
      <c r="T69" s="20"/>
      <c r="U69" s="20"/>
      <c r="V69" s="20"/>
      <c r="W69" s="20"/>
      <c r="X69" s="20"/>
      <c r="Y69" s="20"/>
      <c r="Z69" s="20"/>
      <c r="AA69" s="20"/>
      <c r="AB69" s="20"/>
      <c r="AC69" s="21"/>
      <c r="AD69" s="18"/>
    </row>
    <row r="70" spans="1:30" ht="15.75" customHeight="1">
      <c r="A70" s="4" t="s">
        <v>443</v>
      </c>
      <c r="B70" s="153" t="str">
        <f>HYPERLINK("https://upn1-carbon-sandbox.mendel.ai/01ha80767mvt3xy09j6byrsamy/patient-abstraction/"&amp;A70)</f>
        <v>https://upn1-carbon-sandbox.mendel.ai/01ha80767mvt3xy09j6byrsamy/patient-abstraction/pt-01h9p699sz7cfsczp5aqxwh4a1</v>
      </c>
      <c r="C70" s="34" t="s">
        <v>18</v>
      </c>
      <c r="D70" s="27" t="s">
        <v>19</v>
      </c>
      <c r="E70" s="560" t="s">
        <v>444</v>
      </c>
      <c r="F70" s="135"/>
      <c r="G70" s="7"/>
      <c r="H70" s="8"/>
      <c r="I70" s="34"/>
      <c r="J70" s="34"/>
      <c r="K70" s="34"/>
      <c r="L70" s="34"/>
      <c r="M70" s="34"/>
      <c r="N70" s="34"/>
      <c r="O70" s="20"/>
      <c r="P70" s="20"/>
      <c r="Q70" s="20"/>
      <c r="R70" s="20"/>
      <c r="S70" s="20"/>
      <c r="T70" s="20"/>
      <c r="U70" s="20"/>
      <c r="V70" s="20"/>
      <c r="W70" s="20"/>
      <c r="X70" s="20"/>
      <c r="Y70" s="20"/>
      <c r="Z70" s="20"/>
      <c r="AA70" s="20"/>
      <c r="AB70" s="20"/>
      <c r="AC70" s="21"/>
      <c r="AD70" s="18"/>
    </row>
    <row r="71" spans="1:30" ht="15.75" customHeight="1">
      <c r="A71" s="4" t="s">
        <v>446</v>
      </c>
      <c r="B71" s="153" t="str">
        <f>HYPERLINK("https://upn1-carbon-sandbox.mendel.ai/01ha80767mvt3xy09j6byrsamy/patient-abstraction/"&amp;A71)</f>
        <v>https://upn1-carbon-sandbox.mendel.ai/01ha80767mvt3xy09j6byrsamy/patient-abstraction/pt-01h9p6995nfs4r19d0agfwzbnk</v>
      </c>
      <c r="C71" s="34" t="s">
        <v>18</v>
      </c>
      <c r="D71" s="27" t="s">
        <v>19</v>
      </c>
      <c r="E71" s="560" t="s">
        <v>447</v>
      </c>
      <c r="F71" s="135"/>
      <c r="G71" s="7"/>
      <c r="H71" s="8"/>
      <c r="I71" s="34"/>
      <c r="J71" s="34"/>
      <c r="K71" s="34"/>
      <c r="L71" s="34"/>
      <c r="M71" s="34"/>
      <c r="N71" s="34"/>
      <c r="O71" s="20"/>
      <c r="P71" s="20"/>
      <c r="Q71" s="20"/>
      <c r="R71" s="20"/>
      <c r="S71" s="20"/>
      <c r="T71" s="20"/>
      <c r="U71" s="20"/>
      <c r="V71" s="20"/>
      <c r="W71" s="20"/>
      <c r="X71" s="20"/>
      <c r="Y71" s="20"/>
      <c r="Z71" s="20"/>
      <c r="AA71" s="20"/>
      <c r="AB71" s="20"/>
      <c r="AC71" s="21"/>
      <c r="AD71" s="18"/>
    </row>
    <row r="72" spans="1:30" ht="15.75" customHeight="1">
      <c r="A72" s="4" t="s">
        <v>449</v>
      </c>
      <c r="B72" s="153" t="str">
        <f>HYPERLINK("https://upn1-carbon-sandbox.mendel.ai/01ha80767mvt3xy09j6byrsamy/patient-abstraction/"&amp;A72)</f>
        <v>https://upn1-carbon-sandbox.mendel.ai/01ha80767mvt3xy09j6byrsamy/patient-abstraction/pt-01h9p699c8hcnzgj53h7jgzjsg</v>
      </c>
      <c r="C72" s="34" t="s">
        <v>18</v>
      </c>
      <c r="D72" s="27" t="s">
        <v>19</v>
      </c>
      <c r="E72" s="560" t="s">
        <v>450</v>
      </c>
      <c r="F72" s="135"/>
      <c r="G72" s="7"/>
      <c r="H72" s="8"/>
      <c r="I72" s="34"/>
      <c r="J72" s="34"/>
      <c r="K72" s="34"/>
      <c r="L72" s="34"/>
      <c r="M72" s="34"/>
      <c r="N72" s="34"/>
      <c r="O72" s="20"/>
      <c r="P72" s="20"/>
      <c r="Q72" s="20"/>
      <c r="R72" s="20"/>
      <c r="S72" s="20"/>
      <c r="T72" s="20"/>
      <c r="U72" s="20"/>
      <c r="V72" s="20"/>
      <c r="W72" s="20"/>
      <c r="X72" s="20"/>
      <c r="Y72" s="20"/>
      <c r="Z72" s="20"/>
      <c r="AA72" s="20"/>
      <c r="AB72" s="20"/>
      <c r="AC72" s="21"/>
      <c r="AD72" s="18"/>
    </row>
    <row r="73" spans="1:30" ht="15.75" customHeight="1">
      <c r="A73" s="4" t="s">
        <v>483</v>
      </c>
      <c r="B73" s="153" t="str">
        <f>HYPERLINK("https://upn1-carbon-sandbox.mendel.ai/01ha80767mvt3xy09j6byrsamy/patient-abstraction/"&amp;A73)</f>
        <v>https://upn1-carbon-sandbox.mendel.ai/01ha80767mvt3xy09j6byrsamy/patient-abstraction/pt-01h9p6996qt0y3y5fkffgfq4jc</v>
      </c>
      <c r="C73" s="34" t="s">
        <v>18</v>
      </c>
      <c r="D73" s="27" t="s">
        <v>1168</v>
      </c>
      <c r="E73" s="162" t="s">
        <v>1328</v>
      </c>
      <c r="F73" s="27"/>
      <c r="G73" s="7"/>
      <c r="H73" s="8"/>
      <c r="I73" s="34"/>
      <c r="J73" s="34"/>
      <c r="K73" s="34"/>
      <c r="L73" s="34"/>
      <c r="M73" s="34"/>
      <c r="N73" s="34"/>
      <c r="O73" s="20"/>
      <c r="P73" s="20"/>
      <c r="Q73" s="20"/>
      <c r="R73" s="20"/>
      <c r="S73" s="20"/>
      <c r="T73" s="20"/>
      <c r="U73" s="20"/>
      <c r="V73" s="20"/>
      <c r="W73" s="20"/>
      <c r="X73" s="20"/>
      <c r="Y73" s="20"/>
      <c r="Z73" s="20"/>
      <c r="AA73" s="20"/>
      <c r="AB73" s="20"/>
      <c r="AC73" s="21"/>
      <c r="AD73" s="18"/>
    </row>
    <row r="74" spans="1:30" ht="15.75" customHeight="1">
      <c r="A74" s="4" t="s">
        <v>486</v>
      </c>
      <c r="B74" s="153" t="str">
        <f>HYPERLINK("https://upn1-carbon-sandbox.mendel.ai/01ha80767mvt3xy09j6byrsamy/patient-abstraction/"&amp;A74)</f>
        <v>https://upn1-carbon-sandbox.mendel.ai/01ha80767mvt3xy09j6byrsamy/patient-abstraction/pt-01h9p6999d673dcw38zb7ehvdm</v>
      </c>
      <c r="C74" s="34" t="s">
        <v>18</v>
      </c>
      <c r="D74" s="27" t="s">
        <v>1168</v>
      </c>
      <c r="E74" s="560" t="s">
        <v>1329</v>
      </c>
      <c r="F74" s="27"/>
      <c r="G74" s="7"/>
      <c r="H74" s="8"/>
      <c r="I74" s="34"/>
      <c r="J74" s="34"/>
      <c r="K74" s="34"/>
      <c r="L74" s="34"/>
      <c r="M74" s="34"/>
      <c r="N74" s="34"/>
      <c r="O74" s="20"/>
      <c r="P74" s="20"/>
      <c r="Q74" s="20"/>
      <c r="R74" s="20"/>
      <c r="S74" s="20"/>
      <c r="T74" s="20"/>
      <c r="U74" s="20"/>
      <c r="V74" s="20"/>
      <c r="W74" s="20"/>
      <c r="X74" s="20"/>
      <c r="Y74" s="20"/>
      <c r="Z74" s="20"/>
      <c r="AA74" s="20"/>
      <c r="AB74" s="20"/>
      <c r="AC74" s="21"/>
      <c r="AD74" s="18"/>
    </row>
    <row r="75" spans="1:30" ht="15.75" customHeight="1">
      <c r="A75" s="177" t="s">
        <v>489</v>
      </c>
      <c r="B75" s="430" t="str">
        <f>HYPERLINK("https://upn1-carbon-sandbox.mendel.ai/01ha80767mvt3xy09j6byrsamy/patient-abstraction/"&amp;A75)</f>
        <v>https://upn1-carbon-sandbox.mendel.ai/01ha80767mvt3xy09j6byrsamy/patient-abstraction/pt-01h9p699mj100bnm8vmjxmwxz0</v>
      </c>
      <c r="C75" s="177" t="s">
        <v>18</v>
      </c>
      <c r="D75" s="182" t="s">
        <v>1168</v>
      </c>
      <c r="E75" s="574" t="s">
        <v>1330</v>
      </c>
      <c r="F75" s="182"/>
      <c r="G75" s="180"/>
      <c r="H75" s="181" t="s">
        <v>60</v>
      </c>
      <c r="I75" s="177"/>
      <c r="J75" s="297" t="s">
        <v>1331</v>
      </c>
      <c r="K75" s="177"/>
      <c r="L75" s="177"/>
      <c r="M75" s="177"/>
      <c r="N75" s="177"/>
      <c r="O75" s="20"/>
      <c r="P75" s="20"/>
      <c r="Q75" s="20"/>
      <c r="R75" s="20"/>
      <c r="S75" s="20"/>
      <c r="T75" s="20"/>
      <c r="U75" s="20"/>
      <c r="V75" s="20"/>
      <c r="W75" s="20"/>
      <c r="X75" s="20"/>
      <c r="Y75" s="20"/>
      <c r="Z75" s="20"/>
      <c r="AA75" s="20"/>
      <c r="AB75" s="20"/>
      <c r="AC75" s="21"/>
      <c r="AD75" s="18"/>
    </row>
    <row r="76" spans="1:30" ht="15.75" customHeight="1">
      <c r="A76" s="4" t="s">
        <v>493</v>
      </c>
      <c r="B76" s="153" t="str">
        <f>HYPERLINK("https://upn1-carbon-sandbox.mendel.ai/01ha80767mvt3xy09j6byrsamy/patient-abstraction/"&amp;A76)</f>
        <v>https://upn1-carbon-sandbox.mendel.ai/01ha80767mvt3xy09j6byrsamy/patient-abstraction/pt-01h9p699fx63abk7y2w3q4pt08</v>
      </c>
      <c r="C76" s="34" t="s">
        <v>18</v>
      </c>
      <c r="D76" s="27" t="s">
        <v>1168</v>
      </c>
      <c r="E76" s="560" t="s">
        <v>1332</v>
      </c>
      <c r="F76" s="27"/>
      <c r="G76" s="7"/>
      <c r="H76" s="8"/>
      <c r="I76" s="34"/>
      <c r="J76" s="34"/>
      <c r="K76" s="34"/>
      <c r="L76" s="34"/>
      <c r="M76" s="34"/>
      <c r="N76" s="34"/>
      <c r="O76" s="20"/>
      <c r="P76" s="20"/>
      <c r="Q76" s="20"/>
      <c r="R76" s="20"/>
      <c r="S76" s="20"/>
      <c r="T76" s="20"/>
      <c r="U76" s="20"/>
      <c r="V76" s="20"/>
      <c r="W76" s="20"/>
      <c r="X76" s="20"/>
      <c r="Y76" s="20"/>
      <c r="Z76" s="20"/>
      <c r="AA76" s="20"/>
      <c r="AB76" s="20"/>
      <c r="AC76" s="21"/>
      <c r="AD76" s="18"/>
    </row>
    <row r="77" spans="1:30" ht="15.75" customHeight="1">
      <c r="A77" s="175" t="s">
        <v>497</v>
      </c>
      <c r="B77" s="153" t="str">
        <f>HYPERLINK("https://upn1-carbon-sandbox.mendel.ai/01ha80767mvt3xy09j6byrsamy/patient-abstraction/"&amp;A77)</f>
        <v>https://upn1-carbon-sandbox.mendel.ai/01ha80767mvt3xy09j6byrsamy/patient-abstraction/pt-01h9p699fthspgm1z8phn0z6tv</v>
      </c>
      <c r="C77" s="34" t="s">
        <v>18</v>
      </c>
      <c r="D77" s="27" t="s">
        <v>1168</v>
      </c>
      <c r="E77" s="560" t="s">
        <v>1333</v>
      </c>
      <c r="F77" s="27"/>
      <c r="G77" s="7"/>
      <c r="H77" s="8"/>
      <c r="I77" s="34"/>
      <c r="J77" s="34"/>
      <c r="K77" s="34"/>
      <c r="L77" s="34"/>
      <c r="M77" s="34"/>
      <c r="N77" s="34"/>
      <c r="O77" s="20"/>
      <c r="P77" s="20"/>
      <c r="Q77" s="20"/>
      <c r="R77" s="20"/>
      <c r="S77" s="20"/>
      <c r="T77" s="20"/>
      <c r="U77" s="20"/>
      <c r="V77" s="20"/>
      <c r="W77" s="20"/>
      <c r="X77" s="20"/>
      <c r="Y77" s="20"/>
      <c r="Z77" s="20"/>
      <c r="AA77" s="20"/>
      <c r="AB77" s="20"/>
      <c r="AC77" s="21"/>
      <c r="AD77" s="18"/>
    </row>
    <row r="78" spans="1:30" ht="15.75" customHeight="1">
      <c r="A78" s="177" t="s">
        <v>500</v>
      </c>
      <c r="B78" s="430" t="str">
        <f>HYPERLINK("https://upn1-carbon-sandbox.mendel.ai/01ha80767mvt3xy09j6byrsamy/patient-abstraction/"&amp;A78)</f>
        <v>https://upn1-carbon-sandbox.mendel.ai/01ha80767mvt3xy09j6byrsamy/patient-abstraction/pt-01h9p69976x590e910ex029f9h</v>
      </c>
      <c r="C78" s="177" t="s">
        <v>18</v>
      </c>
      <c r="D78" s="182" t="s">
        <v>1168</v>
      </c>
      <c r="E78" s="574" t="s">
        <v>1334</v>
      </c>
      <c r="F78" s="182"/>
      <c r="G78" s="180"/>
      <c r="H78" s="181" t="s">
        <v>60</v>
      </c>
      <c r="I78" s="177"/>
      <c r="J78" s="297" t="s">
        <v>1335</v>
      </c>
      <c r="K78" s="177"/>
      <c r="L78" s="177"/>
      <c r="M78" s="177"/>
      <c r="N78" s="177"/>
      <c r="O78" s="20"/>
      <c r="P78" s="20"/>
      <c r="Q78" s="20"/>
      <c r="R78" s="20"/>
      <c r="S78" s="20"/>
      <c r="T78" s="20"/>
      <c r="U78" s="20"/>
      <c r="V78" s="20"/>
      <c r="W78" s="20"/>
      <c r="X78" s="20"/>
      <c r="Y78" s="20"/>
      <c r="Z78" s="20"/>
      <c r="AA78" s="20"/>
      <c r="AB78" s="20"/>
      <c r="AC78" s="21"/>
      <c r="AD78" s="18"/>
    </row>
    <row r="79" spans="1:30" ht="15.75" customHeight="1">
      <c r="A79" s="4" t="s">
        <v>504</v>
      </c>
      <c r="B79" s="153" t="str">
        <f>HYPERLINK("https://upn1-carbon-sandbox.mendel.ai/01ha80767mvt3xy09j6byrsamy/patient-abstraction/"&amp;A79)</f>
        <v>https://upn1-carbon-sandbox.mendel.ai/01ha80767mvt3xy09j6byrsamy/patient-abstraction/pt-01h9p69994sd516pa3gj45yex4</v>
      </c>
      <c r="C79" s="34" t="s">
        <v>18</v>
      </c>
      <c r="D79" s="27" t="s">
        <v>1168</v>
      </c>
      <c r="E79" s="560" t="s">
        <v>1336</v>
      </c>
      <c r="F79" s="27"/>
      <c r="G79" s="7"/>
      <c r="H79" s="8"/>
      <c r="I79" s="34"/>
      <c r="J79" s="34"/>
      <c r="K79" s="34"/>
      <c r="L79" s="34"/>
      <c r="M79" s="34"/>
      <c r="N79" s="34"/>
      <c r="O79" s="20"/>
      <c r="P79" s="20"/>
      <c r="Q79" s="20"/>
      <c r="R79" s="20"/>
      <c r="S79" s="20"/>
      <c r="T79" s="20"/>
      <c r="U79" s="20"/>
      <c r="V79" s="20"/>
      <c r="W79" s="20"/>
      <c r="X79" s="20"/>
      <c r="Y79" s="20"/>
      <c r="Z79" s="20"/>
      <c r="AA79" s="20"/>
      <c r="AB79" s="20"/>
      <c r="AC79" s="21"/>
      <c r="AD79" s="18"/>
    </row>
    <row r="80" spans="1:30" ht="15.75" customHeight="1">
      <c r="A80" s="196" t="s">
        <v>507</v>
      </c>
      <c r="B80" s="153" t="str">
        <f>HYPERLINK("https://upn1-carbon-sandbox.mendel.ai/01ha80767mvt3xy09j6byrsamy/patient-abstraction/"&amp;A80)</f>
        <v>https://upn1-carbon-sandbox.mendel.ai/01ha80767mvt3xy09j6byrsamy/patient-abstraction/pt-01h9p699px781sb00ww782e3fy</v>
      </c>
      <c r="C80" s="34" t="s">
        <v>18</v>
      </c>
      <c r="D80" s="27" t="s">
        <v>1168</v>
      </c>
      <c r="E80" s="560" t="s">
        <v>1337</v>
      </c>
      <c r="F80" s="157"/>
      <c r="G80" s="157"/>
      <c r="H80" s="157"/>
      <c r="I80" s="155"/>
      <c r="J80" s="206"/>
      <c r="K80" s="34"/>
      <c r="L80" s="34"/>
      <c r="M80" s="34"/>
      <c r="N80" s="34"/>
      <c r="O80" s="20"/>
      <c r="P80" s="20"/>
      <c r="Q80" s="20"/>
      <c r="R80" s="20"/>
      <c r="S80" s="20"/>
      <c r="T80" s="20"/>
      <c r="U80" s="20"/>
      <c r="V80" s="20"/>
      <c r="W80" s="20"/>
      <c r="X80" s="20"/>
      <c r="Y80" s="20"/>
      <c r="Z80" s="20"/>
      <c r="AA80" s="20"/>
      <c r="AB80" s="20"/>
      <c r="AC80" s="21"/>
      <c r="AD80" s="18"/>
    </row>
    <row r="81" spans="1:30" ht="15.75" customHeight="1">
      <c r="A81" s="196" t="s">
        <v>511</v>
      </c>
      <c r="B81" s="153" t="str">
        <f>HYPERLINK("https://upn1-carbon-sandbox.mendel.ai/01ha80767mvt3xy09j6byrsamy/patient-abstraction/"&amp;A81)</f>
        <v>https://upn1-carbon-sandbox.mendel.ai/01ha80767mvt3xy09j6byrsamy/patient-abstraction/pt-01h9p699hcfgwdbxqn70swge5v</v>
      </c>
      <c r="C81" s="34" t="s">
        <v>18</v>
      </c>
      <c r="D81" s="27" t="s">
        <v>1168</v>
      </c>
      <c r="E81" s="560" t="s">
        <v>1338</v>
      </c>
      <c r="F81" s="27"/>
      <c r="G81" s="7"/>
      <c r="H81" s="8"/>
      <c r="I81" s="34"/>
      <c r="J81" s="34"/>
      <c r="K81" s="34"/>
      <c r="L81" s="34"/>
      <c r="M81" s="34"/>
      <c r="N81" s="34"/>
      <c r="O81" s="20"/>
      <c r="P81" s="20"/>
      <c r="Q81" s="20"/>
      <c r="R81" s="20"/>
      <c r="S81" s="20"/>
      <c r="T81" s="20"/>
      <c r="U81" s="20"/>
      <c r="V81" s="20"/>
      <c r="W81" s="20"/>
      <c r="X81" s="20"/>
      <c r="Y81" s="20"/>
      <c r="Z81" s="20"/>
      <c r="AA81" s="20"/>
      <c r="AB81" s="20"/>
      <c r="AC81" s="21"/>
      <c r="AD81" s="18"/>
    </row>
    <row r="82" spans="1:30" ht="15.75" customHeight="1">
      <c r="A82" s="4" t="s">
        <v>514</v>
      </c>
      <c r="B82" s="153" t="str">
        <f>HYPERLINK("https://upn1-carbon-sandbox.mendel.ai/01ha80767mvt3xy09j6byrsamy/patient-abstraction/"&amp;A82)</f>
        <v>https://upn1-carbon-sandbox.mendel.ai/01ha80767mvt3xy09j6byrsamy/patient-abstraction/pt-01h9p699j34y3drzq24vqdqnf6</v>
      </c>
      <c r="C82" s="34" t="s">
        <v>18</v>
      </c>
      <c r="D82" s="27" t="s">
        <v>1168</v>
      </c>
      <c r="E82" s="560" t="s">
        <v>1339</v>
      </c>
      <c r="F82" s="27"/>
      <c r="G82" s="7"/>
      <c r="H82" s="8"/>
      <c r="I82" s="34"/>
      <c r="J82" s="34"/>
      <c r="K82" s="34"/>
      <c r="L82" s="34"/>
      <c r="M82" s="34"/>
      <c r="N82" s="34"/>
      <c r="O82" s="20"/>
      <c r="P82" s="20"/>
      <c r="Q82" s="20"/>
      <c r="R82" s="20"/>
      <c r="S82" s="20"/>
      <c r="T82" s="20"/>
      <c r="U82" s="20"/>
      <c r="V82" s="20"/>
      <c r="W82" s="20"/>
      <c r="X82" s="20"/>
      <c r="Y82" s="20"/>
      <c r="Z82" s="20"/>
      <c r="AA82" s="20"/>
      <c r="AB82" s="20"/>
      <c r="AC82" s="21"/>
      <c r="AD82" s="18"/>
    </row>
    <row r="83" spans="1:30" ht="15.75" customHeight="1">
      <c r="A83" s="4" t="s">
        <v>547</v>
      </c>
      <c r="B83" s="153" t="str">
        <f>HYPERLINK("https://upn1-carbon-sandbox.mendel.ai/01ha80767mvt3xy09j6byrsamy/patient-abstraction/"&amp;A83)</f>
        <v>https://upn1-carbon-sandbox.mendel.ai/01ha80767mvt3xy09j6byrsamy/patient-abstraction/pt-01h9p699rp4fzmzpy3c72hrqn8</v>
      </c>
      <c r="C83" s="34" t="s">
        <v>18</v>
      </c>
      <c r="D83" s="27" t="s">
        <v>19</v>
      </c>
      <c r="E83" s="562" t="s">
        <v>548</v>
      </c>
      <c r="F83" s="27"/>
      <c r="G83" s="7"/>
      <c r="H83" s="8"/>
      <c r="I83" s="34"/>
      <c r="J83" s="34"/>
      <c r="K83" s="34"/>
      <c r="L83" s="34"/>
      <c r="M83" s="34"/>
      <c r="N83" s="34"/>
      <c r="O83" s="20"/>
      <c r="P83" s="20"/>
      <c r="Q83" s="20"/>
      <c r="R83" s="20"/>
      <c r="S83" s="20"/>
      <c r="T83" s="20"/>
      <c r="U83" s="20"/>
      <c r="V83" s="20"/>
      <c r="W83" s="20"/>
      <c r="X83" s="20"/>
      <c r="Y83" s="20"/>
      <c r="Z83" s="20"/>
      <c r="AA83" s="20"/>
      <c r="AB83" s="20"/>
      <c r="AC83" s="21"/>
      <c r="AD83" s="18"/>
    </row>
    <row r="84" spans="1:30" ht="15.75" customHeight="1">
      <c r="A84" s="4" t="s">
        <v>550</v>
      </c>
      <c r="B84" s="153" t="str">
        <f>HYPERLINK("https://upn1-carbon-sandbox.mendel.ai/01ha80767mvt3xy09j6byrsamy/patient-abstraction/"&amp;A84)</f>
        <v>https://upn1-carbon-sandbox.mendel.ai/01ha80767mvt3xy09j6byrsamy/patient-abstraction/pt-01h9p699rbsnr2javvrhsyms9q</v>
      </c>
      <c r="C84" s="34" t="s">
        <v>18</v>
      </c>
      <c r="D84" s="27" t="s">
        <v>19</v>
      </c>
      <c r="E84" s="562" t="s">
        <v>551</v>
      </c>
      <c r="F84" s="27"/>
      <c r="G84" s="7"/>
      <c r="H84" s="8"/>
      <c r="I84" s="34"/>
      <c r="J84" s="34"/>
      <c r="K84" s="34"/>
      <c r="L84" s="34"/>
      <c r="M84" s="34"/>
      <c r="N84" s="34"/>
      <c r="O84" s="20"/>
      <c r="P84" s="20"/>
      <c r="Q84" s="20"/>
      <c r="R84" s="20"/>
      <c r="S84" s="20"/>
      <c r="T84" s="20"/>
      <c r="U84" s="20"/>
      <c r="V84" s="20"/>
      <c r="W84" s="20"/>
      <c r="X84" s="20"/>
      <c r="Y84" s="20"/>
      <c r="Z84" s="20"/>
      <c r="AA84" s="20"/>
      <c r="AB84" s="20"/>
      <c r="AC84" s="21"/>
      <c r="AD84" s="18"/>
    </row>
    <row r="85" spans="1:30" ht="15.75" customHeight="1">
      <c r="A85" s="4" t="s">
        <v>553</v>
      </c>
      <c r="B85" s="153" t="str">
        <f>HYPERLINK("https://upn1-carbon-sandbox.mendel.ai/01ha80767mvt3xy09j6byrsamy/patient-abstraction/"&amp;A85)</f>
        <v>https://upn1-carbon-sandbox.mendel.ai/01ha80767mvt3xy09j6byrsamy/patient-abstraction/pt-01h9p699rde7e50yjr9r5xa1cd</v>
      </c>
      <c r="C85" s="34" t="s">
        <v>18</v>
      </c>
      <c r="D85" s="27" t="s">
        <v>19</v>
      </c>
      <c r="E85" s="562" t="s">
        <v>554</v>
      </c>
      <c r="F85" s="27"/>
      <c r="G85" s="7"/>
      <c r="H85" s="8"/>
      <c r="I85" s="34"/>
      <c r="J85" s="34"/>
      <c r="K85" s="34"/>
      <c r="L85" s="34"/>
      <c r="M85" s="34"/>
      <c r="N85" s="34"/>
      <c r="O85" s="20"/>
      <c r="P85" s="20"/>
      <c r="Q85" s="20"/>
      <c r="R85" s="20"/>
      <c r="S85" s="20"/>
      <c r="T85" s="20"/>
      <c r="U85" s="20"/>
      <c r="V85" s="20"/>
      <c r="W85" s="20"/>
      <c r="X85" s="20"/>
      <c r="Y85" s="20"/>
      <c r="Z85" s="20"/>
      <c r="AA85" s="20"/>
      <c r="AB85" s="20"/>
      <c r="AC85" s="21"/>
      <c r="AD85" s="18"/>
    </row>
    <row r="86" spans="1:30" ht="15.75" customHeight="1">
      <c r="A86" s="4" t="s">
        <v>556</v>
      </c>
      <c r="B86" s="153" t="str">
        <f>HYPERLINK("https://upn1-carbon-sandbox.mendel.ai/01ha80767mvt3xy09j6byrsamy/patient-abstraction/"&amp;A86)</f>
        <v>https://upn1-carbon-sandbox.mendel.ai/01ha80767mvt3xy09j6byrsamy/patient-abstraction/pt-01h9p699npe0ys7bsxdexw3h3m</v>
      </c>
      <c r="C86" s="34" t="s">
        <v>18</v>
      </c>
      <c r="D86" s="27" t="s">
        <v>19</v>
      </c>
      <c r="E86" s="562" t="s">
        <v>557</v>
      </c>
      <c r="F86" s="27"/>
      <c r="G86" s="7"/>
      <c r="H86" s="8"/>
      <c r="I86" s="34"/>
      <c r="J86" s="34"/>
      <c r="K86" s="34"/>
      <c r="L86" s="34"/>
      <c r="M86" s="34"/>
      <c r="N86" s="34"/>
      <c r="O86" s="20"/>
      <c r="P86" s="20"/>
      <c r="Q86" s="20"/>
      <c r="R86" s="20"/>
      <c r="S86" s="20"/>
      <c r="T86" s="20"/>
      <c r="U86" s="20"/>
      <c r="V86" s="20"/>
      <c r="W86" s="20"/>
      <c r="X86" s="20"/>
      <c r="Y86" s="20"/>
      <c r="Z86" s="20"/>
      <c r="AA86" s="20"/>
      <c r="AB86" s="20"/>
      <c r="AC86" s="21"/>
      <c r="AD86" s="18"/>
    </row>
    <row r="87" spans="1:30" ht="15.75" customHeight="1">
      <c r="A87" s="4" t="s">
        <v>559</v>
      </c>
      <c r="B87" s="153" t="str">
        <f>HYPERLINK("https://upn1-carbon-sandbox.mendel.ai/01ha80767mvt3xy09j6byrsamy/patient-abstraction/"&amp;A87)</f>
        <v>https://upn1-carbon-sandbox.mendel.ai/01ha80767mvt3xy09j6byrsamy/patient-abstraction/pt-01h9p69974scja50eyjvbsgtpv</v>
      </c>
      <c r="C87" s="34" t="s">
        <v>18</v>
      </c>
      <c r="D87" s="27" t="s">
        <v>19</v>
      </c>
      <c r="E87" s="562" t="s">
        <v>560</v>
      </c>
      <c r="F87" s="27"/>
      <c r="G87" s="7"/>
      <c r="H87" s="8"/>
      <c r="I87" s="34"/>
      <c r="J87" s="34"/>
      <c r="K87" s="34"/>
      <c r="L87" s="34"/>
      <c r="M87" s="34"/>
      <c r="N87" s="34"/>
      <c r="O87" s="20"/>
      <c r="P87" s="20"/>
      <c r="Q87" s="20"/>
      <c r="R87" s="20"/>
      <c r="S87" s="20"/>
      <c r="T87" s="20"/>
      <c r="U87" s="20"/>
      <c r="V87" s="20"/>
      <c r="W87" s="20"/>
      <c r="X87" s="20"/>
      <c r="Y87" s="20"/>
      <c r="Z87" s="20"/>
      <c r="AA87" s="20"/>
      <c r="AB87" s="20"/>
      <c r="AC87" s="21"/>
      <c r="AD87" s="18"/>
    </row>
    <row r="88" spans="1:30" ht="15.75" customHeight="1">
      <c r="A88" s="4" t="s">
        <v>562</v>
      </c>
      <c r="B88" s="153" t="str">
        <f>HYPERLINK("https://upn1-carbon-sandbox.mendel.ai/01ha80767mvt3xy09j6byrsamy/patient-abstraction/"&amp;A88)</f>
        <v>https://upn1-carbon-sandbox.mendel.ai/01ha80767mvt3xy09j6byrsamy/patient-abstraction/pt-01h9p699qvwwq9tj02y8wjsdpc</v>
      </c>
      <c r="C88" s="34" t="s">
        <v>18</v>
      </c>
      <c r="D88" s="27" t="s">
        <v>19</v>
      </c>
      <c r="E88" s="562" t="s">
        <v>563</v>
      </c>
      <c r="F88" s="27"/>
      <c r="G88" s="7"/>
      <c r="H88" s="8"/>
      <c r="I88" s="34"/>
      <c r="J88" s="34"/>
      <c r="K88" s="34"/>
      <c r="L88" s="34"/>
      <c r="M88" s="34"/>
      <c r="N88" s="34"/>
      <c r="O88" s="20"/>
      <c r="P88" s="20"/>
      <c r="Q88" s="20"/>
      <c r="R88" s="20"/>
      <c r="S88" s="20"/>
      <c r="T88" s="20"/>
      <c r="U88" s="20"/>
      <c r="V88" s="20"/>
      <c r="W88" s="20"/>
      <c r="X88" s="20"/>
      <c r="Y88" s="20"/>
      <c r="Z88" s="20"/>
      <c r="AA88" s="20"/>
      <c r="AB88" s="20"/>
      <c r="AC88" s="21"/>
      <c r="AD88" s="18"/>
    </row>
    <row r="89" spans="1:30" ht="15.75" customHeight="1">
      <c r="A89" s="4" t="s">
        <v>565</v>
      </c>
      <c r="B89" s="153" t="str">
        <f>HYPERLINK("https://upn1-carbon-sandbox.mendel.ai/01ha80767mvt3xy09j6byrsamy/patient-abstraction/"&amp;A89)</f>
        <v>https://upn1-carbon-sandbox.mendel.ai/01ha80767mvt3xy09j6byrsamy/patient-abstraction/pt-01h9p6999g4btjdkjf84wz361g</v>
      </c>
      <c r="C89" s="34" t="s">
        <v>18</v>
      </c>
      <c r="D89" s="27" t="s">
        <v>19</v>
      </c>
      <c r="E89" s="562" t="s">
        <v>566</v>
      </c>
      <c r="F89" s="27"/>
      <c r="G89" s="7"/>
      <c r="H89" s="8"/>
      <c r="I89" s="34"/>
      <c r="J89" s="34"/>
      <c r="K89" s="34"/>
      <c r="L89" s="34"/>
      <c r="M89" s="34"/>
      <c r="N89" s="34"/>
      <c r="O89" s="20"/>
      <c r="P89" s="20"/>
      <c r="Q89" s="20"/>
      <c r="R89" s="20"/>
      <c r="S89" s="20"/>
      <c r="T89" s="20"/>
      <c r="U89" s="20"/>
      <c r="V89" s="20"/>
      <c r="W89" s="20"/>
      <c r="X89" s="20"/>
      <c r="Y89" s="20"/>
      <c r="Z89" s="20"/>
      <c r="AA89" s="20"/>
      <c r="AB89" s="20"/>
      <c r="AC89" s="21"/>
      <c r="AD89" s="18"/>
    </row>
    <row r="90" spans="1:30" ht="15.75" customHeight="1">
      <c r="A90" s="4" t="s">
        <v>568</v>
      </c>
      <c r="B90" s="153" t="str">
        <f>HYPERLINK("https://upn1-carbon-sandbox.mendel.ai/01ha80767mvt3xy09j6byrsamy/patient-abstraction/"&amp;A90)</f>
        <v>https://upn1-carbon-sandbox.mendel.ai/01ha80767mvt3xy09j6byrsamy/patient-abstraction/pt-01h9p699psfx4q1s7xqnn8xdz5</v>
      </c>
      <c r="C90" s="34" t="s">
        <v>18</v>
      </c>
      <c r="D90" s="27" t="s">
        <v>19</v>
      </c>
      <c r="E90" s="562" t="s">
        <v>569</v>
      </c>
      <c r="F90" s="27"/>
      <c r="G90" s="7"/>
      <c r="H90" s="8"/>
      <c r="I90" s="34"/>
      <c r="J90" s="34"/>
      <c r="K90" s="34"/>
      <c r="L90" s="34"/>
      <c r="M90" s="34"/>
      <c r="N90" s="34"/>
      <c r="O90" s="20"/>
      <c r="P90" s="20"/>
      <c r="Q90" s="20"/>
      <c r="R90" s="20"/>
      <c r="S90" s="20"/>
      <c r="T90" s="20"/>
      <c r="U90" s="20"/>
      <c r="V90" s="20"/>
      <c r="W90" s="20"/>
      <c r="X90" s="20"/>
      <c r="Y90" s="20"/>
      <c r="Z90" s="20"/>
      <c r="AA90" s="20"/>
      <c r="AB90" s="20"/>
      <c r="AC90" s="21"/>
      <c r="AD90" s="18"/>
    </row>
    <row r="91" spans="1:30" ht="15.75" customHeight="1">
      <c r="A91" s="4" t="s">
        <v>571</v>
      </c>
      <c r="B91" s="153" t="str">
        <f>HYPERLINK("https://upn1-carbon-sandbox.mendel.ai/01ha80767mvt3xy09j6byrsamy/patient-abstraction/"&amp;A91)</f>
        <v>https://upn1-carbon-sandbox.mendel.ai/01ha80767mvt3xy09j6byrsamy/patient-abstraction/pt-01h9p699mx5c0h2ygfrwey5bws</v>
      </c>
      <c r="C91" s="34" t="s">
        <v>18</v>
      </c>
      <c r="D91" s="27" t="s">
        <v>19</v>
      </c>
      <c r="E91" s="562" t="s">
        <v>572</v>
      </c>
      <c r="F91" s="27"/>
      <c r="G91" s="7"/>
      <c r="H91" s="8"/>
      <c r="I91" s="34"/>
      <c r="J91" s="34"/>
      <c r="K91" s="34"/>
      <c r="L91" s="34"/>
      <c r="M91" s="34"/>
      <c r="N91" s="34"/>
      <c r="O91" s="20"/>
      <c r="P91" s="20"/>
      <c r="Q91" s="20"/>
      <c r="R91" s="20"/>
      <c r="S91" s="20"/>
      <c r="T91" s="20"/>
      <c r="U91" s="20"/>
      <c r="V91" s="20"/>
      <c r="W91" s="20"/>
      <c r="X91" s="20"/>
      <c r="Y91" s="20"/>
      <c r="Z91" s="20"/>
      <c r="AA91" s="20"/>
      <c r="AB91" s="20"/>
      <c r="AC91" s="21"/>
      <c r="AD91" s="18"/>
    </row>
    <row r="92" spans="1:30" ht="15.75" customHeight="1">
      <c r="A92" s="176" t="s">
        <v>574</v>
      </c>
      <c r="B92" s="153" t="str">
        <f>HYPERLINK("https://upn1-carbon-sandbox.mendel.ai/01ha80767mvt3xy09j6byrsamy/patient-abstraction/"&amp;A92)</f>
        <v>https://upn1-carbon-sandbox.mendel.ai/01ha80767mvt3xy09j6byrsamy/patient-abstraction/pt-01h9p699jnzs33jcqh8fg5g4fs</v>
      </c>
      <c r="C92" s="34" t="s">
        <v>18</v>
      </c>
      <c r="D92" s="27" t="s">
        <v>19</v>
      </c>
      <c r="E92" s="562" t="s">
        <v>575</v>
      </c>
      <c r="F92" s="27"/>
      <c r="G92" s="7"/>
      <c r="H92" s="8"/>
      <c r="I92" s="34"/>
      <c r="J92" s="34"/>
      <c r="K92" s="34"/>
      <c r="L92" s="34"/>
      <c r="M92" s="34"/>
      <c r="N92" s="34"/>
      <c r="O92" s="20"/>
      <c r="P92" s="20"/>
      <c r="Q92" s="20"/>
      <c r="R92" s="20"/>
      <c r="S92" s="20"/>
      <c r="T92" s="20"/>
      <c r="U92" s="20"/>
      <c r="V92" s="20"/>
      <c r="W92" s="20"/>
      <c r="X92" s="20"/>
      <c r="Y92" s="20"/>
      <c r="Z92" s="20"/>
      <c r="AA92" s="20"/>
      <c r="AB92" s="20"/>
      <c r="AC92" s="21"/>
      <c r="AD92" s="18"/>
    </row>
    <row r="93" spans="1:30" ht="15.75" customHeight="1">
      <c r="A93" s="4" t="s">
        <v>607</v>
      </c>
      <c r="B93" s="153" t="str">
        <f>HYPERLINK("https://upn1-carbon-sandbox.mendel.ai/01ha80767mvt3xy09j6byrsamy/patient-abstraction/"&amp;A93)</f>
        <v>https://upn1-carbon-sandbox.mendel.ai/01ha80767mvt3xy09j6byrsamy/patient-abstraction/pt-01h9p699kajade0q0rvfh4hzbc</v>
      </c>
      <c r="C93" s="34" t="s">
        <v>18</v>
      </c>
      <c r="D93" s="27" t="s">
        <v>1168</v>
      </c>
      <c r="E93" s="551" t="s">
        <v>1375</v>
      </c>
      <c r="F93" s="27"/>
      <c r="G93" s="7"/>
      <c r="H93" s="8"/>
      <c r="I93" s="34"/>
      <c r="J93" s="34"/>
      <c r="K93" s="34"/>
      <c r="L93" s="34"/>
      <c r="M93" s="34"/>
      <c r="N93" s="34"/>
      <c r="O93" s="20"/>
      <c r="P93" s="20"/>
      <c r="Q93" s="20"/>
      <c r="R93" s="20"/>
      <c r="S93" s="20"/>
      <c r="T93" s="20"/>
      <c r="U93" s="20"/>
      <c r="V93" s="20"/>
      <c r="W93" s="20"/>
      <c r="X93" s="20"/>
      <c r="Y93" s="20"/>
      <c r="Z93" s="20"/>
      <c r="AA93" s="20"/>
      <c r="AB93" s="20"/>
      <c r="AC93" s="21"/>
      <c r="AD93" s="18"/>
    </row>
    <row r="94" spans="1:30" ht="15.75" customHeight="1">
      <c r="A94" s="4" t="s">
        <v>610</v>
      </c>
      <c r="B94" s="153" t="str">
        <f>HYPERLINK("https://upn1-carbon-sandbox.mendel.ai/01ha80767mvt3xy09j6byrsamy/patient-abstraction/"&amp;A94)</f>
        <v>https://upn1-carbon-sandbox.mendel.ai/01ha80767mvt3xy09j6byrsamy/patient-abstraction/pt-01h9p6998c6jnbpcgqs56pthgd</v>
      </c>
      <c r="C94" s="34" t="s">
        <v>18</v>
      </c>
      <c r="D94" s="27" t="s">
        <v>1168</v>
      </c>
      <c r="E94" s="560" t="s">
        <v>1376</v>
      </c>
      <c r="F94" s="27"/>
      <c r="G94" s="7"/>
      <c r="H94" s="8"/>
      <c r="I94" s="34"/>
      <c r="J94" s="34"/>
      <c r="K94" s="34"/>
      <c r="L94" s="34"/>
      <c r="M94" s="34"/>
      <c r="N94" s="34"/>
      <c r="O94" s="20"/>
      <c r="P94" s="20"/>
      <c r="Q94" s="20"/>
      <c r="R94" s="20"/>
      <c r="S94" s="20"/>
      <c r="T94" s="20"/>
      <c r="U94" s="20"/>
      <c r="V94" s="20"/>
      <c r="W94" s="20"/>
      <c r="X94" s="20"/>
      <c r="Y94" s="20"/>
      <c r="Z94" s="20"/>
      <c r="AA94" s="20"/>
      <c r="AB94" s="20"/>
      <c r="AC94" s="21"/>
      <c r="AD94" s="18"/>
    </row>
    <row r="95" spans="1:30" s="291" customFormat="1" ht="15.75" customHeight="1">
      <c r="A95" s="740" t="s">
        <v>613</v>
      </c>
      <c r="B95" s="739" t="str">
        <f>HYPERLINK("https://upn1-carbon-sandbox.mendel.ai/01ha80767mvt3xy09j6byrsamy/patient-abstraction/"&amp;A95)</f>
        <v>https://upn1-carbon-sandbox.mendel.ai/01ha80767mvt3xy09j6byrsamy/patient-abstraction/pt-01h9p699pk4ecz90k05wmept03</v>
      </c>
      <c r="C95" s="186" t="s">
        <v>18</v>
      </c>
      <c r="D95" s="172" t="s">
        <v>1168</v>
      </c>
      <c r="E95" s="573" t="s">
        <v>1377</v>
      </c>
      <c r="F95" s="172"/>
      <c r="G95" s="188"/>
      <c r="H95" s="187"/>
      <c r="I95" s="186"/>
      <c r="J95" s="186"/>
      <c r="K95" s="186"/>
      <c r="L95" s="186"/>
      <c r="M95" s="186"/>
      <c r="N95" s="186"/>
      <c r="O95" s="743"/>
      <c r="P95" s="743"/>
      <c r="Q95" s="743"/>
      <c r="R95" s="743"/>
      <c r="S95" s="743"/>
      <c r="T95" s="743"/>
      <c r="U95" s="743"/>
      <c r="V95" s="743"/>
      <c r="W95" s="743"/>
      <c r="X95" s="743"/>
      <c r="Y95" s="743"/>
      <c r="Z95" s="743"/>
      <c r="AA95" s="743"/>
      <c r="AB95" s="743"/>
      <c r="AC95" s="744"/>
      <c r="AD95" s="745"/>
    </row>
    <row r="96" spans="1:30" ht="15.75" customHeight="1">
      <c r="A96" s="4" t="s">
        <v>617</v>
      </c>
      <c r="B96" s="153" t="str">
        <f>HYPERLINK("https://upn1-carbon-sandbox.mendel.ai/01ha80767mvt3xy09j6byrsamy/patient-abstraction/"&amp;A96)</f>
        <v>https://upn1-carbon-sandbox.mendel.ai/01ha80767mvt3xy09j6byrsamy/patient-abstraction/pt-01h9p6999xhfw2cn2pvk1w8r93</v>
      </c>
      <c r="C96" s="34" t="s">
        <v>18</v>
      </c>
      <c r="D96" s="27" t="s">
        <v>1168</v>
      </c>
      <c r="E96" s="560" t="s">
        <v>1378</v>
      </c>
      <c r="F96" s="27"/>
      <c r="G96" s="7"/>
      <c r="H96" s="8"/>
      <c r="I96" s="34"/>
      <c r="J96" s="34"/>
      <c r="K96" s="34"/>
      <c r="L96" s="34"/>
      <c r="M96" s="34"/>
      <c r="N96" s="34"/>
      <c r="O96" s="20"/>
      <c r="P96" s="20"/>
      <c r="Q96" s="20"/>
      <c r="R96" s="20"/>
      <c r="S96" s="20"/>
      <c r="T96" s="20"/>
      <c r="U96" s="20"/>
      <c r="V96" s="20"/>
      <c r="W96" s="20"/>
      <c r="X96" s="20"/>
      <c r="Y96" s="20"/>
      <c r="Z96" s="20"/>
      <c r="AA96" s="20"/>
      <c r="AB96" s="20"/>
      <c r="AC96" s="21"/>
      <c r="AD96" s="18"/>
    </row>
    <row r="97" spans="1:30" ht="15.75" customHeight="1">
      <c r="A97" s="4" t="s">
        <v>620</v>
      </c>
      <c r="B97" s="153" t="str">
        <f>HYPERLINK("https://upn1-carbon-sandbox.mendel.ai/01ha80767mvt3xy09j6byrsamy/patient-abstraction/"&amp;A97)</f>
        <v>https://upn1-carbon-sandbox.mendel.ai/01ha80767mvt3xy09j6byrsamy/patient-abstraction/pt-01h9p699dd9yp6frbc9ry3j92y</v>
      </c>
      <c r="C97" s="34" t="s">
        <v>18</v>
      </c>
      <c r="D97" s="27" t="s">
        <v>1168</v>
      </c>
      <c r="E97" s="560" t="s">
        <v>1380</v>
      </c>
      <c r="F97" s="27"/>
      <c r="G97" s="7"/>
      <c r="H97" s="8"/>
      <c r="I97" s="34"/>
      <c r="J97" s="34"/>
      <c r="K97" s="34"/>
      <c r="L97" s="34"/>
      <c r="M97" s="34"/>
      <c r="N97" s="34"/>
      <c r="O97" s="20"/>
      <c r="P97" s="20"/>
      <c r="Q97" s="20"/>
      <c r="R97" s="20"/>
      <c r="S97" s="20"/>
      <c r="T97" s="20"/>
      <c r="U97" s="20"/>
      <c r="V97" s="20"/>
      <c r="W97" s="20"/>
      <c r="X97" s="20"/>
      <c r="Y97" s="20"/>
      <c r="Z97" s="20"/>
      <c r="AA97" s="20"/>
      <c r="AB97" s="20"/>
      <c r="AC97" s="21"/>
      <c r="AD97" s="18"/>
    </row>
    <row r="98" spans="1:30" ht="15.75" customHeight="1">
      <c r="A98" s="4" t="s">
        <v>623</v>
      </c>
      <c r="B98" s="153" t="str">
        <f>HYPERLINK("https://upn1-carbon-sandbox.mendel.ai/01ha80767mvt3xy09j6byrsamy/patient-abstraction/"&amp;A98)</f>
        <v>https://upn1-carbon-sandbox.mendel.ai/01ha80767mvt3xy09j6byrsamy/patient-abstraction/pt-01h9p699ncw5q1qh6qf8a1s5j7</v>
      </c>
      <c r="C98" s="34" t="s">
        <v>18</v>
      </c>
      <c r="D98" s="27" t="s">
        <v>1168</v>
      </c>
      <c r="E98" s="560" t="s">
        <v>1381</v>
      </c>
      <c r="F98" s="27"/>
      <c r="G98" s="7"/>
      <c r="H98" s="8"/>
      <c r="I98" s="34"/>
      <c r="J98" s="34"/>
      <c r="K98" s="34"/>
      <c r="L98" s="34"/>
      <c r="M98" s="34"/>
      <c r="N98" s="34"/>
      <c r="O98" s="20"/>
      <c r="P98" s="20"/>
      <c r="Q98" s="20"/>
      <c r="R98" s="20"/>
      <c r="S98" s="20"/>
      <c r="T98" s="20"/>
      <c r="U98" s="20"/>
      <c r="V98" s="20"/>
      <c r="W98" s="20"/>
      <c r="X98" s="20"/>
      <c r="Y98" s="20"/>
      <c r="Z98" s="20"/>
      <c r="AA98" s="20"/>
      <c r="AB98" s="20"/>
      <c r="AC98" s="21"/>
      <c r="AD98" s="18"/>
    </row>
    <row r="99" spans="1:30" ht="15.75" customHeight="1">
      <c r="A99" s="4" t="s">
        <v>626</v>
      </c>
      <c r="B99" s="153" t="str">
        <f>HYPERLINK("https://upn1-carbon-sandbox.mendel.ai/01ha80767mvt3xy09j6byrsamy/patient-abstraction/"&amp;A99)</f>
        <v>https://upn1-carbon-sandbox.mendel.ai/01ha80767mvt3xy09j6byrsamy/patient-abstraction/pt-01h9p69993nm80rjn19qv4n9bs</v>
      </c>
      <c r="C99" s="34" t="s">
        <v>18</v>
      </c>
      <c r="D99" s="27" t="s">
        <v>1168</v>
      </c>
      <c r="E99" s="560" t="s">
        <v>1382</v>
      </c>
      <c r="F99" s="27"/>
      <c r="G99" s="7"/>
      <c r="H99" s="8"/>
      <c r="I99" s="34"/>
      <c r="J99" s="34"/>
      <c r="K99" s="34"/>
      <c r="L99" s="34"/>
      <c r="M99" s="34"/>
      <c r="N99" s="34"/>
      <c r="O99" s="20"/>
      <c r="P99" s="20"/>
      <c r="Q99" s="20"/>
      <c r="R99" s="20"/>
      <c r="S99" s="20"/>
      <c r="T99" s="20"/>
      <c r="U99" s="20"/>
      <c r="V99" s="20"/>
      <c r="W99" s="20"/>
      <c r="X99" s="20"/>
      <c r="Y99" s="20"/>
      <c r="Z99" s="20"/>
      <c r="AA99" s="20"/>
      <c r="AB99" s="20"/>
      <c r="AC99" s="21"/>
      <c r="AD99" s="18"/>
    </row>
    <row r="100" spans="1:30" ht="15.75" customHeight="1">
      <c r="A100" s="4" t="s">
        <v>629</v>
      </c>
      <c r="B100" s="153" t="str">
        <f>HYPERLINK("https://upn1-carbon-sandbox.mendel.ai/01ha80767mvt3xy09j6byrsamy/patient-abstraction/"&amp;A100)</f>
        <v>https://upn1-carbon-sandbox.mendel.ai/01ha80767mvt3xy09j6byrsamy/patient-abstraction/pt-01h9p699a0aags3dxfm0txm3ek</v>
      </c>
      <c r="C100" s="34" t="s">
        <v>18</v>
      </c>
      <c r="D100" s="27" t="s">
        <v>1168</v>
      </c>
      <c r="E100" s="560" t="s">
        <v>1383</v>
      </c>
      <c r="F100" s="27"/>
      <c r="G100" s="7"/>
      <c r="H100" s="8"/>
      <c r="I100" s="34"/>
      <c r="J100" s="34"/>
      <c r="K100" s="34"/>
      <c r="L100" s="34"/>
      <c r="M100" s="34"/>
      <c r="N100" s="34"/>
      <c r="O100" s="20"/>
      <c r="P100" s="20"/>
      <c r="Q100" s="20"/>
      <c r="R100" s="20"/>
      <c r="S100" s="20"/>
      <c r="T100" s="20"/>
      <c r="U100" s="20"/>
      <c r="V100" s="20"/>
      <c r="W100" s="20"/>
      <c r="X100" s="20"/>
      <c r="Y100" s="20"/>
      <c r="Z100" s="20"/>
      <c r="AA100" s="20"/>
      <c r="AB100" s="20"/>
      <c r="AC100" s="21"/>
      <c r="AD100" s="18"/>
    </row>
    <row r="101" spans="1:30" ht="15.75" customHeight="1">
      <c r="A101" s="4" t="s">
        <v>632</v>
      </c>
      <c r="B101" s="153" t="str">
        <f>HYPERLINK("https://upn1-carbon-sandbox.mendel.ai/01ha80767mvt3xy09j6byrsamy/patient-abstraction/"&amp;A101)</f>
        <v>https://upn1-carbon-sandbox.mendel.ai/01ha80767mvt3xy09j6byrsamy/patient-abstraction/pt-01h9p699r808ynwv6dy8c3g4x4</v>
      </c>
      <c r="C101" s="34" t="s">
        <v>18</v>
      </c>
      <c r="D101" s="27" t="s">
        <v>1168</v>
      </c>
      <c r="E101" s="560" t="s">
        <v>1384</v>
      </c>
      <c r="F101" s="27"/>
      <c r="G101" s="7"/>
      <c r="H101" s="8"/>
      <c r="I101" s="34"/>
      <c r="J101" s="34"/>
      <c r="K101" s="34"/>
      <c r="L101" s="34"/>
      <c r="M101" s="34"/>
      <c r="N101" s="34"/>
      <c r="O101" s="20"/>
      <c r="P101" s="20"/>
      <c r="Q101" s="20"/>
      <c r="R101" s="20"/>
      <c r="S101" s="20"/>
      <c r="T101" s="20"/>
      <c r="U101" s="20"/>
      <c r="V101" s="20"/>
      <c r="W101" s="20"/>
      <c r="X101" s="20"/>
      <c r="Y101" s="20"/>
      <c r="Z101" s="20"/>
      <c r="AA101" s="20"/>
      <c r="AB101" s="20"/>
      <c r="AC101" s="21"/>
      <c r="AD101" s="18"/>
    </row>
    <row r="102" spans="1:30" ht="15.75" customHeight="1">
      <c r="A102" s="4" t="s">
        <v>635</v>
      </c>
      <c r="B102" s="153" t="str">
        <f>HYPERLINK("https://upn1-carbon-sandbox.mendel.ai/01ha80767mvt3xy09j6byrsamy/patient-abstraction/"&amp;A102)</f>
        <v>https://upn1-carbon-sandbox.mendel.ai/01ha80767mvt3xy09j6byrsamy/patient-abstraction/pt-01h9p699m99dsr01kj74x7te66</v>
      </c>
      <c r="C102" s="34" t="s">
        <v>18</v>
      </c>
      <c r="D102" s="27" t="s">
        <v>1168</v>
      </c>
      <c r="E102" s="560" t="s">
        <v>1385</v>
      </c>
      <c r="F102" s="27"/>
      <c r="G102" s="7"/>
      <c r="H102" s="8"/>
      <c r="I102" s="34"/>
      <c r="J102" s="34"/>
      <c r="K102" s="34"/>
      <c r="L102" s="34"/>
      <c r="M102" s="34"/>
      <c r="N102" s="34"/>
      <c r="O102" s="20"/>
      <c r="P102" s="20"/>
      <c r="Q102" s="20"/>
      <c r="R102" s="20"/>
      <c r="S102" s="20"/>
      <c r="T102" s="20"/>
      <c r="U102" s="20"/>
      <c r="V102" s="20"/>
      <c r="W102" s="20"/>
      <c r="X102" s="20"/>
      <c r="Y102" s="20"/>
      <c r="Z102" s="20"/>
      <c r="AA102" s="20"/>
      <c r="AB102" s="20"/>
      <c r="AC102" s="21"/>
      <c r="AD102" s="18"/>
    </row>
    <row r="103" spans="1:30" ht="15.75" customHeight="1">
      <c r="A103" s="4" t="s">
        <v>670</v>
      </c>
      <c r="B103" s="153" t="str">
        <f>HYPERLINK("https://upn1-carbon-sandbox.mendel.ai/01ha80767mvt3xy09j6byrsamy/patient-abstraction/"&amp;A103)</f>
        <v>https://upn1-carbon-sandbox.mendel.ai/01ha80767mvt3xy09j6byrsamy/patient-abstraction/pt-01h9p6997a9hmjypjpxabsnhx5</v>
      </c>
      <c r="C103" s="34" t="s">
        <v>18</v>
      </c>
      <c r="D103" s="27" t="s">
        <v>19</v>
      </c>
      <c r="E103" s="562" t="s">
        <v>671</v>
      </c>
      <c r="F103" s="27"/>
      <c r="G103" s="7"/>
      <c r="H103" s="8"/>
      <c r="I103" s="34"/>
      <c r="J103" s="34"/>
      <c r="K103" s="34"/>
      <c r="L103" s="34"/>
      <c r="M103" s="34"/>
      <c r="N103" s="34"/>
      <c r="O103" s="20"/>
      <c r="P103" s="20"/>
      <c r="Q103" s="20"/>
      <c r="R103" s="20"/>
      <c r="S103" s="20"/>
      <c r="T103" s="20"/>
      <c r="U103" s="20"/>
      <c r="V103" s="20"/>
      <c r="W103" s="20"/>
      <c r="X103" s="20"/>
      <c r="Y103" s="20"/>
      <c r="Z103" s="20"/>
      <c r="AA103" s="20"/>
      <c r="AB103" s="20"/>
      <c r="AC103" s="21"/>
      <c r="AD103" s="18"/>
    </row>
    <row r="104" spans="1:30" ht="15.75" customHeight="1">
      <c r="A104" s="4" t="s">
        <v>673</v>
      </c>
      <c r="B104" s="153" t="str">
        <f>HYPERLINK("https://upn1-carbon-sandbox.mendel.ai/01ha80767mvt3xy09j6byrsamy/patient-abstraction/"&amp;A104)</f>
        <v>https://upn1-carbon-sandbox.mendel.ai/01ha80767mvt3xy09j6byrsamy/patient-abstraction/pt-01h9p699bvsw3645zyy37574hd</v>
      </c>
      <c r="C104" s="34" t="s">
        <v>18</v>
      </c>
      <c r="D104" s="27" t="s">
        <v>19</v>
      </c>
      <c r="E104" s="562" t="s">
        <v>674</v>
      </c>
      <c r="F104" s="27"/>
      <c r="G104" s="7"/>
      <c r="H104" s="8"/>
      <c r="I104" s="34"/>
      <c r="J104" s="34"/>
      <c r="K104" s="34"/>
      <c r="L104" s="34"/>
      <c r="M104" s="34"/>
      <c r="N104" s="34"/>
      <c r="O104" s="20"/>
      <c r="P104" s="20"/>
      <c r="Q104" s="20"/>
      <c r="R104" s="20"/>
      <c r="S104" s="20"/>
      <c r="T104" s="20"/>
      <c r="U104" s="20"/>
      <c r="V104" s="20"/>
      <c r="W104" s="20"/>
      <c r="X104" s="20"/>
      <c r="Y104" s="20"/>
      <c r="Z104" s="20"/>
      <c r="AA104" s="20"/>
      <c r="AB104" s="20"/>
      <c r="AC104" s="21"/>
      <c r="AD104" s="18"/>
    </row>
    <row r="105" spans="1:30" ht="15.75" customHeight="1">
      <c r="A105" s="4" t="s">
        <v>676</v>
      </c>
      <c r="B105" s="153" t="str">
        <f>HYPERLINK("https://upn1-carbon-sandbox.mendel.ai/01ha80767mvt3xy09j6byrsamy/patient-abstraction/"&amp;A105)</f>
        <v>https://upn1-carbon-sandbox.mendel.ai/01ha80767mvt3xy09j6byrsamy/patient-abstraction/pt-01h9p6998zdegj36z9wbsrm9my</v>
      </c>
      <c r="C105" s="34" t="s">
        <v>18</v>
      </c>
      <c r="D105" s="27" t="s">
        <v>19</v>
      </c>
      <c r="E105" s="562" t="s">
        <v>677</v>
      </c>
      <c r="F105" s="27"/>
      <c r="G105" s="7"/>
      <c r="H105" s="8"/>
      <c r="I105" s="34"/>
      <c r="J105" s="34"/>
      <c r="K105" s="34"/>
      <c r="L105" s="34"/>
      <c r="M105" s="34"/>
      <c r="N105" s="34"/>
      <c r="O105" s="20"/>
      <c r="P105" s="20"/>
      <c r="Q105" s="20"/>
      <c r="R105" s="20"/>
      <c r="S105" s="20"/>
      <c r="T105" s="20"/>
      <c r="U105" s="20"/>
      <c r="V105" s="20"/>
      <c r="W105" s="20"/>
      <c r="X105" s="20"/>
      <c r="Y105" s="20"/>
      <c r="Z105" s="20"/>
      <c r="AA105" s="20"/>
      <c r="AB105" s="20"/>
      <c r="AC105" s="21"/>
      <c r="AD105" s="18"/>
    </row>
    <row r="106" spans="1:30" ht="15.75" customHeight="1">
      <c r="A106" s="4" t="s">
        <v>679</v>
      </c>
      <c r="B106" s="153" t="str">
        <f>HYPERLINK("https://upn1-carbon-sandbox.mendel.ai/01ha80767mvt3xy09j6byrsamy/patient-abstraction/"&amp;A106)</f>
        <v>https://upn1-carbon-sandbox.mendel.ai/01ha80767mvt3xy09j6byrsamy/patient-abstraction/pt-01h9p699rc70p8rzxns2zh63f7</v>
      </c>
      <c r="C106" s="34" t="s">
        <v>18</v>
      </c>
      <c r="D106" s="27" t="s">
        <v>19</v>
      </c>
      <c r="E106" s="562" t="s">
        <v>680</v>
      </c>
      <c r="F106" s="27"/>
      <c r="G106" s="7"/>
      <c r="H106" s="8"/>
      <c r="I106" s="34"/>
      <c r="J106" s="34"/>
      <c r="K106" s="34"/>
      <c r="L106" s="34"/>
      <c r="M106" s="34"/>
      <c r="N106" s="34"/>
      <c r="O106" s="20"/>
      <c r="P106" s="20"/>
      <c r="Q106" s="20"/>
      <c r="R106" s="20"/>
      <c r="S106" s="20"/>
      <c r="T106" s="20"/>
      <c r="U106" s="20"/>
      <c r="V106" s="20"/>
      <c r="W106" s="20"/>
      <c r="X106" s="20"/>
      <c r="Y106" s="20"/>
      <c r="Z106" s="20"/>
      <c r="AA106" s="20"/>
      <c r="AB106" s="20"/>
      <c r="AC106" s="21"/>
      <c r="AD106" s="18"/>
    </row>
    <row r="107" spans="1:30" ht="15.75" customHeight="1">
      <c r="A107" s="4" t="s">
        <v>682</v>
      </c>
      <c r="B107" s="153" t="str">
        <f>HYPERLINK("https://upn1-carbon-sandbox.mendel.ai/01ha80767mvt3xy09j6byrsamy/patient-abstraction/"&amp;A107)</f>
        <v>https://upn1-carbon-sandbox.mendel.ai/01ha80767mvt3xy09j6byrsamy/patient-abstraction/pt-01h9p699k2h88bbxsawtfw47cv</v>
      </c>
      <c r="C107" s="34" t="s">
        <v>18</v>
      </c>
      <c r="D107" s="27" t="s">
        <v>19</v>
      </c>
      <c r="E107" s="562" t="s">
        <v>683</v>
      </c>
      <c r="F107" s="27"/>
      <c r="G107" s="7"/>
      <c r="H107" s="8"/>
      <c r="I107" s="34"/>
      <c r="J107" s="34"/>
      <c r="K107" s="34"/>
      <c r="L107" s="34"/>
      <c r="M107" s="34"/>
      <c r="N107" s="34"/>
      <c r="O107" s="20"/>
      <c r="P107" s="20"/>
      <c r="Q107" s="20"/>
      <c r="R107" s="20"/>
      <c r="S107" s="20"/>
      <c r="T107" s="20"/>
      <c r="U107" s="20"/>
      <c r="V107" s="20"/>
      <c r="W107" s="20"/>
      <c r="X107" s="20"/>
      <c r="Y107" s="20"/>
      <c r="Z107" s="20"/>
      <c r="AA107" s="20"/>
      <c r="AB107" s="20"/>
      <c r="AC107" s="21"/>
      <c r="AD107" s="18"/>
    </row>
    <row r="108" spans="1:30" ht="15.75" customHeight="1">
      <c r="A108" s="4" t="s">
        <v>685</v>
      </c>
      <c r="B108" s="153" t="str">
        <f>HYPERLINK("https://upn1-carbon-sandbox.mendel.ai/01ha80767mvt3xy09j6byrsamy/patient-abstraction/"&amp;A108)</f>
        <v>https://upn1-carbon-sandbox.mendel.ai/01ha80767mvt3xy09j6byrsamy/patient-abstraction/pt-01h9p699smwph9vhkaasyqs2s6</v>
      </c>
      <c r="C108" s="34" t="s">
        <v>18</v>
      </c>
      <c r="D108" s="27" t="s">
        <v>19</v>
      </c>
      <c r="E108" s="562" t="s">
        <v>686</v>
      </c>
      <c r="F108" s="27"/>
      <c r="G108" s="7"/>
      <c r="H108" s="8"/>
      <c r="I108" s="34"/>
      <c r="J108" s="34"/>
      <c r="K108" s="34"/>
      <c r="L108" s="34"/>
      <c r="M108" s="34"/>
      <c r="N108" s="34"/>
      <c r="O108" s="20"/>
      <c r="P108" s="20"/>
      <c r="Q108" s="20"/>
      <c r="R108" s="20"/>
      <c r="S108" s="20"/>
      <c r="T108" s="20"/>
      <c r="U108" s="20"/>
      <c r="V108" s="20"/>
      <c r="W108" s="20"/>
      <c r="X108" s="20"/>
      <c r="Y108" s="20"/>
      <c r="Z108" s="20"/>
      <c r="AA108" s="20"/>
      <c r="AB108" s="20"/>
      <c r="AC108" s="21"/>
      <c r="AD108" s="18"/>
    </row>
    <row r="109" spans="1:30" ht="15.75" customHeight="1">
      <c r="A109" s="4" t="s">
        <v>688</v>
      </c>
      <c r="B109" s="153" t="str">
        <f>HYPERLINK("https://upn1-carbon-sandbox.mendel.ai/01ha80767mvt3xy09j6byrsamy/patient-abstraction/"&amp;A109)</f>
        <v>https://upn1-carbon-sandbox.mendel.ai/01ha80767mvt3xy09j6byrsamy/patient-abstraction/pt-01h9p699c0frekawqy6d1t7hqq</v>
      </c>
      <c r="C109" s="34" t="s">
        <v>18</v>
      </c>
      <c r="D109" s="27" t="s">
        <v>19</v>
      </c>
      <c r="E109" s="562" t="s">
        <v>689</v>
      </c>
      <c r="F109" s="27"/>
      <c r="G109" s="7"/>
      <c r="H109" s="8"/>
      <c r="I109" s="34"/>
      <c r="J109" s="34"/>
      <c r="K109" s="34"/>
      <c r="L109" s="34"/>
      <c r="M109" s="34"/>
      <c r="N109" s="34"/>
      <c r="O109" s="20"/>
      <c r="P109" s="20"/>
      <c r="Q109" s="20"/>
      <c r="R109" s="20"/>
      <c r="S109" s="20"/>
      <c r="T109" s="20"/>
      <c r="U109" s="20"/>
      <c r="V109" s="20"/>
      <c r="W109" s="20"/>
      <c r="X109" s="20"/>
      <c r="Y109" s="20"/>
      <c r="Z109" s="20"/>
      <c r="AA109" s="20"/>
      <c r="AB109" s="20"/>
      <c r="AC109" s="21"/>
      <c r="AD109" s="18"/>
    </row>
    <row r="110" spans="1:30" ht="15.75" customHeight="1">
      <c r="A110" s="170" t="s">
        <v>691</v>
      </c>
      <c r="B110" s="153" t="str">
        <f>HYPERLINK("https://upn1-carbon-sandbox.mendel.ai/01ha80767mvt3xy09j6byrsamy/patient-abstraction/"&amp;A110)</f>
        <v>https://upn1-carbon-sandbox.mendel.ai/01ha80767mvt3xy09j6byrsamy/patient-abstraction/pt-01h9p6995qh9ha4y754eahh5aj</v>
      </c>
      <c r="C110" s="34" t="s">
        <v>18</v>
      </c>
      <c r="D110" s="27" t="s">
        <v>19</v>
      </c>
      <c r="E110" s="562" t="s">
        <v>692</v>
      </c>
      <c r="F110" s="27"/>
      <c r="G110" s="7"/>
      <c r="H110" s="8"/>
      <c r="I110" s="34"/>
      <c r="J110" s="34"/>
      <c r="K110" s="34"/>
      <c r="L110" s="34"/>
      <c r="M110" s="34"/>
      <c r="N110" s="34"/>
      <c r="O110" s="20"/>
      <c r="P110" s="20"/>
      <c r="Q110" s="20"/>
      <c r="R110" s="20"/>
      <c r="S110" s="20"/>
      <c r="T110" s="20"/>
      <c r="U110" s="20"/>
      <c r="V110" s="20"/>
      <c r="W110" s="20"/>
      <c r="X110" s="20"/>
      <c r="Y110" s="20"/>
      <c r="Z110" s="20"/>
      <c r="AA110" s="20"/>
      <c r="AB110" s="20"/>
      <c r="AC110" s="21"/>
      <c r="AD110" s="18"/>
    </row>
    <row r="111" spans="1:30" ht="15.75" customHeight="1">
      <c r="A111" s="4" t="s">
        <v>694</v>
      </c>
      <c r="B111" s="153" t="str">
        <f>HYPERLINK("https://upn1-carbon-sandbox.mendel.ai/01ha80767mvt3xy09j6byrsamy/patient-abstraction/"&amp;A111)</f>
        <v>https://upn1-carbon-sandbox.mendel.ai/01ha80767mvt3xy09j6byrsamy/patient-abstraction/pt-01h9p699m3gsyqggys0hhrq02q</v>
      </c>
      <c r="C111" s="34" t="s">
        <v>18</v>
      </c>
      <c r="D111" s="27" t="s">
        <v>19</v>
      </c>
      <c r="E111" s="562" t="s">
        <v>695</v>
      </c>
      <c r="F111" s="27"/>
      <c r="G111" s="7"/>
      <c r="H111" s="8"/>
      <c r="I111" s="34"/>
      <c r="J111" s="34"/>
      <c r="K111" s="34"/>
      <c r="L111" s="34"/>
      <c r="M111" s="34"/>
      <c r="N111" s="34"/>
      <c r="O111" s="20"/>
      <c r="P111" s="20"/>
      <c r="Q111" s="20"/>
      <c r="R111" s="20"/>
      <c r="S111" s="20"/>
      <c r="T111" s="20"/>
      <c r="U111" s="20"/>
      <c r="V111" s="20"/>
      <c r="W111" s="20"/>
      <c r="X111" s="20"/>
      <c r="Y111" s="20"/>
      <c r="Z111" s="20"/>
      <c r="AA111" s="20"/>
      <c r="AB111" s="20"/>
      <c r="AC111" s="21"/>
      <c r="AD111" s="18"/>
    </row>
    <row r="112" spans="1:30" ht="15.75" customHeight="1">
      <c r="A112" s="4" t="s">
        <v>697</v>
      </c>
      <c r="B112" s="153" t="str">
        <f>HYPERLINK("https://upn1-carbon-sandbox.mendel.ai/01ha80767mvt3xy09j6byrsamy/patient-abstraction/"&amp;A112)</f>
        <v>https://upn1-carbon-sandbox.mendel.ai/01ha80767mvt3xy09j6byrsamy/patient-abstraction/pt-01h9p699c3qwt4w7sxr5ehzqsx</v>
      </c>
      <c r="C112" s="34" t="s">
        <v>18</v>
      </c>
      <c r="D112" s="27" t="s">
        <v>19</v>
      </c>
      <c r="E112" s="562" t="s">
        <v>698</v>
      </c>
      <c r="F112" s="27"/>
      <c r="G112" s="7"/>
      <c r="H112" s="8"/>
      <c r="I112" s="34"/>
      <c r="J112" s="34"/>
      <c r="K112" s="34"/>
      <c r="L112" s="34"/>
      <c r="M112" s="34"/>
      <c r="N112" s="34"/>
      <c r="O112" s="20"/>
      <c r="P112" s="20"/>
      <c r="Q112" s="20"/>
      <c r="R112" s="20"/>
      <c r="S112" s="20"/>
      <c r="T112" s="20"/>
      <c r="U112" s="20"/>
      <c r="V112" s="20"/>
      <c r="W112" s="20"/>
      <c r="X112" s="20"/>
      <c r="Y112" s="20"/>
      <c r="Z112" s="20"/>
      <c r="AA112" s="20"/>
      <c r="AB112" s="20"/>
      <c r="AC112" s="21"/>
      <c r="AD112" s="18"/>
    </row>
    <row r="113" spans="1:30" ht="15.75" customHeight="1">
      <c r="A113" s="170" t="s">
        <v>731</v>
      </c>
      <c r="B113" s="153" t="str">
        <f>HYPERLINK("https://upn1-carbon-sandbox.mendel.ai/01ha80767mvt3xy09j6byrsamy/patient-abstraction/"&amp;A113)</f>
        <v>https://upn1-carbon-sandbox.mendel.ai/01ha80767mvt3xy09j6byrsamy/patient-abstraction/pt-01h9p699ppmnf5xrkcqbtapwt6</v>
      </c>
      <c r="C113" s="34" t="s">
        <v>18</v>
      </c>
      <c r="D113" s="27" t="s">
        <v>1168</v>
      </c>
      <c r="E113" s="551" t="s">
        <v>1420</v>
      </c>
      <c r="F113" s="27"/>
      <c r="G113" s="7"/>
      <c r="H113" s="8"/>
      <c r="I113" s="34"/>
      <c r="J113" s="34"/>
      <c r="K113" s="34"/>
      <c r="L113" s="34"/>
      <c r="M113" s="34"/>
      <c r="N113" s="34"/>
      <c r="O113" s="20"/>
      <c r="P113" s="20"/>
      <c r="Q113" s="20"/>
      <c r="R113" s="20"/>
      <c r="S113" s="20"/>
      <c r="T113" s="20"/>
      <c r="U113" s="20"/>
      <c r="V113" s="20"/>
      <c r="W113" s="20"/>
      <c r="X113" s="20"/>
      <c r="Y113" s="20"/>
      <c r="Z113" s="20"/>
      <c r="AA113" s="20"/>
      <c r="AB113" s="20"/>
      <c r="AC113" s="21"/>
      <c r="AD113" s="18"/>
    </row>
    <row r="114" spans="1:30" ht="15.75" customHeight="1">
      <c r="A114" s="4" t="s">
        <v>734</v>
      </c>
      <c r="B114" s="153" t="str">
        <f>HYPERLINK("https://upn1-carbon-sandbox.mendel.ai/01ha80767mvt3xy09j6byrsamy/patient-abstraction/"&amp;A114)</f>
        <v>https://upn1-carbon-sandbox.mendel.ai/01ha80767mvt3xy09j6byrsamy/patient-abstraction/pt-01h9p699pzcyajw7004xj79zek</v>
      </c>
      <c r="C114" s="34" t="s">
        <v>18</v>
      </c>
      <c r="D114" s="27" t="s">
        <v>1168</v>
      </c>
      <c r="E114" s="560" t="s">
        <v>1421</v>
      </c>
      <c r="F114" s="27"/>
      <c r="G114" s="7"/>
      <c r="H114" s="8"/>
      <c r="I114" s="34"/>
      <c r="J114" s="34"/>
      <c r="K114" s="34"/>
      <c r="L114" s="34"/>
      <c r="M114" s="34"/>
      <c r="N114" s="34"/>
      <c r="O114" s="20"/>
      <c r="P114" s="20"/>
      <c r="Q114" s="20"/>
      <c r="R114" s="20"/>
      <c r="S114" s="20"/>
      <c r="T114" s="20"/>
      <c r="U114" s="20"/>
      <c r="V114" s="20"/>
      <c r="W114" s="20"/>
      <c r="X114" s="20"/>
      <c r="Y114" s="20"/>
      <c r="Z114" s="20"/>
      <c r="AA114" s="20"/>
      <c r="AB114" s="20"/>
      <c r="AC114" s="21"/>
      <c r="AD114" s="18"/>
    </row>
    <row r="115" spans="1:30" ht="15.75" customHeight="1">
      <c r="A115" s="4" t="s">
        <v>737</v>
      </c>
      <c r="B115" s="153" t="str">
        <f>HYPERLINK("https://upn1-carbon-sandbox.mendel.ai/01ha80767mvt3xy09j6byrsamy/patient-abstraction/"&amp;A115)</f>
        <v>https://upn1-carbon-sandbox.mendel.ai/01ha80767mvt3xy09j6byrsamy/patient-abstraction/pt-01h9p699hmq2yh101va2g3zngb</v>
      </c>
      <c r="C115" s="34" t="s">
        <v>18</v>
      </c>
      <c r="D115" s="212" t="s">
        <v>1168</v>
      </c>
      <c r="E115" s="560" t="s">
        <v>1422</v>
      </c>
      <c r="F115" s="27"/>
      <c r="G115" s="7"/>
      <c r="H115" s="8"/>
      <c r="I115" s="34"/>
      <c r="J115" s="34"/>
      <c r="K115" s="34"/>
      <c r="L115" s="34"/>
      <c r="M115" s="34"/>
      <c r="N115" s="34"/>
      <c r="O115" s="20"/>
      <c r="P115" s="20"/>
      <c r="Q115" s="20"/>
      <c r="R115" s="20"/>
      <c r="S115" s="20"/>
      <c r="T115" s="20"/>
      <c r="U115" s="20"/>
      <c r="V115" s="20"/>
      <c r="W115" s="20"/>
      <c r="X115" s="20"/>
      <c r="Y115" s="20"/>
      <c r="Z115" s="20"/>
      <c r="AA115" s="20"/>
      <c r="AB115" s="20"/>
      <c r="AC115" s="21"/>
      <c r="AD115" s="18"/>
    </row>
    <row r="116" spans="1:30" ht="15.75" customHeight="1">
      <c r="A116" s="4" t="s">
        <v>740</v>
      </c>
      <c r="B116" s="153" t="str">
        <f>HYPERLINK("https://upn1-carbon-sandbox.mendel.ai/01ha80767mvt3xy09j6byrsamy/patient-abstraction/"&amp;A116)</f>
        <v>https://upn1-carbon-sandbox.mendel.ai/01ha80767mvt3xy09j6byrsamy/patient-abstraction/pt-01h9p699qjpthty3s135nhxzdf</v>
      </c>
      <c r="C116" s="34" t="s">
        <v>18</v>
      </c>
      <c r="D116" s="27" t="s">
        <v>1168</v>
      </c>
      <c r="E116" s="560" t="s">
        <v>1423</v>
      </c>
      <c r="F116" s="27"/>
      <c r="G116" s="7"/>
      <c r="H116" s="8"/>
      <c r="I116" s="34"/>
      <c r="J116" s="34"/>
      <c r="K116" s="34"/>
      <c r="L116" s="34"/>
      <c r="M116" s="34"/>
      <c r="N116" s="34"/>
      <c r="O116" s="20"/>
      <c r="P116" s="20"/>
      <c r="Q116" s="20"/>
      <c r="R116" s="20"/>
      <c r="S116" s="20"/>
      <c r="T116" s="20"/>
      <c r="U116" s="20"/>
      <c r="V116" s="20"/>
      <c r="W116" s="20"/>
      <c r="X116" s="20"/>
      <c r="Y116" s="20"/>
      <c r="Z116" s="20"/>
      <c r="AA116" s="20"/>
      <c r="AB116" s="20"/>
      <c r="AC116" s="21"/>
      <c r="AD116" s="18"/>
    </row>
    <row r="117" spans="1:30" ht="15.75" customHeight="1">
      <c r="A117" s="4" t="s">
        <v>743</v>
      </c>
      <c r="B117" s="153" t="str">
        <f>HYPERLINK("https://upn1-carbon-sandbox.mendel.ai/01ha80767mvt3xy09j6byrsamy/patient-abstraction/"&amp;A117)</f>
        <v>https://upn1-carbon-sandbox.mendel.ai/01ha80767mvt3xy09j6byrsamy/patient-abstraction/pt-01h9p699cgad978mbwenx90dy8</v>
      </c>
      <c r="C117" s="34" t="s">
        <v>18</v>
      </c>
      <c r="D117" s="27" t="s">
        <v>1168</v>
      </c>
      <c r="E117" s="560" t="s">
        <v>1424</v>
      </c>
      <c r="F117" s="27"/>
      <c r="G117" s="7"/>
      <c r="H117" s="8"/>
      <c r="I117" s="34"/>
      <c r="J117" s="34"/>
      <c r="K117" s="34"/>
      <c r="L117" s="34"/>
      <c r="M117" s="34"/>
      <c r="N117" s="34"/>
      <c r="O117" s="20"/>
      <c r="P117" s="20"/>
      <c r="Q117" s="20"/>
      <c r="R117" s="20"/>
      <c r="S117" s="20"/>
      <c r="T117" s="20"/>
      <c r="U117" s="20"/>
      <c r="V117" s="20"/>
      <c r="W117" s="20"/>
      <c r="X117" s="20"/>
      <c r="Y117" s="20"/>
      <c r="Z117" s="20"/>
      <c r="AA117" s="20"/>
      <c r="AB117" s="20"/>
      <c r="AC117" s="21"/>
      <c r="AD117" s="18"/>
    </row>
    <row r="118" spans="1:30" ht="15.75" customHeight="1">
      <c r="A118" s="4" t="s">
        <v>746</v>
      </c>
      <c r="B118" s="153" t="str">
        <f>HYPERLINK("https://upn1-carbon-sandbox.mendel.ai/01ha80767mvt3xy09j6byrsamy/patient-abstraction/"&amp;A118)</f>
        <v>https://upn1-carbon-sandbox.mendel.ai/01ha80767mvt3xy09j6byrsamy/patient-abstraction/pt-01h9p699k0462db65acfhh1dc8</v>
      </c>
      <c r="C118" s="34" t="s">
        <v>18</v>
      </c>
      <c r="D118" s="27" t="s">
        <v>1168</v>
      </c>
      <c r="E118" s="560" t="s">
        <v>1425</v>
      </c>
      <c r="F118" s="27"/>
      <c r="G118" s="7"/>
      <c r="H118" s="8"/>
      <c r="I118" s="34"/>
      <c r="J118" s="34"/>
      <c r="K118" s="34"/>
      <c r="L118" s="34"/>
      <c r="M118" s="34"/>
      <c r="N118" s="34"/>
      <c r="O118" s="20"/>
      <c r="P118" s="20"/>
      <c r="Q118" s="20"/>
      <c r="R118" s="20"/>
      <c r="S118" s="20"/>
      <c r="T118" s="20"/>
      <c r="U118" s="20"/>
      <c r="V118" s="20"/>
      <c r="W118" s="20"/>
      <c r="X118" s="20"/>
      <c r="Y118" s="20"/>
      <c r="Z118" s="20"/>
      <c r="AA118" s="20"/>
      <c r="AB118" s="20"/>
      <c r="AC118" s="21"/>
      <c r="AD118" s="18"/>
    </row>
    <row r="119" spans="1:30" ht="15.75" customHeight="1">
      <c r="A119" s="196" t="s">
        <v>749</v>
      </c>
      <c r="B119" s="153" t="str">
        <f>HYPERLINK("https://upn1-carbon-sandbox.mendel.ai/01ha80767mvt3xy09j6byrsamy/patient-abstraction/"&amp;A119)</f>
        <v>https://upn1-carbon-sandbox.mendel.ai/01ha80767mvt3xy09j6byrsamy/patient-abstraction/pt-01h9p699a2rjmhp604mr11c05p</v>
      </c>
      <c r="C119" s="34" t="s">
        <v>18</v>
      </c>
      <c r="D119" s="27" t="s">
        <v>1168</v>
      </c>
      <c r="E119" s="560" t="s">
        <v>1427</v>
      </c>
      <c r="F119" s="27"/>
      <c r="G119" s="7"/>
      <c r="H119" s="8"/>
      <c r="I119" s="34"/>
      <c r="J119" s="34"/>
      <c r="K119" s="34"/>
      <c r="L119" s="34"/>
      <c r="M119" s="34"/>
      <c r="N119" s="34"/>
      <c r="O119" s="20"/>
      <c r="P119" s="20"/>
      <c r="Q119" s="20"/>
      <c r="R119" s="20"/>
      <c r="S119" s="20"/>
      <c r="T119" s="20"/>
      <c r="U119" s="20"/>
      <c r="V119" s="20"/>
      <c r="W119" s="20"/>
      <c r="X119" s="20"/>
      <c r="Y119" s="20"/>
      <c r="Z119" s="20"/>
      <c r="AA119" s="20"/>
      <c r="AB119" s="20"/>
      <c r="AC119" s="21"/>
      <c r="AD119" s="18"/>
    </row>
    <row r="120" spans="1:30" ht="15.75" customHeight="1">
      <c r="A120" s="4" t="s">
        <v>752</v>
      </c>
      <c r="B120" s="153" t="str">
        <f>HYPERLINK("https://upn1-carbon-sandbox.mendel.ai/01ha80767mvt3xy09j6byrsamy/patient-abstraction/"&amp;A120)</f>
        <v>https://upn1-carbon-sandbox.mendel.ai/01ha80767mvt3xy09j6byrsamy/patient-abstraction/pt-01h9p699d4wxttvhx215fp6q2c</v>
      </c>
      <c r="C120" s="34" t="s">
        <v>18</v>
      </c>
      <c r="D120" s="27" t="s">
        <v>1168</v>
      </c>
      <c r="E120" s="560" t="s">
        <v>1428</v>
      </c>
      <c r="F120" s="27"/>
      <c r="G120" s="7"/>
      <c r="H120" s="8"/>
      <c r="I120" s="34"/>
      <c r="J120" s="34"/>
      <c r="K120" s="34"/>
      <c r="L120" s="34"/>
      <c r="M120" s="34"/>
      <c r="N120" s="34"/>
      <c r="O120" s="20"/>
      <c r="P120" s="20"/>
      <c r="Q120" s="20"/>
      <c r="R120" s="20"/>
      <c r="S120" s="20"/>
      <c r="T120" s="20"/>
      <c r="U120" s="20"/>
      <c r="V120" s="20"/>
      <c r="W120" s="20"/>
      <c r="X120" s="20"/>
      <c r="Y120" s="20"/>
      <c r="Z120" s="20"/>
      <c r="AA120" s="20"/>
      <c r="AB120" s="20"/>
      <c r="AC120" s="21"/>
      <c r="AD120" s="18"/>
    </row>
    <row r="121" spans="1:30" ht="15.75" customHeight="1">
      <c r="A121" s="4" t="s">
        <v>755</v>
      </c>
      <c r="B121" s="153" t="str">
        <f>HYPERLINK("https://upn1-carbon-sandbox.mendel.ai/01ha80767mvt3xy09j6byrsamy/patient-abstraction/"&amp;A121)</f>
        <v>https://upn1-carbon-sandbox.mendel.ai/01ha80767mvt3xy09j6byrsamy/patient-abstraction/pt-01h9p699gceb1j94cj26n17km6</v>
      </c>
      <c r="C121" s="34" t="s">
        <v>18</v>
      </c>
      <c r="D121" s="27" t="s">
        <v>1168</v>
      </c>
      <c r="E121" s="560" t="s">
        <v>1429</v>
      </c>
      <c r="F121" s="27"/>
      <c r="G121" s="7"/>
      <c r="H121" s="8"/>
      <c r="I121" s="34"/>
      <c r="J121" s="34"/>
      <c r="K121" s="34"/>
      <c r="L121" s="34"/>
      <c r="M121" s="34"/>
      <c r="N121" s="34"/>
      <c r="O121" s="20"/>
      <c r="P121" s="20"/>
      <c r="Q121" s="20"/>
      <c r="R121" s="20"/>
      <c r="S121" s="20"/>
      <c r="T121" s="20"/>
      <c r="U121" s="20"/>
      <c r="V121" s="20"/>
      <c r="W121" s="20"/>
      <c r="X121" s="20"/>
      <c r="Y121" s="20"/>
      <c r="Z121" s="20"/>
      <c r="AA121" s="20"/>
      <c r="AB121" s="20"/>
      <c r="AC121" s="21"/>
      <c r="AD121" s="18"/>
    </row>
    <row r="122" spans="1:30" ht="15.75" customHeight="1">
      <c r="A122" s="4" t="s">
        <v>758</v>
      </c>
      <c r="B122" s="153" t="str">
        <f>HYPERLINK("https://upn1-carbon-sandbox.mendel.ai/01ha80767mvt3xy09j6byrsamy/patient-abstraction/"&amp;A122)</f>
        <v>https://upn1-carbon-sandbox.mendel.ai/01ha80767mvt3xy09j6byrsamy/patient-abstraction/pt-01h9p699f3w6a8rekjb5tbpyqx</v>
      </c>
      <c r="C122" s="34" t="s">
        <v>18</v>
      </c>
      <c r="D122" s="27" t="s">
        <v>1168</v>
      </c>
      <c r="E122" s="560" t="s">
        <v>1430</v>
      </c>
      <c r="F122" s="27"/>
      <c r="G122" s="7"/>
      <c r="H122" s="8"/>
      <c r="I122" s="34"/>
      <c r="J122" s="34"/>
      <c r="K122" s="34"/>
      <c r="L122" s="34"/>
      <c r="M122" s="34"/>
      <c r="N122" s="34"/>
      <c r="O122" s="20"/>
      <c r="P122" s="20"/>
      <c r="Q122" s="20"/>
      <c r="R122" s="20"/>
      <c r="S122" s="20"/>
      <c r="T122" s="20"/>
      <c r="U122" s="20"/>
      <c r="V122" s="20"/>
      <c r="W122" s="20"/>
      <c r="X122" s="20"/>
      <c r="Y122" s="20"/>
      <c r="Z122" s="20"/>
      <c r="AA122" s="20"/>
      <c r="AB122" s="20"/>
      <c r="AC122" s="21"/>
      <c r="AD122" s="18"/>
    </row>
    <row r="123" spans="1:30" ht="15.75" customHeight="1">
      <c r="A123" s="4" t="s">
        <v>791</v>
      </c>
      <c r="B123" s="153" t="str">
        <f>HYPERLINK("https://upn1-carbon-sandbox.mendel.ai/01ha80767mvt3xy09j6byrsamy/patient-abstraction/"&amp;A123)</f>
        <v>https://upn1-carbon-sandbox.mendel.ai/01ha80767mvt3xy09j6byrsamy/patient-abstraction/pt-01h9p699q3rzvkph1y30bjdy4x</v>
      </c>
      <c r="C123" s="34" t="s">
        <v>18</v>
      </c>
      <c r="D123" s="27" t="s">
        <v>19</v>
      </c>
      <c r="E123" s="349" t="s">
        <v>792</v>
      </c>
      <c r="F123" s="27"/>
      <c r="G123" s="7"/>
      <c r="H123" s="8"/>
      <c r="I123" s="34"/>
      <c r="J123" s="34"/>
      <c r="K123" s="34"/>
      <c r="L123" s="34"/>
      <c r="M123" s="34"/>
      <c r="N123" s="34"/>
      <c r="O123" s="20"/>
      <c r="P123" s="20"/>
      <c r="Q123" s="20"/>
      <c r="R123" s="20"/>
      <c r="S123" s="20"/>
      <c r="T123" s="20"/>
      <c r="U123" s="20"/>
      <c r="V123" s="20"/>
      <c r="W123" s="20"/>
      <c r="X123" s="20"/>
      <c r="Y123" s="20"/>
      <c r="Z123" s="20"/>
      <c r="AA123" s="20"/>
      <c r="AB123" s="20"/>
      <c r="AC123" s="21"/>
      <c r="AD123" s="18"/>
    </row>
    <row r="124" spans="1:30" ht="15.75" customHeight="1">
      <c r="A124" s="169" t="s">
        <v>794</v>
      </c>
      <c r="B124" s="153" t="str">
        <f>HYPERLINK("https://upn1-carbon-sandbox.mendel.ai/01ha80767mvt3xy09j6byrsamy/patient-abstraction/"&amp;A124)</f>
        <v>https://upn1-carbon-sandbox.mendel.ai/01ha80767mvt3xy09j6byrsamy/patient-abstraction/pt-01h9p699njvg4kvgsv1yx6key7</v>
      </c>
      <c r="C124" s="34" t="s">
        <v>18</v>
      </c>
      <c r="D124" s="27" t="s">
        <v>19</v>
      </c>
      <c r="E124" s="349" t="s">
        <v>795</v>
      </c>
      <c r="F124" s="27"/>
      <c r="G124" s="7"/>
      <c r="H124" s="8"/>
      <c r="I124" s="34"/>
      <c r="J124" s="34"/>
      <c r="K124" s="34"/>
      <c r="L124" s="34"/>
      <c r="M124" s="34"/>
      <c r="N124" s="34"/>
      <c r="O124" s="20"/>
      <c r="P124" s="20"/>
      <c r="Q124" s="20"/>
      <c r="R124" s="20"/>
      <c r="S124" s="20"/>
      <c r="T124" s="20"/>
      <c r="U124" s="20"/>
      <c r="V124" s="20"/>
      <c r="W124" s="20"/>
      <c r="X124" s="20"/>
      <c r="Y124" s="20"/>
      <c r="Z124" s="20"/>
      <c r="AA124" s="20"/>
      <c r="AB124" s="20"/>
      <c r="AC124" s="21"/>
      <c r="AD124" s="18"/>
    </row>
    <row r="125" spans="1:30" ht="15.75" customHeight="1">
      <c r="A125" s="4" t="s">
        <v>796</v>
      </c>
      <c r="B125" s="153" t="str">
        <f>HYPERLINK("https://upn1-carbon-sandbox.mendel.ai/01ha80767mvt3xy09j6byrsamy/patient-abstraction/"&amp;A125)</f>
        <v>https://upn1-carbon-sandbox.mendel.ai/01ha80767mvt3xy09j6byrsamy/patient-abstraction/pt-01h9p699mpe0khwy5nkj68jdjj</v>
      </c>
      <c r="C125" s="34" t="s">
        <v>18</v>
      </c>
      <c r="D125" s="27" t="s">
        <v>19</v>
      </c>
      <c r="E125" s="349" t="s">
        <v>797</v>
      </c>
      <c r="F125" s="27"/>
      <c r="G125" s="7"/>
      <c r="H125" s="8"/>
      <c r="I125" s="34"/>
      <c r="J125" s="34"/>
      <c r="K125" s="34"/>
      <c r="L125" s="34"/>
      <c r="M125" s="34"/>
      <c r="N125" s="34"/>
      <c r="O125" s="20"/>
      <c r="P125" s="20"/>
      <c r="Q125" s="20"/>
      <c r="R125" s="20"/>
      <c r="S125" s="20"/>
      <c r="T125" s="20"/>
      <c r="U125" s="20"/>
      <c r="V125" s="20"/>
      <c r="W125" s="20"/>
      <c r="X125" s="20"/>
      <c r="Y125" s="20"/>
      <c r="Z125" s="20"/>
      <c r="AA125" s="20"/>
      <c r="AB125" s="20"/>
      <c r="AC125" s="21"/>
      <c r="AD125" s="18"/>
    </row>
    <row r="126" spans="1:30" ht="15.75" customHeight="1">
      <c r="A126" s="4" t="s">
        <v>799</v>
      </c>
      <c r="B126" s="153" t="str">
        <f>HYPERLINK("https://upn1-carbon-sandbox.mendel.ai/01ha80767mvt3xy09j6byrsamy/patient-abstraction/"&amp;A126)</f>
        <v>https://upn1-carbon-sandbox.mendel.ai/01ha80767mvt3xy09j6byrsamy/patient-abstraction/pt-01h9p699m5hdhtc1s8sag4a9k8</v>
      </c>
      <c r="C126" s="34" t="s">
        <v>18</v>
      </c>
      <c r="D126" s="27" t="s">
        <v>19</v>
      </c>
      <c r="E126" s="349" t="s">
        <v>800</v>
      </c>
      <c r="F126" s="27"/>
      <c r="G126" s="7"/>
      <c r="H126" s="8"/>
      <c r="I126" s="34"/>
      <c r="J126" s="34"/>
      <c r="K126" s="34"/>
      <c r="L126" s="34"/>
      <c r="M126" s="34"/>
      <c r="N126" s="34"/>
      <c r="O126" s="20"/>
      <c r="P126" s="20"/>
      <c r="Q126" s="20"/>
      <c r="R126" s="20"/>
      <c r="S126" s="20"/>
      <c r="T126" s="20"/>
      <c r="U126" s="20"/>
      <c r="V126" s="20"/>
      <c r="W126" s="20"/>
      <c r="X126" s="20"/>
      <c r="Y126" s="20"/>
      <c r="Z126" s="20"/>
      <c r="AA126" s="20"/>
      <c r="AB126" s="20"/>
      <c r="AC126" s="21"/>
      <c r="AD126" s="18"/>
    </row>
    <row r="127" spans="1:30" ht="15.75" customHeight="1">
      <c r="A127" s="205" t="s">
        <v>802</v>
      </c>
      <c r="B127" s="153" t="str">
        <f>HYPERLINK("https://upn1-carbon-sandbox.mendel.ai/01ha80767mvt3xy09j6byrsamy/patient-abstraction/"&amp;A127)</f>
        <v>https://upn1-carbon-sandbox.mendel.ai/01ha80767mvt3xy09j6byrsamy/patient-abstraction/pt-01h9p699rj91p5mt7vqa2yvv23</v>
      </c>
      <c r="C127" s="34" t="s">
        <v>18</v>
      </c>
      <c r="D127" s="27" t="s">
        <v>19</v>
      </c>
      <c r="E127" s="349" t="s">
        <v>803</v>
      </c>
      <c r="F127" s="27"/>
      <c r="G127" s="7"/>
      <c r="H127" s="8"/>
      <c r="I127" s="34"/>
      <c r="J127" s="34"/>
      <c r="K127" s="34"/>
      <c r="L127" s="34"/>
      <c r="M127" s="34"/>
      <c r="N127" s="34"/>
      <c r="O127" s="20"/>
      <c r="P127" s="20"/>
      <c r="Q127" s="20"/>
      <c r="R127" s="20"/>
      <c r="S127" s="20"/>
      <c r="T127" s="20"/>
      <c r="U127" s="20"/>
      <c r="V127" s="20"/>
      <c r="W127" s="20"/>
      <c r="X127" s="20"/>
      <c r="Y127" s="20"/>
      <c r="Z127" s="20"/>
      <c r="AA127" s="20"/>
      <c r="AB127" s="20"/>
      <c r="AC127" s="21"/>
      <c r="AD127" s="18"/>
    </row>
    <row r="128" spans="1:30" ht="15.75" customHeight="1">
      <c r="A128" s="155" t="s">
        <v>805</v>
      </c>
      <c r="B128" s="153" t="str">
        <f>HYPERLINK("https://upn1-carbon-sandbox.mendel.ai/01ha80767mvt3xy09j6byrsamy/patient-abstraction/"&amp;A128)</f>
        <v>https://upn1-carbon-sandbox.mendel.ai/01ha80767mvt3xy09j6byrsamy/patient-abstraction/pt-01h9p699ac64e7yaekq58j8j21</v>
      </c>
      <c r="C128" s="34" t="s">
        <v>18</v>
      </c>
      <c r="D128" s="27" t="s">
        <v>19</v>
      </c>
      <c r="E128" s="349" t="s">
        <v>806</v>
      </c>
      <c r="F128" s="27"/>
      <c r="G128" s="7"/>
      <c r="H128" s="8"/>
      <c r="I128" s="34"/>
      <c r="J128" s="34"/>
      <c r="K128" s="34"/>
      <c r="L128" s="34"/>
      <c r="M128" s="34"/>
      <c r="N128" s="34"/>
      <c r="O128" s="20"/>
      <c r="P128" s="20"/>
      <c r="Q128" s="20"/>
      <c r="R128" s="20"/>
      <c r="S128" s="20"/>
      <c r="T128" s="20"/>
      <c r="U128" s="20"/>
      <c r="V128" s="20"/>
      <c r="W128" s="20"/>
      <c r="X128" s="20"/>
      <c r="Y128" s="20"/>
      <c r="Z128" s="20"/>
      <c r="AA128" s="20"/>
      <c r="AB128" s="20"/>
      <c r="AC128" s="21"/>
      <c r="AD128" s="18"/>
    </row>
    <row r="129" spans="1:30" ht="15.75" customHeight="1">
      <c r="A129" s="4" t="s">
        <v>808</v>
      </c>
      <c r="B129" s="153" t="str">
        <f>HYPERLINK("https://upn1-carbon-sandbox.mendel.ai/01ha80767mvt3xy09j6byrsamy/patient-abstraction/"&amp;A129)</f>
        <v>https://upn1-carbon-sandbox.mendel.ai/01ha80767mvt3xy09j6byrsamy/patient-abstraction/pt-01h9p699q9y1jpcaf6r20a1x3a</v>
      </c>
      <c r="C129" s="34" t="s">
        <v>18</v>
      </c>
      <c r="D129" s="27" t="s">
        <v>19</v>
      </c>
      <c r="E129" s="349" t="s">
        <v>809</v>
      </c>
      <c r="F129" s="27"/>
      <c r="G129" s="7"/>
      <c r="H129" s="8"/>
      <c r="I129" s="34"/>
      <c r="J129" s="34"/>
      <c r="K129" s="34"/>
      <c r="L129" s="34"/>
      <c r="M129" s="34"/>
      <c r="N129" s="34"/>
      <c r="O129" s="20"/>
      <c r="P129" s="20"/>
      <c r="Q129" s="20"/>
      <c r="R129" s="20"/>
      <c r="S129" s="20"/>
      <c r="T129" s="20"/>
      <c r="U129" s="20"/>
      <c r="V129" s="20"/>
      <c r="W129" s="20"/>
      <c r="X129" s="20"/>
      <c r="Y129" s="20"/>
      <c r="Z129" s="20"/>
      <c r="AA129" s="20"/>
      <c r="AB129" s="20"/>
      <c r="AC129" s="21"/>
      <c r="AD129" s="18"/>
    </row>
    <row r="130" spans="1:30" ht="15.75" customHeight="1">
      <c r="A130" s="4" t="s">
        <v>810</v>
      </c>
      <c r="B130" s="153" t="str">
        <f>HYPERLINK("https://upn1-carbon-sandbox.mendel.ai/01ha80767mvt3xy09j6byrsamy/patient-abstraction/"&amp;A130)</f>
        <v>https://upn1-carbon-sandbox.mendel.ai/01ha80767mvt3xy09j6byrsamy/patient-abstraction/pt-01h9p699jf9em5qyrk4ez5dm38</v>
      </c>
      <c r="C130" s="34" t="s">
        <v>18</v>
      </c>
      <c r="D130" s="27" t="s">
        <v>19</v>
      </c>
      <c r="E130" s="349" t="s">
        <v>811</v>
      </c>
      <c r="F130" s="27"/>
      <c r="G130" s="7"/>
      <c r="H130" s="8"/>
      <c r="I130" s="34"/>
      <c r="J130" s="34"/>
      <c r="K130" s="34"/>
      <c r="L130" s="34"/>
      <c r="M130" s="34"/>
      <c r="N130" s="34"/>
      <c r="O130" s="20"/>
      <c r="P130" s="20"/>
      <c r="Q130" s="20"/>
      <c r="R130" s="20"/>
      <c r="S130" s="20"/>
      <c r="T130" s="20"/>
      <c r="U130" s="20"/>
      <c r="V130" s="20"/>
      <c r="W130" s="20"/>
      <c r="X130" s="20"/>
      <c r="Y130" s="20"/>
      <c r="Z130" s="20"/>
      <c r="AA130" s="20"/>
      <c r="AB130" s="20"/>
      <c r="AC130" s="21"/>
      <c r="AD130" s="18"/>
    </row>
    <row r="131" spans="1:30" ht="15.75" customHeight="1">
      <c r="A131" s="170" t="s">
        <v>813</v>
      </c>
      <c r="B131" s="153" t="str">
        <f>HYPERLINK("https://upn1-carbon-sandbox.mendel.ai/01ha80767mvt3xy09j6byrsamy/patient-abstraction/"&amp;A131)</f>
        <v>https://upn1-carbon-sandbox.mendel.ai/01ha80767mvt3xy09j6byrsamy/patient-abstraction/pt-01h9p699st0mf8fm07rzpc54nv</v>
      </c>
      <c r="C131" s="34" t="s">
        <v>18</v>
      </c>
      <c r="D131" s="27" t="s">
        <v>19</v>
      </c>
      <c r="E131" s="349" t="s">
        <v>814</v>
      </c>
      <c r="F131" s="27"/>
      <c r="G131" s="7"/>
      <c r="H131" s="8"/>
      <c r="I131" s="34"/>
      <c r="J131" s="34"/>
      <c r="K131" s="34"/>
      <c r="L131" s="34"/>
      <c r="M131" s="34"/>
      <c r="N131" s="34"/>
      <c r="O131" s="20"/>
      <c r="P131" s="20"/>
      <c r="Q131" s="20"/>
      <c r="R131" s="20"/>
      <c r="S131" s="20"/>
      <c r="T131" s="20"/>
      <c r="U131" s="20"/>
      <c r="V131" s="20"/>
      <c r="W131" s="20"/>
      <c r="X131" s="20"/>
      <c r="Y131" s="20"/>
      <c r="Z131" s="20"/>
      <c r="AA131" s="20"/>
      <c r="AB131" s="20"/>
      <c r="AC131" s="21"/>
      <c r="AD131" s="18"/>
    </row>
    <row r="132" spans="1:30" ht="15.75" customHeight="1">
      <c r="A132" s="4" t="s">
        <v>816</v>
      </c>
      <c r="B132" s="153" t="str">
        <f>HYPERLINK("https://upn1-carbon-sandbox.mendel.ai/01ha80767mvt3xy09j6byrsamy/patient-abstraction/"&amp;A132)</f>
        <v>https://upn1-carbon-sandbox.mendel.ai/01ha80767mvt3xy09j6byrsamy/patient-abstraction/pt-01h9p699h7m282bjft575j4fdc</v>
      </c>
      <c r="C132" s="34" t="s">
        <v>18</v>
      </c>
      <c r="D132" s="27" t="s">
        <v>19</v>
      </c>
      <c r="E132" s="349" t="s">
        <v>817</v>
      </c>
      <c r="F132" s="27"/>
      <c r="G132" s="7"/>
      <c r="H132" s="8"/>
      <c r="I132" s="34"/>
      <c r="J132" s="34"/>
      <c r="K132" s="34"/>
      <c r="L132" s="34"/>
      <c r="M132" s="34"/>
      <c r="N132" s="34"/>
      <c r="O132" s="20"/>
      <c r="P132" s="20"/>
      <c r="Q132" s="20"/>
      <c r="R132" s="20"/>
      <c r="S132" s="20"/>
      <c r="T132" s="20"/>
      <c r="U132" s="20"/>
      <c r="V132" s="20"/>
      <c r="W132" s="20"/>
      <c r="X132" s="20"/>
      <c r="Y132" s="20"/>
      <c r="Z132" s="20"/>
      <c r="AA132" s="20"/>
      <c r="AB132" s="20"/>
      <c r="AC132" s="21"/>
      <c r="AD132" s="18"/>
    </row>
    <row r="133" spans="1:30" ht="15.75" customHeight="1">
      <c r="A133" s="4" t="s">
        <v>848</v>
      </c>
      <c r="B133" s="153" t="str">
        <f>HYPERLINK("https://upn1-carbon-sandbox.mendel.ai/01ha80767mvt3xy09j6byrsamy/patient-abstraction/"&amp;A133)</f>
        <v>https://upn1-carbon-sandbox.mendel.ai/01ha80767mvt3xy09j6byrsamy/patient-abstraction/pt-01h9p699e36eyngd4ekcgbcwtf</v>
      </c>
      <c r="C133" s="34" t="s">
        <v>18</v>
      </c>
      <c r="D133" s="27" t="s">
        <v>1168</v>
      </c>
      <c r="E133" s="581" t="s">
        <v>1465</v>
      </c>
      <c r="F133" s="27"/>
      <c r="G133" s="7"/>
      <c r="H133" s="8"/>
      <c r="I133" s="34"/>
      <c r="J133" s="34"/>
      <c r="K133" s="34"/>
      <c r="L133" s="34"/>
      <c r="M133" s="34"/>
      <c r="N133" s="34"/>
      <c r="O133" s="20"/>
      <c r="P133" s="20"/>
      <c r="Q133" s="20"/>
      <c r="R133" s="20"/>
      <c r="S133" s="20"/>
      <c r="T133" s="20"/>
      <c r="U133" s="20"/>
      <c r="V133" s="20"/>
      <c r="W133" s="20"/>
      <c r="X133" s="20"/>
      <c r="Y133" s="20"/>
      <c r="Z133" s="20"/>
      <c r="AA133" s="20"/>
      <c r="AB133" s="20"/>
      <c r="AC133" s="21"/>
      <c r="AD133" s="18"/>
    </row>
    <row r="134" spans="1:30" ht="15.75" customHeight="1">
      <c r="A134" s="4" t="s">
        <v>852</v>
      </c>
      <c r="B134" s="153" t="str">
        <f>HYPERLINK("https://upn1-carbon-sandbox.mendel.ai/01ha80767mvt3xy09j6byrsamy/patient-abstraction/"&amp;A134)</f>
        <v>https://upn1-carbon-sandbox.mendel.ai/01ha80767mvt3xy09j6byrsamy/patient-abstraction/pt-01h9p699dzr7m4x27s2f1r4tw0</v>
      </c>
      <c r="C134" s="34" t="s">
        <v>18</v>
      </c>
      <c r="D134" s="27" t="s">
        <v>1168</v>
      </c>
      <c r="E134" s="349" t="s">
        <v>1466</v>
      </c>
      <c r="F134" s="27"/>
      <c r="G134" s="7"/>
      <c r="H134" s="8"/>
      <c r="I134" s="34"/>
      <c r="J134" s="34"/>
      <c r="K134" s="34"/>
      <c r="L134" s="34"/>
      <c r="M134" s="34"/>
      <c r="N134" s="34"/>
      <c r="O134" s="20"/>
      <c r="P134" s="20"/>
      <c r="Q134" s="20"/>
      <c r="R134" s="20"/>
      <c r="S134" s="20"/>
      <c r="T134" s="20"/>
      <c r="U134" s="20"/>
      <c r="V134" s="20"/>
      <c r="W134" s="20"/>
      <c r="X134" s="20"/>
      <c r="Y134" s="20"/>
      <c r="Z134" s="20"/>
      <c r="AA134" s="20"/>
      <c r="AB134" s="20"/>
      <c r="AC134" s="21"/>
      <c r="AD134" s="18"/>
    </row>
    <row r="135" spans="1:30" ht="15.75" customHeight="1">
      <c r="A135" s="4" t="s">
        <v>855</v>
      </c>
      <c r="B135" s="153" t="str">
        <f>HYPERLINK("https://upn1-carbon-sandbox.mendel.ai/01ha80767mvt3xy09j6byrsamy/patient-abstraction/"&amp;A135)</f>
        <v>https://upn1-carbon-sandbox.mendel.ai/01ha80767mvt3xy09j6byrsamy/patient-abstraction/pt-01h9p6996jrp5ej08dhk7es9m9</v>
      </c>
      <c r="C135" s="34" t="s">
        <v>18</v>
      </c>
      <c r="D135" s="212" t="s">
        <v>1168</v>
      </c>
      <c r="E135" s="349" t="s">
        <v>1467</v>
      </c>
      <c r="F135" s="27"/>
      <c r="G135" s="7"/>
      <c r="H135" s="8"/>
      <c r="I135" s="34"/>
      <c r="J135" s="34"/>
      <c r="K135" s="34"/>
      <c r="L135" s="34"/>
      <c r="M135" s="34"/>
      <c r="N135" s="34"/>
      <c r="O135" s="20"/>
      <c r="P135" s="20"/>
      <c r="Q135" s="20"/>
      <c r="R135" s="20"/>
      <c r="S135" s="20"/>
      <c r="T135" s="20"/>
      <c r="U135" s="20"/>
      <c r="V135" s="20"/>
      <c r="W135" s="20"/>
      <c r="X135" s="20"/>
      <c r="Y135" s="20"/>
      <c r="Z135" s="20"/>
      <c r="AA135" s="20"/>
      <c r="AB135" s="20"/>
      <c r="AC135" s="21"/>
      <c r="AD135" s="18"/>
    </row>
    <row r="136" spans="1:30" ht="15.75" customHeight="1">
      <c r="A136" s="4" t="s">
        <v>858</v>
      </c>
      <c r="B136" s="153" t="str">
        <f>HYPERLINK("https://upn1-carbon-sandbox.mendel.ai/01ha80767mvt3xy09j6byrsamy/patient-abstraction/"&amp;A136)</f>
        <v>https://upn1-carbon-sandbox.mendel.ai/01ha80767mvt3xy09j6byrsamy/patient-abstraction/pt-01h9p699a586zwg1xkrhbzwetn</v>
      </c>
      <c r="C136" s="34" t="s">
        <v>18</v>
      </c>
      <c r="D136" s="27" t="s">
        <v>1168</v>
      </c>
      <c r="E136" s="349" t="s">
        <v>1468</v>
      </c>
      <c r="F136" s="27"/>
      <c r="G136" s="7"/>
      <c r="H136" s="8"/>
      <c r="I136" s="34"/>
      <c r="J136" s="34"/>
      <c r="K136" s="34"/>
      <c r="L136" s="34"/>
      <c r="M136" s="34"/>
      <c r="N136" s="34"/>
      <c r="O136" s="20"/>
      <c r="P136" s="20"/>
      <c r="Q136" s="20"/>
      <c r="R136" s="20"/>
      <c r="S136" s="20"/>
      <c r="T136" s="20"/>
      <c r="U136" s="20"/>
      <c r="V136" s="20"/>
      <c r="W136" s="20"/>
      <c r="X136" s="20"/>
      <c r="Y136" s="20"/>
      <c r="Z136" s="20"/>
      <c r="AA136" s="20"/>
      <c r="AB136" s="20"/>
      <c r="AC136" s="21"/>
      <c r="AD136" s="18"/>
    </row>
    <row r="137" spans="1:30" ht="15.75" customHeight="1">
      <c r="A137" s="4" t="s">
        <v>861</v>
      </c>
      <c r="B137" s="153" t="str">
        <f>HYPERLINK("https://upn1-carbon-sandbox.mendel.ai/01ha80767mvt3xy09j6byrsamy/patient-abstraction/"&amp;A137)</f>
        <v>https://upn1-carbon-sandbox.mendel.ai/01ha80767mvt3xy09j6byrsamy/patient-abstraction/pt-01h9p699ata1ags5r74gtpzet2</v>
      </c>
      <c r="C137" s="34" t="s">
        <v>18</v>
      </c>
      <c r="D137" s="27" t="s">
        <v>1168</v>
      </c>
      <c r="E137" s="349" t="s">
        <v>1469</v>
      </c>
      <c r="F137" s="27"/>
      <c r="G137" s="7"/>
      <c r="H137" s="8"/>
      <c r="I137" s="34"/>
      <c r="J137" s="34"/>
      <c r="K137" s="34"/>
      <c r="L137" s="34"/>
      <c r="M137" s="34"/>
      <c r="N137" s="34"/>
      <c r="O137" s="20"/>
      <c r="P137" s="20"/>
      <c r="Q137" s="20"/>
      <c r="R137" s="20"/>
      <c r="S137" s="20"/>
      <c r="T137" s="20"/>
      <c r="U137" s="20"/>
      <c r="V137" s="20"/>
      <c r="W137" s="20"/>
      <c r="X137" s="20"/>
      <c r="Y137" s="20"/>
      <c r="Z137" s="20"/>
      <c r="AA137" s="20"/>
      <c r="AB137" s="20"/>
      <c r="AC137" s="21"/>
      <c r="AD137" s="18"/>
    </row>
    <row r="138" spans="1:30" ht="15.75" customHeight="1">
      <c r="A138" s="4" t="s">
        <v>864</v>
      </c>
      <c r="B138" s="153" t="str">
        <f>HYPERLINK("https://upn1-carbon-sandbox.mendel.ai/01ha80767mvt3xy09j6byrsamy/patient-abstraction/"&amp;A138)</f>
        <v>https://upn1-carbon-sandbox.mendel.ai/01ha80767mvt3xy09j6byrsamy/patient-abstraction/pt-01h9p699a3rjn1b75j7z6zt34n</v>
      </c>
      <c r="C138" s="34" t="s">
        <v>18</v>
      </c>
      <c r="D138" s="27" t="s">
        <v>1168</v>
      </c>
      <c r="E138" s="349" t="s">
        <v>1471</v>
      </c>
      <c r="F138" s="27"/>
      <c r="G138" s="7"/>
      <c r="H138" s="8"/>
      <c r="I138" s="34"/>
      <c r="J138" s="34"/>
      <c r="K138" s="34"/>
      <c r="L138" s="34"/>
      <c r="M138" s="34"/>
      <c r="N138" s="34"/>
      <c r="O138" s="20"/>
      <c r="P138" s="20"/>
      <c r="Q138" s="20"/>
      <c r="R138" s="20"/>
      <c r="S138" s="20"/>
      <c r="T138" s="20"/>
      <c r="U138" s="20"/>
      <c r="V138" s="20"/>
      <c r="W138" s="20"/>
      <c r="X138" s="20"/>
      <c r="Y138" s="20"/>
      <c r="Z138" s="20"/>
      <c r="AA138" s="20"/>
      <c r="AB138" s="20"/>
      <c r="AC138" s="21"/>
      <c r="AD138" s="18"/>
    </row>
    <row r="139" spans="1:30" ht="15.75" customHeight="1">
      <c r="A139" s="4" t="s">
        <v>867</v>
      </c>
      <c r="B139" s="153" t="str">
        <f>HYPERLINK("https://upn1-carbon-sandbox.mendel.ai/01ha80767mvt3xy09j6byrsamy/patient-abstraction/"&amp;A139)</f>
        <v>https://upn1-carbon-sandbox.mendel.ai/01ha80767mvt3xy09j6byrsamy/patient-abstraction/pt-01h9p699s42bxt66zh38tk1k3v</v>
      </c>
      <c r="C139" s="34" t="s">
        <v>18</v>
      </c>
      <c r="D139" s="27" t="s">
        <v>1168</v>
      </c>
      <c r="E139" s="349" t="s">
        <v>1472</v>
      </c>
      <c r="F139" s="27"/>
      <c r="G139" s="7"/>
      <c r="H139" s="8"/>
      <c r="I139" s="34"/>
      <c r="J139" s="34"/>
      <c r="K139" s="34"/>
      <c r="L139" s="34"/>
      <c r="M139" s="34"/>
      <c r="N139" s="34"/>
      <c r="O139" s="20"/>
      <c r="P139" s="20"/>
      <c r="Q139" s="20"/>
      <c r="R139" s="20"/>
      <c r="S139" s="20"/>
      <c r="T139" s="20"/>
      <c r="U139" s="20"/>
      <c r="V139" s="20"/>
      <c r="W139" s="20"/>
      <c r="X139" s="20"/>
      <c r="Y139" s="20"/>
      <c r="Z139" s="20"/>
      <c r="AA139" s="20"/>
      <c r="AB139" s="20"/>
      <c r="AC139" s="21"/>
      <c r="AD139" s="18"/>
    </row>
    <row r="140" spans="1:30" ht="15.75" customHeight="1">
      <c r="A140" s="4" t="s">
        <v>870</v>
      </c>
      <c r="B140" s="153" t="str">
        <f>HYPERLINK("https://upn1-carbon-sandbox.mendel.ai/01ha80767mvt3xy09j6byrsamy/patient-abstraction/"&amp;A140)</f>
        <v>https://upn1-carbon-sandbox.mendel.ai/01ha80767mvt3xy09j6byrsamy/patient-abstraction/pt-01h9p699amdx0xt769vjx7y78e</v>
      </c>
      <c r="C140" s="34" t="s">
        <v>18</v>
      </c>
      <c r="D140" s="27" t="s">
        <v>1168</v>
      </c>
      <c r="E140" s="349" t="s">
        <v>1473</v>
      </c>
      <c r="F140" s="27"/>
      <c r="G140" s="7"/>
      <c r="H140" s="8"/>
      <c r="I140" s="34"/>
      <c r="J140" s="34"/>
      <c r="K140" s="34"/>
      <c r="L140" s="34"/>
      <c r="M140" s="34"/>
      <c r="N140" s="34"/>
      <c r="O140" s="20"/>
      <c r="P140" s="20"/>
      <c r="Q140" s="20"/>
      <c r="R140" s="20"/>
      <c r="S140" s="20"/>
      <c r="T140" s="20"/>
      <c r="U140" s="20"/>
      <c r="V140" s="20"/>
      <c r="W140" s="20"/>
      <c r="X140" s="20"/>
      <c r="Y140" s="20"/>
      <c r="Z140" s="20"/>
      <c r="AA140" s="20"/>
      <c r="AB140" s="20"/>
      <c r="AC140" s="21"/>
      <c r="AD140" s="18"/>
    </row>
    <row r="141" spans="1:30" ht="15.75" customHeight="1">
      <c r="A141" s="4" t="s">
        <v>873</v>
      </c>
      <c r="B141" s="153" t="str">
        <f>HYPERLINK("https://upn1-carbon-sandbox.mendel.ai/01ha80767mvt3xy09j6byrsamy/patient-abstraction/"&amp;A141)</f>
        <v>https://upn1-carbon-sandbox.mendel.ai/01ha80767mvt3xy09j6byrsamy/patient-abstraction/pt-01h9p699k6gndd4msze4hsf4w7</v>
      </c>
      <c r="C141" s="34" t="s">
        <v>18</v>
      </c>
      <c r="D141" s="27" t="s">
        <v>1168</v>
      </c>
      <c r="E141" s="349" t="s">
        <v>1474</v>
      </c>
      <c r="F141" s="27"/>
      <c r="G141" s="7"/>
      <c r="H141" s="8"/>
      <c r="I141" s="34"/>
      <c r="J141" s="34"/>
      <c r="K141" s="34"/>
      <c r="L141" s="34"/>
      <c r="M141" s="34"/>
      <c r="N141" s="34"/>
      <c r="O141" s="20"/>
      <c r="P141" s="20"/>
      <c r="Q141" s="20"/>
      <c r="R141" s="20"/>
      <c r="S141" s="20"/>
      <c r="T141" s="20"/>
      <c r="U141" s="20"/>
      <c r="V141" s="20"/>
      <c r="W141" s="20"/>
      <c r="X141" s="20"/>
      <c r="Y141" s="20"/>
      <c r="Z141" s="20"/>
      <c r="AA141" s="20"/>
      <c r="AB141" s="20"/>
      <c r="AC141" s="21"/>
      <c r="AD141" s="18"/>
    </row>
    <row r="142" spans="1:30" ht="15.75" customHeight="1">
      <c r="A142" s="4" t="s">
        <v>876</v>
      </c>
      <c r="B142" s="153" t="str">
        <f>HYPERLINK("https://upn1-carbon-sandbox.mendel.ai/01ha80767mvt3xy09j6byrsamy/patient-abstraction/"&amp;A142)</f>
        <v>https://upn1-carbon-sandbox.mendel.ai/01ha80767mvt3xy09j6byrsamy/patient-abstraction/pt-01h9p699mghhy76fjdf6eh83x3</v>
      </c>
      <c r="C142" s="34" t="s">
        <v>18</v>
      </c>
      <c r="D142" s="27" t="s">
        <v>1168</v>
      </c>
      <c r="E142" s="349" t="s">
        <v>1475</v>
      </c>
      <c r="F142" s="27"/>
      <c r="G142" s="7"/>
      <c r="H142" s="8"/>
      <c r="I142" s="34"/>
      <c r="J142" s="34"/>
      <c r="K142" s="34"/>
      <c r="L142" s="34"/>
      <c r="M142" s="34"/>
      <c r="N142" s="34"/>
      <c r="O142" s="20"/>
      <c r="P142" s="20"/>
      <c r="Q142" s="20"/>
      <c r="R142" s="20"/>
      <c r="S142" s="20"/>
      <c r="T142" s="20"/>
      <c r="U142" s="20"/>
      <c r="V142" s="20"/>
      <c r="W142" s="20"/>
      <c r="X142" s="20"/>
      <c r="Y142" s="20"/>
      <c r="Z142" s="20"/>
      <c r="AA142" s="20"/>
      <c r="AB142" s="20"/>
      <c r="AC142" s="21"/>
      <c r="AD142" s="18"/>
    </row>
    <row r="143" spans="1:30" ht="15.75" customHeight="1">
      <c r="A143" s="4" t="s">
        <v>909</v>
      </c>
      <c r="B143" s="153" t="str">
        <f>HYPERLINK("https://upn1-carbon-sandbox.mendel.ai/01ha80767mvt3xy09j6byrsamy/patient-abstraction/"&amp;A143)</f>
        <v>https://upn1-carbon-sandbox.mendel.ai/01ha80767mvt3xy09j6byrsamy/patient-abstraction/pt-01h9p699n63ttv20brwgd0er7z</v>
      </c>
      <c r="C143" s="34" t="s">
        <v>18</v>
      </c>
      <c r="D143" s="27" t="s">
        <v>19</v>
      </c>
      <c r="E143" s="349" t="s">
        <v>910</v>
      </c>
      <c r="F143" s="27"/>
      <c r="G143" s="7"/>
      <c r="H143" s="8"/>
      <c r="I143" s="34"/>
      <c r="J143" s="34"/>
      <c r="K143" s="34"/>
      <c r="L143" s="34"/>
      <c r="M143" s="34"/>
      <c r="N143" s="34"/>
      <c r="O143" s="20"/>
      <c r="P143" s="20"/>
      <c r="Q143" s="20"/>
      <c r="R143" s="20"/>
      <c r="S143" s="20"/>
      <c r="T143" s="20"/>
      <c r="U143" s="20"/>
      <c r="V143" s="20"/>
      <c r="W143" s="20"/>
      <c r="X143" s="20"/>
      <c r="Y143" s="20"/>
      <c r="Z143" s="20"/>
      <c r="AA143" s="20"/>
      <c r="AB143" s="20"/>
      <c r="AC143" s="21"/>
      <c r="AD143" s="18"/>
    </row>
    <row r="144" spans="1:30" ht="15.75" customHeight="1">
      <c r="A144" s="4" t="s">
        <v>912</v>
      </c>
      <c r="B144" s="153" t="str">
        <f>HYPERLINK("https://upn1-carbon-sandbox.mendel.ai/01ha80767mvt3xy09j6byrsamy/patient-abstraction/"&amp;A144)</f>
        <v>https://upn1-carbon-sandbox.mendel.ai/01ha80767mvt3xy09j6byrsamy/patient-abstraction/pt-01h9p699qkxeycy7j800jc7bj3</v>
      </c>
      <c r="C144" s="34" t="s">
        <v>18</v>
      </c>
      <c r="D144" s="27" t="s">
        <v>19</v>
      </c>
      <c r="E144" s="349" t="s">
        <v>913</v>
      </c>
      <c r="F144" s="27"/>
      <c r="G144" s="7"/>
      <c r="H144" s="8"/>
      <c r="I144" s="34"/>
      <c r="J144" s="34"/>
      <c r="K144" s="34"/>
      <c r="L144" s="34"/>
      <c r="M144" s="34"/>
      <c r="N144" s="34"/>
      <c r="O144" s="20"/>
      <c r="P144" s="20"/>
      <c r="Q144" s="20"/>
      <c r="R144" s="20"/>
      <c r="S144" s="20"/>
      <c r="T144" s="20"/>
      <c r="U144" s="20"/>
      <c r="V144" s="20"/>
      <c r="W144" s="20"/>
      <c r="X144" s="20"/>
      <c r="Y144" s="20"/>
      <c r="Z144" s="20"/>
      <c r="AA144" s="20"/>
      <c r="AB144" s="20"/>
      <c r="AC144" s="21"/>
      <c r="AD144" s="18"/>
    </row>
    <row r="145" spans="1:30" ht="15.75" customHeight="1">
      <c r="A145" s="4" t="s">
        <v>915</v>
      </c>
      <c r="B145" s="153" t="str">
        <f>HYPERLINK("https://upn1-carbon-sandbox.mendel.ai/01ha80767mvt3xy09j6byrsamy/patient-abstraction/"&amp;A145)</f>
        <v>https://upn1-carbon-sandbox.mendel.ai/01ha80767mvt3xy09j6byrsamy/patient-abstraction/pt-01h9p69966fz5ce7bzaycpzna9</v>
      </c>
      <c r="C145" s="34" t="s">
        <v>18</v>
      </c>
      <c r="D145" s="27" t="s">
        <v>19</v>
      </c>
      <c r="E145" s="349" t="s">
        <v>916</v>
      </c>
      <c r="F145" s="27"/>
      <c r="G145" s="7"/>
      <c r="H145" s="8"/>
      <c r="I145" s="34"/>
      <c r="J145" s="34"/>
      <c r="K145" s="34"/>
      <c r="L145" s="34"/>
      <c r="M145" s="34"/>
      <c r="N145" s="34"/>
      <c r="O145" s="20"/>
      <c r="P145" s="20"/>
      <c r="Q145" s="20"/>
      <c r="R145" s="20"/>
      <c r="S145" s="20"/>
      <c r="T145" s="20"/>
      <c r="U145" s="20"/>
      <c r="V145" s="20"/>
      <c r="W145" s="20"/>
      <c r="X145" s="20"/>
      <c r="Y145" s="20"/>
      <c r="Z145" s="20"/>
      <c r="AA145" s="20"/>
      <c r="AB145" s="20"/>
      <c r="AC145" s="21"/>
      <c r="AD145" s="18"/>
    </row>
    <row r="146" spans="1:30" ht="15.75" customHeight="1">
      <c r="A146" s="4" t="s">
        <v>918</v>
      </c>
      <c r="B146" s="153" t="str">
        <f>HYPERLINK("https://upn1-carbon-sandbox.mendel.ai/01ha80767mvt3xy09j6byrsamy/patient-abstraction/"&amp;A146)</f>
        <v>https://upn1-carbon-sandbox.mendel.ai/01ha80767mvt3xy09j6byrsamy/patient-abstraction/pt-01h9p699ph0nb9r2vmg48w0hm2</v>
      </c>
      <c r="C146" s="34" t="s">
        <v>18</v>
      </c>
      <c r="D146" s="27" t="s">
        <v>19</v>
      </c>
      <c r="E146" s="349" t="s">
        <v>919</v>
      </c>
      <c r="F146" s="27"/>
      <c r="G146" s="7"/>
      <c r="H146" s="8"/>
      <c r="I146" s="34"/>
      <c r="J146" s="34"/>
      <c r="K146" s="34"/>
      <c r="L146" s="34"/>
      <c r="M146" s="34"/>
      <c r="N146" s="34"/>
      <c r="O146" s="20"/>
      <c r="P146" s="20"/>
      <c r="Q146" s="20"/>
      <c r="R146" s="20"/>
      <c r="S146" s="20"/>
      <c r="T146" s="20"/>
      <c r="U146" s="20"/>
      <c r="V146" s="20"/>
      <c r="W146" s="20"/>
      <c r="X146" s="20"/>
      <c r="Y146" s="20"/>
      <c r="Z146" s="20"/>
      <c r="AA146" s="20"/>
      <c r="AB146" s="20"/>
      <c r="AC146" s="21"/>
      <c r="AD146" s="18"/>
    </row>
    <row r="147" spans="1:30" ht="15.75" customHeight="1">
      <c r="A147" s="4" t="s">
        <v>921</v>
      </c>
      <c r="B147" s="153" t="str">
        <f>HYPERLINK("https://upn1-carbon-sandbox.mendel.ai/01ha80767mvt3xy09j6byrsamy/patient-abstraction/"&amp;A147)</f>
        <v>https://upn1-carbon-sandbox.mendel.ai/01ha80767mvt3xy09j6byrsamy/patient-abstraction/pt-01h9p699svdkmrawykvh98sy23</v>
      </c>
      <c r="C147" s="34" t="s">
        <v>18</v>
      </c>
      <c r="D147" s="27" t="s">
        <v>19</v>
      </c>
      <c r="E147" s="349" t="s">
        <v>922</v>
      </c>
      <c r="F147" s="27"/>
      <c r="G147" s="7"/>
      <c r="H147" s="8"/>
      <c r="I147" s="34"/>
      <c r="J147" s="34"/>
      <c r="K147" s="34"/>
      <c r="L147" s="34"/>
      <c r="M147" s="34"/>
      <c r="N147" s="34"/>
      <c r="O147" s="20"/>
      <c r="P147" s="20"/>
      <c r="Q147" s="20"/>
      <c r="R147" s="20"/>
      <c r="S147" s="20"/>
      <c r="T147" s="20"/>
      <c r="U147" s="20"/>
      <c r="V147" s="20"/>
      <c r="W147" s="20"/>
      <c r="X147" s="20"/>
      <c r="Y147" s="20"/>
      <c r="Z147" s="20"/>
      <c r="AA147" s="20"/>
      <c r="AB147" s="20"/>
      <c r="AC147" s="21"/>
      <c r="AD147" s="18"/>
    </row>
    <row r="148" spans="1:30" ht="15.75" customHeight="1">
      <c r="A148" s="4" t="s">
        <v>924</v>
      </c>
      <c r="B148" s="153" t="str">
        <f>HYPERLINK("https://upn1-carbon-sandbox.mendel.ai/01ha80767mvt3xy09j6byrsamy/patient-abstraction/"&amp;A148)</f>
        <v>https://upn1-carbon-sandbox.mendel.ai/01ha80767mvt3xy09j6byrsamy/patient-abstraction/pt-01h9p69981sh579derya6fyqk6</v>
      </c>
      <c r="C148" s="34" t="s">
        <v>18</v>
      </c>
      <c r="D148" s="27" t="s">
        <v>19</v>
      </c>
      <c r="E148" s="349" t="s">
        <v>925</v>
      </c>
      <c r="F148" s="27"/>
      <c r="G148" s="7"/>
      <c r="H148" s="8"/>
      <c r="I148" s="34"/>
      <c r="J148" s="34"/>
      <c r="K148" s="34"/>
      <c r="L148" s="34"/>
      <c r="M148" s="34"/>
      <c r="N148" s="34"/>
      <c r="O148" s="20"/>
      <c r="P148" s="20"/>
      <c r="Q148" s="20"/>
      <c r="R148" s="20"/>
      <c r="S148" s="20"/>
      <c r="T148" s="20"/>
      <c r="U148" s="20"/>
      <c r="V148" s="20"/>
      <c r="W148" s="20"/>
      <c r="X148" s="20"/>
      <c r="Y148" s="20"/>
      <c r="Z148" s="20"/>
      <c r="AA148" s="20"/>
      <c r="AB148" s="20"/>
      <c r="AC148" s="21"/>
      <c r="AD148" s="18"/>
    </row>
    <row r="149" spans="1:30" ht="15.75" customHeight="1">
      <c r="A149" s="4" t="s">
        <v>927</v>
      </c>
      <c r="B149" s="153" t="str">
        <f>HYPERLINK("https://upn1-carbon-sandbox.mendel.ai/01ha80767mvt3xy09j6byrsamy/patient-abstraction/"&amp;A149)</f>
        <v>https://upn1-carbon-sandbox.mendel.ai/01ha80767mvt3xy09j6byrsamy/patient-abstraction/pt-01h9p699rx4chhyh2vrg408yf1</v>
      </c>
      <c r="C149" s="34" t="s">
        <v>18</v>
      </c>
      <c r="D149" s="27" t="s">
        <v>19</v>
      </c>
      <c r="E149" s="349" t="s">
        <v>928</v>
      </c>
      <c r="F149" s="27"/>
      <c r="G149" s="7"/>
      <c r="H149" s="8"/>
      <c r="I149" s="34"/>
      <c r="J149" s="34"/>
      <c r="K149" s="34"/>
      <c r="L149" s="34"/>
      <c r="M149" s="34"/>
      <c r="N149" s="34"/>
      <c r="O149" s="20"/>
      <c r="P149" s="20"/>
      <c r="Q149" s="20"/>
      <c r="R149" s="20"/>
      <c r="S149" s="20"/>
      <c r="T149" s="20"/>
      <c r="U149" s="20"/>
      <c r="V149" s="20"/>
      <c r="W149" s="20"/>
      <c r="X149" s="20"/>
      <c r="Y149" s="20"/>
      <c r="Z149" s="20"/>
      <c r="AA149" s="20"/>
      <c r="AB149" s="20"/>
      <c r="AC149" s="21"/>
      <c r="AD149" s="18"/>
    </row>
    <row r="150" spans="1:30" ht="15.75" customHeight="1">
      <c r="A150" s="265" t="s">
        <v>930</v>
      </c>
      <c r="B150" s="153" t="str">
        <f>HYPERLINK("https://upn1-carbon-sandbox.mendel.ai/01ha80767mvt3xy09j6byrsamy/patient-abstraction/"&amp;A150)</f>
        <v>https://upn1-carbon-sandbox.mendel.ai/01ha80767mvt3xy09j6byrsamy/patient-abstraction/pt-01h9p699ewwn7n4p4qbybcjgaw</v>
      </c>
      <c r="C150" s="34" t="s">
        <v>18</v>
      </c>
      <c r="D150" s="27" t="s">
        <v>19</v>
      </c>
      <c r="E150" s="349" t="s">
        <v>931</v>
      </c>
      <c r="F150" s="27"/>
      <c r="G150" s="7"/>
      <c r="H150" s="8"/>
      <c r="I150" s="34"/>
      <c r="J150" s="34"/>
      <c r="K150" s="34"/>
      <c r="L150" s="34"/>
      <c r="M150" s="34"/>
      <c r="N150" s="34"/>
      <c r="O150" s="20"/>
      <c r="P150" s="20"/>
      <c r="Q150" s="20"/>
      <c r="R150" s="20"/>
      <c r="S150" s="20"/>
      <c r="T150" s="20"/>
      <c r="U150" s="20"/>
      <c r="V150" s="20"/>
      <c r="W150" s="20"/>
      <c r="X150" s="20"/>
      <c r="Y150" s="20"/>
      <c r="Z150" s="20"/>
      <c r="AA150" s="20"/>
      <c r="AB150" s="20"/>
      <c r="AC150" s="21"/>
      <c r="AD150" s="18"/>
    </row>
    <row r="151" spans="1:30" ht="15.75" customHeight="1">
      <c r="A151" s="4" t="s">
        <v>933</v>
      </c>
      <c r="B151" s="153" t="str">
        <f>HYPERLINK("https://upn1-carbon-sandbox.mendel.ai/01ha80767mvt3xy09j6byrsamy/patient-abstraction/"&amp;A151)</f>
        <v>https://upn1-carbon-sandbox.mendel.ai/01ha80767mvt3xy09j6byrsamy/patient-abstraction/pt-01h9p699cbb0eava6n1dbk62yh</v>
      </c>
      <c r="C151" s="34" t="s">
        <v>18</v>
      </c>
      <c r="D151" s="27" t="s">
        <v>19</v>
      </c>
      <c r="E151" s="349" t="s">
        <v>934</v>
      </c>
      <c r="F151" s="27"/>
      <c r="G151" s="7"/>
      <c r="H151" s="8"/>
      <c r="I151" s="34"/>
      <c r="J151" s="34"/>
      <c r="K151" s="34"/>
      <c r="L151" s="34"/>
      <c r="M151" s="34"/>
      <c r="N151" s="34"/>
      <c r="O151" s="20"/>
      <c r="P151" s="20"/>
      <c r="Q151" s="20"/>
      <c r="R151" s="20"/>
      <c r="S151" s="20"/>
      <c r="T151" s="20"/>
      <c r="U151" s="20"/>
      <c r="V151" s="20"/>
      <c r="W151" s="20"/>
      <c r="X151" s="20"/>
      <c r="Y151" s="20"/>
      <c r="Z151" s="20"/>
      <c r="AA151" s="20"/>
      <c r="AB151" s="20"/>
      <c r="AC151" s="21"/>
      <c r="AD151" s="18"/>
    </row>
    <row r="152" spans="1:30" ht="15.75" customHeight="1">
      <c r="A152" s="4" t="s">
        <v>936</v>
      </c>
      <c r="B152" s="153" t="str">
        <f>HYPERLINK("https://upn1-carbon-sandbox.mendel.ai/01ha80767mvt3xy09j6byrsamy/patient-abstraction/"&amp;A152)</f>
        <v>https://upn1-carbon-sandbox.mendel.ai/01ha80767mvt3xy09j6byrsamy/patient-abstraction/pt-01h9p699pgk99m6dh6x6z94e68</v>
      </c>
      <c r="C152" s="34" t="s">
        <v>18</v>
      </c>
      <c r="D152" s="27" t="s">
        <v>19</v>
      </c>
      <c r="E152" s="349" t="s">
        <v>937</v>
      </c>
      <c r="F152" s="27"/>
      <c r="G152" s="7"/>
      <c r="H152" s="8"/>
      <c r="I152" s="34"/>
      <c r="J152" s="34"/>
      <c r="K152" s="34"/>
      <c r="L152" s="34"/>
      <c r="M152" s="34"/>
      <c r="N152" s="34"/>
      <c r="O152" s="20"/>
      <c r="P152" s="20"/>
      <c r="Q152" s="20"/>
      <c r="R152" s="20"/>
      <c r="S152" s="20"/>
      <c r="T152" s="20"/>
      <c r="U152" s="20"/>
      <c r="V152" s="20"/>
      <c r="W152" s="20"/>
      <c r="X152" s="20"/>
      <c r="Y152" s="20"/>
      <c r="Z152" s="20"/>
      <c r="AA152" s="20"/>
      <c r="AB152" s="20"/>
      <c r="AC152" s="21"/>
      <c r="AD152" s="18"/>
    </row>
    <row r="153" spans="1:30" ht="15.75" customHeight="1">
      <c r="A153" s="4" t="s">
        <v>969</v>
      </c>
      <c r="B153" s="153" t="str">
        <f>HYPERLINK("https://upn1-carbon-sandbox.mendel.ai/01ha80767mvt3xy09j6byrsamy/patient-abstraction/"&amp;A153)</f>
        <v>https://upn1-carbon-sandbox.mendel.ai/01ha80767mvt3xy09j6byrsamy/patient-abstraction/pt-01h9p699bjn1ene9bhbewxvc6p</v>
      </c>
      <c r="C153" s="34" t="s">
        <v>18</v>
      </c>
      <c r="D153" s="27" t="s">
        <v>1168</v>
      </c>
      <c r="E153" s="290" t="s">
        <v>1507</v>
      </c>
      <c r="F153" s="27"/>
      <c r="G153" s="7"/>
      <c r="H153" s="8"/>
      <c r="I153" s="34"/>
      <c r="J153" s="34"/>
      <c r="K153" s="34"/>
      <c r="L153" s="34"/>
      <c r="M153" s="34"/>
      <c r="N153" s="34"/>
      <c r="O153" s="20"/>
      <c r="P153" s="20"/>
      <c r="Q153" s="20"/>
      <c r="R153" s="20"/>
      <c r="S153" s="20"/>
      <c r="T153" s="20"/>
      <c r="U153" s="20"/>
      <c r="V153" s="20"/>
      <c r="W153" s="20"/>
      <c r="X153" s="20"/>
      <c r="Y153" s="20"/>
      <c r="Z153" s="20"/>
      <c r="AA153" s="20"/>
      <c r="AB153" s="20"/>
      <c r="AC153" s="21"/>
      <c r="AD153" s="18"/>
    </row>
    <row r="154" spans="1:30" ht="15.75" customHeight="1">
      <c r="A154" s="4" t="s">
        <v>972</v>
      </c>
      <c r="B154" s="153" t="str">
        <f>HYPERLINK("https://upn1-carbon-sandbox.mendel.ai/01ha80767mvt3xy09j6byrsamy/patient-abstraction/"&amp;A154)</f>
        <v>https://upn1-carbon-sandbox.mendel.ai/01ha80767mvt3xy09j6byrsamy/patient-abstraction/pt-01h9p699dnb39wrrzskf846c5e</v>
      </c>
      <c r="C154" s="34" t="s">
        <v>18</v>
      </c>
      <c r="D154" s="27" t="s">
        <v>1168</v>
      </c>
      <c r="E154" s="589" t="s">
        <v>1509</v>
      </c>
      <c r="F154" s="27"/>
      <c r="G154" s="7"/>
      <c r="H154" s="8"/>
      <c r="I154" s="34"/>
      <c r="J154" s="34"/>
      <c r="K154" s="34"/>
      <c r="L154" s="34"/>
      <c r="M154" s="34"/>
      <c r="N154" s="34"/>
      <c r="O154" s="20"/>
      <c r="P154" s="20"/>
      <c r="Q154" s="20"/>
      <c r="R154" s="20"/>
      <c r="S154" s="20"/>
      <c r="T154" s="20"/>
      <c r="U154" s="20"/>
      <c r="V154" s="20"/>
      <c r="W154" s="20"/>
      <c r="X154" s="20"/>
      <c r="Y154" s="20"/>
      <c r="Z154" s="20"/>
      <c r="AA154" s="20"/>
      <c r="AB154" s="20"/>
      <c r="AC154" s="21"/>
      <c r="AD154" s="18"/>
    </row>
    <row r="155" spans="1:30" ht="15.75" customHeight="1">
      <c r="A155" s="196" t="s">
        <v>974</v>
      </c>
      <c r="B155" s="153" t="str">
        <f>HYPERLINK("https://upn1-carbon-sandbox.mendel.ai/01ha80767mvt3xy09j6byrsamy/patient-abstraction/"&amp;A155)</f>
        <v>https://upn1-carbon-sandbox.mendel.ai/01ha80767mvt3xy09j6byrsamy/patient-abstraction/pt-01h9p699b6j6nd01q40hbbbk8c</v>
      </c>
      <c r="C155" s="34" t="s">
        <v>18</v>
      </c>
      <c r="D155" s="212" t="s">
        <v>1168</v>
      </c>
      <c r="E155" s="589" t="s">
        <v>1510</v>
      </c>
      <c r="F155" s="27"/>
      <c r="G155" s="7"/>
      <c r="H155" s="8"/>
      <c r="I155" s="34"/>
      <c r="J155" s="34"/>
      <c r="K155" s="34"/>
      <c r="L155" s="34"/>
      <c r="M155" s="34"/>
      <c r="N155" s="34"/>
      <c r="O155" s="20"/>
      <c r="P155" s="20"/>
      <c r="Q155" s="20"/>
      <c r="R155" s="20"/>
      <c r="S155" s="20"/>
      <c r="T155" s="20"/>
      <c r="U155" s="20"/>
      <c r="V155" s="20"/>
      <c r="W155" s="20"/>
      <c r="X155" s="20"/>
      <c r="Y155" s="20"/>
      <c r="Z155" s="20"/>
      <c r="AA155" s="20"/>
      <c r="AB155" s="20"/>
      <c r="AC155" s="21"/>
      <c r="AD155" s="18"/>
    </row>
    <row r="156" spans="1:30" ht="15.75" customHeight="1">
      <c r="A156" s="266" t="s">
        <v>977</v>
      </c>
      <c r="B156" s="322" t="str">
        <f>HYPERLINK("https://upn1-carbon-sandbox.mendel.ai/01ha80767mvt3xy09j6byrsamy/patient-abstraction/"&amp;A156)</f>
        <v>https://upn1-carbon-sandbox.mendel.ai/01ha80767mvt3xy09j6byrsamy/patient-abstraction/pt-01h9p69972p323r8rc9mgkawea</v>
      </c>
      <c r="C156" s="34" t="s">
        <v>18</v>
      </c>
      <c r="D156" s="27" t="s">
        <v>1168</v>
      </c>
      <c r="E156" s="589" t="s">
        <v>1512</v>
      </c>
      <c r="F156" s="157"/>
      <c r="G156" s="157"/>
      <c r="H156" s="157"/>
      <c r="I156" s="157"/>
      <c r="J156" s="157"/>
      <c r="K156" s="157"/>
      <c r="L156" s="157"/>
      <c r="M156" s="157"/>
      <c r="N156" s="157"/>
      <c r="O156" s="28"/>
      <c r="P156" s="28"/>
      <c r="Q156" s="28"/>
      <c r="R156" s="28"/>
      <c r="S156" s="28"/>
      <c r="T156" s="28"/>
      <c r="U156" s="28"/>
      <c r="V156" s="28"/>
      <c r="W156" s="28"/>
      <c r="X156" s="28"/>
      <c r="Y156" s="28"/>
      <c r="Z156" s="28"/>
      <c r="AA156" s="28"/>
      <c r="AB156" s="28"/>
      <c r="AC156" s="28"/>
      <c r="AD156" s="28"/>
    </row>
    <row r="157" spans="1:30" ht="15.75" customHeight="1">
      <c r="A157" s="266" t="s">
        <v>980</v>
      </c>
      <c r="B157" s="325" t="str">
        <f>HYPERLINK("https://upn1-carbon-sandbox.mendel.ai/01ha80767mvt3xy09j6byrsamy/patient-abstraction/"&amp;A157)</f>
        <v>https://upn1-carbon-sandbox.mendel.ai/01ha80767mvt3xy09j6byrsamy/patient-abstraction/pt-01h9p699bnejbxe9txmzwcjg6s</v>
      </c>
      <c r="C157" s="34" t="s">
        <v>18</v>
      </c>
      <c r="D157" s="27" t="s">
        <v>1168</v>
      </c>
      <c r="E157" s="589" t="s">
        <v>1513</v>
      </c>
      <c r="F157" s="212"/>
      <c r="G157" s="159"/>
      <c r="H157" s="160"/>
      <c r="I157" s="155"/>
      <c r="J157" s="155"/>
      <c r="K157" s="155"/>
      <c r="L157" s="155"/>
      <c r="M157" s="155"/>
      <c r="N157" s="155"/>
      <c r="O157" s="28"/>
      <c r="P157" s="28"/>
      <c r="Q157" s="28"/>
      <c r="R157" s="28"/>
      <c r="S157" s="28"/>
      <c r="T157" s="28"/>
      <c r="U157" s="28"/>
      <c r="V157" s="28"/>
      <c r="W157" s="28"/>
      <c r="X157" s="28"/>
      <c r="Y157" s="28"/>
      <c r="Z157" s="28"/>
      <c r="AA157" s="28"/>
      <c r="AB157" s="28"/>
      <c r="AC157" s="28"/>
      <c r="AD157" s="28"/>
    </row>
    <row r="158" spans="1:30" ht="15.75" customHeight="1">
      <c r="A158" s="4" t="s">
        <v>983</v>
      </c>
      <c r="B158" s="153" t="str">
        <f>HYPERLINK("https://upn1-carbon-sandbox.mendel.ai/01ha80767mvt3xy09j6byrsamy/patient-abstraction/"&amp;A158)</f>
        <v>https://upn1-carbon-sandbox.mendel.ai/01ha80767mvt3xy09j6byrsamy/patient-abstraction/pt-01h9p699dqqzpyheq0hw8kwwxr</v>
      </c>
      <c r="C158" s="155" t="s">
        <v>18</v>
      </c>
      <c r="D158" s="27" t="s">
        <v>1168</v>
      </c>
      <c r="E158" s="589" t="s">
        <v>1514</v>
      </c>
      <c r="F158" s="212"/>
      <c r="G158" s="159"/>
      <c r="H158" s="160"/>
      <c r="I158" s="155"/>
      <c r="J158" s="155"/>
      <c r="K158" s="155"/>
      <c r="L158" s="155"/>
      <c r="M158" s="155"/>
      <c r="N158" s="155"/>
      <c r="O158" s="20"/>
      <c r="P158" s="20"/>
      <c r="Q158" s="20"/>
      <c r="R158" s="20"/>
      <c r="S158" s="20"/>
      <c r="T158" s="20"/>
      <c r="U158" s="20"/>
      <c r="V158" s="20"/>
      <c r="W158" s="20"/>
      <c r="X158" s="20"/>
      <c r="Y158" s="20"/>
      <c r="Z158" s="20"/>
      <c r="AA158" s="20"/>
      <c r="AB158" s="20"/>
      <c r="AC158" s="21"/>
      <c r="AD158" s="18"/>
    </row>
    <row r="159" spans="1:30" ht="15.75" customHeight="1">
      <c r="A159" s="4" t="s">
        <v>986</v>
      </c>
      <c r="B159" s="153" t="str">
        <f>HYPERLINK("https://upn1-carbon-sandbox.mendel.ai/01ha80767mvt3xy09j6byrsamy/patient-abstraction/"&amp;A159)</f>
        <v>https://upn1-carbon-sandbox.mendel.ai/01ha80767mvt3xy09j6byrsamy/patient-abstraction/pt-01h9p6997nnyzbxxw9chd8x7qc</v>
      </c>
      <c r="C159" s="155" t="s">
        <v>18</v>
      </c>
      <c r="D159" s="27" t="s">
        <v>1168</v>
      </c>
      <c r="E159" s="589" t="s">
        <v>1515</v>
      </c>
      <c r="F159" s="212"/>
      <c r="G159" s="159"/>
      <c r="H159" s="160"/>
      <c r="I159" s="155"/>
      <c r="J159" s="155"/>
      <c r="K159" s="155"/>
      <c r="L159" s="155"/>
      <c r="M159" s="155"/>
      <c r="N159" s="155"/>
      <c r="O159" s="20"/>
      <c r="P159" s="20"/>
      <c r="Q159" s="20"/>
      <c r="R159" s="20"/>
      <c r="S159" s="20"/>
      <c r="T159" s="20"/>
      <c r="U159" s="20"/>
      <c r="V159" s="20"/>
      <c r="W159" s="20"/>
      <c r="X159" s="20"/>
      <c r="Y159" s="20"/>
      <c r="Z159" s="20"/>
      <c r="AA159" s="20"/>
      <c r="AB159" s="20"/>
      <c r="AC159" s="21"/>
      <c r="AD159" s="18"/>
    </row>
    <row r="160" spans="1:30" ht="15.75" customHeight="1">
      <c r="A160" s="4" t="s">
        <v>989</v>
      </c>
      <c r="B160" s="153" t="str">
        <f>HYPERLINK("https://upn1-carbon-sandbox.mendel.ai/01ha80767mvt3xy09j6byrsamy/patient-abstraction/"&amp;A160)</f>
        <v>https://upn1-carbon-sandbox.mendel.ai/01ha80767mvt3xy09j6byrsamy/patient-abstraction/pt-01h9p699pqd9zty3e8rs2cn0wn</v>
      </c>
      <c r="C160" s="155" t="s">
        <v>18</v>
      </c>
      <c r="D160" s="27" t="s">
        <v>1168</v>
      </c>
      <c r="E160" s="589" t="s">
        <v>1516</v>
      </c>
      <c r="F160" s="212"/>
      <c r="G160" s="159"/>
      <c r="H160" s="160"/>
      <c r="I160" s="155"/>
      <c r="J160" s="155"/>
      <c r="K160" s="155"/>
      <c r="L160" s="155"/>
      <c r="M160" s="155"/>
      <c r="N160" s="155"/>
      <c r="O160" s="20"/>
      <c r="P160" s="20"/>
      <c r="Q160" s="20"/>
      <c r="R160" s="20"/>
      <c r="S160" s="20"/>
      <c r="T160" s="20"/>
      <c r="U160" s="20"/>
      <c r="V160" s="20"/>
      <c r="W160" s="20"/>
      <c r="X160" s="20"/>
      <c r="Y160" s="20"/>
      <c r="Z160" s="20"/>
      <c r="AA160" s="20"/>
      <c r="AB160" s="20"/>
      <c r="AC160" s="21"/>
      <c r="AD160" s="18"/>
    </row>
    <row r="161" spans="1:30" ht="15.75" customHeight="1">
      <c r="A161" s="196" t="s">
        <v>992</v>
      </c>
      <c r="B161" s="303" t="str">
        <f>HYPERLINK("https://upn1-carbon-sandbox.mendel.ai/01ha80767mvt3xy09j6byrsamy/patient-abstraction/"&amp;A161)</f>
        <v>https://upn1-carbon-sandbox.mendel.ai/01ha80767mvt3xy09j6byrsamy/patient-abstraction/pt-01h9p699qy2vx96f0321jymbz7</v>
      </c>
      <c r="C161" s="155" t="s">
        <v>18</v>
      </c>
      <c r="D161" s="27" t="s">
        <v>1168</v>
      </c>
      <c r="E161" s="589" t="s">
        <v>1517</v>
      </c>
      <c r="F161" s="212"/>
      <c r="G161" s="159"/>
      <c r="H161" s="160"/>
      <c r="I161" s="155"/>
      <c r="J161" s="155"/>
      <c r="K161" s="155"/>
      <c r="L161" s="155"/>
      <c r="M161" s="155"/>
      <c r="N161" s="155"/>
      <c r="O161" s="20"/>
      <c r="P161" s="20"/>
      <c r="Q161" s="20"/>
      <c r="R161" s="20"/>
      <c r="S161" s="20"/>
      <c r="T161" s="20"/>
      <c r="U161" s="20"/>
      <c r="V161" s="20"/>
      <c r="W161" s="20"/>
      <c r="X161" s="20"/>
      <c r="Y161" s="20"/>
      <c r="Z161" s="20"/>
      <c r="AA161" s="20"/>
      <c r="AB161" s="20"/>
      <c r="AC161" s="21"/>
      <c r="AD161" s="18"/>
    </row>
    <row r="162" spans="1:30" ht="15.75" customHeight="1">
      <c r="A162" s="4" t="s">
        <v>995</v>
      </c>
      <c r="B162" s="153" t="str">
        <f>HYPERLINK("https://upn1-carbon-sandbox.mendel.ai/01ha80767mvt3xy09j6byrsamy/patient-abstraction/"&amp;A162)</f>
        <v>https://upn1-carbon-sandbox.mendel.ai/01ha80767mvt3xy09j6byrsamy/patient-abstraction/pt-01h9p699kzx6he485tbbdtn1ya</v>
      </c>
      <c r="C162" s="155" t="s">
        <v>18</v>
      </c>
      <c r="D162" s="27" t="s">
        <v>1168</v>
      </c>
      <c r="E162" s="589" t="s">
        <v>1518</v>
      </c>
      <c r="F162" s="212"/>
      <c r="G162" s="159"/>
      <c r="H162" s="160"/>
      <c r="I162" s="155"/>
      <c r="J162" s="155"/>
      <c r="K162" s="155"/>
      <c r="L162" s="155"/>
      <c r="M162" s="155"/>
      <c r="N162" s="155"/>
      <c r="O162" s="20"/>
      <c r="P162" s="20"/>
      <c r="Q162" s="20"/>
      <c r="R162" s="20"/>
      <c r="S162" s="20"/>
      <c r="T162" s="20"/>
      <c r="U162" s="20"/>
      <c r="V162" s="20"/>
      <c r="W162" s="20"/>
      <c r="X162" s="20"/>
      <c r="Y162" s="20"/>
      <c r="Z162" s="20"/>
      <c r="AA162" s="20"/>
      <c r="AB162" s="20"/>
      <c r="AC162" s="21"/>
      <c r="AD162" s="18"/>
    </row>
    <row r="163" spans="1:30" ht="15.75" customHeight="1">
      <c r="A163" s="4" t="s">
        <v>1029</v>
      </c>
      <c r="B163" s="153" t="str">
        <f>HYPERLINK("https://upn1-carbon-sandbox.mendel.ai/01ha80767mvt3xy09j6byrsamy/patient-abstraction/"&amp;A163)</f>
        <v>https://upn1-carbon-sandbox.mendel.ai/01ha80767mvt3xy09j6byrsamy/patient-abstraction/pt-01h9p699czhvevr8gbychtzj8p</v>
      </c>
      <c r="C163" s="155" t="s">
        <v>18</v>
      </c>
      <c r="D163" s="27" t="s">
        <v>19</v>
      </c>
      <c r="E163" s="349" t="s">
        <v>1030</v>
      </c>
      <c r="F163" s="212"/>
      <c r="G163" s="159"/>
      <c r="H163" s="160"/>
      <c r="I163" s="155"/>
      <c r="J163" s="155"/>
      <c r="K163" s="155"/>
      <c r="L163" s="155"/>
      <c r="M163" s="155"/>
      <c r="N163" s="155"/>
      <c r="O163" s="20"/>
      <c r="P163" s="20"/>
      <c r="Q163" s="20"/>
      <c r="R163" s="20"/>
      <c r="S163" s="20"/>
      <c r="T163" s="20"/>
      <c r="U163" s="20"/>
      <c r="V163" s="20"/>
      <c r="W163" s="20"/>
      <c r="X163" s="20"/>
      <c r="Y163" s="20"/>
      <c r="Z163" s="20"/>
      <c r="AA163" s="20"/>
      <c r="AB163" s="20"/>
      <c r="AC163" s="21"/>
      <c r="AD163" s="18"/>
    </row>
    <row r="164" spans="1:30" ht="15.75" customHeight="1">
      <c r="A164" s="196" t="s">
        <v>1032</v>
      </c>
      <c r="B164" s="303" t="str">
        <f>HYPERLINK("https://upn1-carbon-sandbox.mendel.ai/01ha80767mvt3xy09j6byrsamy/patient-abstraction/"&amp;A164)</f>
        <v>https://upn1-carbon-sandbox.mendel.ai/01ha80767mvt3xy09j6byrsamy/patient-abstraction/pt-01h9p699610c43camv2s73pa6h</v>
      </c>
      <c r="C164" s="155" t="s">
        <v>18</v>
      </c>
      <c r="D164" s="27" t="s">
        <v>19</v>
      </c>
      <c r="E164" s="349" t="s">
        <v>1033</v>
      </c>
      <c r="F164" s="212"/>
      <c r="G164" s="159"/>
      <c r="H164" s="160"/>
      <c r="I164" s="155"/>
      <c r="J164" s="155"/>
      <c r="K164" s="155"/>
      <c r="L164" s="155"/>
      <c r="M164" s="155"/>
      <c r="N164" s="155"/>
      <c r="O164" s="20"/>
      <c r="P164" s="20"/>
      <c r="Q164" s="20"/>
      <c r="R164" s="20"/>
      <c r="S164" s="20"/>
      <c r="T164" s="20"/>
      <c r="U164" s="20"/>
      <c r="V164" s="20"/>
      <c r="W164" s="20"/>
      <c r="X164" s="20"/>
      <c r="Y164" s="20"/>
      <c r="Z164" s="20"/>
      <c r="AA164" s="20"/>
      <c r="AB164" s="20"/>
      <c r="AC164" s="21"/>
      <c r="AD164" s="18"/>
    </row>
    <row r="165" spans="1:30" ht="15.75" customHeight="1">
      <c r="A165" s="4" t="s">
        <v>1035</v>
      </c>
      <c r="B165" s="153" t="str">
        <f>HYPERLINK("https://upn1-carbon-sandbox.mendel.ai/01ha80767mvt3xy09j6byrsamy/patient-abstraction/"&amp;A165)</f>
        <v>https://upn1-carbon-sandbox.mendel.ai/01ha80767mvt3xy09j6byrsamy/patient-abstraction/pt-01h9p699nya0s30sb0d6chxxx4</v>
      </c>
      <c r="C165" s="155" t="s">
        <v>18</v>
      </c>
      <c r="D165" s="27" t="s">
        <v>19</v>
      </c>
      <c r="E165" s="349" t="s">
        <v>1036</v>
      </c>
      <c r="F165" s="212"/>
      <c r="G165" s="159"/>
      <c r="H165" s="160"/>
      <c r="I165" s="155"/>
      <c r="J165" s="155"/>
      <c r="K165" s="155"/>
      <c r="L165" s="155"/>
      <c r="M165" s="155"/>
      <c r="N165" s="155"/>
      <c r="O165" s="20"/>
      <c r="P165" s="20"/>
      <c r="Q165" s="20"/>
      <c r="R165" s="20"/>
      <c r="S165" s="20"/>
      <c r="T165" s="20"/>
      <c r="U165" s="20"/>
      <c r="V165" s="20"/>
      <c r="W165" s="20"/>
      <c r="X165" s="20"/>
      <c r="Y165" s="20"/>
      <c r="Z165" s="20"/>
      <c r="AA165" s="20"/>
      <c r="AB165" s="20"/>
      <c r="AC165" s="21"/>
      <c r="AD165" s="18"/>
    </row>
    <row r="166" spans="1:30" ht="15.75" customHeight="1">
      <c r="A166" s="4" t="s">
        <v>1038</v>
      </c>
      <c r="B166" s="153" t="str">
        <f>HYPERLINK("https://upn1-carbon-sandbox.mendel.ai/01ha80767mvt3xy09j6byrsamy/patient-abstraction/"&amp;A166)</f>
        <v>https://upn1-carbon-sandbox.mendel.ai/01ha80767mvt3xy09j6byrsamy/patient-abstraction/pt-01h9p699abhrjdbpdnjq0vwepz</v>
      </c>
      <c r="C166" s="155" t="s">
        <v>18</v>
      </c>
      <c r="D166" s="27" t="s">
        <v>19</v>
      </c>
      <c r="E166" s="349" t="s">
        <v>1039</v>
      </c>
      <c r="F166" s="212"/>
      <c r="G166" s="159"/>
      <c r="H166" s="160"/>
      <c r="I166" s="155"/>
      <c r="J166" s="155"/>
      <c r="K166" s="155"/>
      <c r="L166" s="155"/>
      <c r="M166" s="155"/>
      <c r="N166" s="155"/>
      <c r="O166" s="20"/>
      <c r="P166" s="20"/>
      <c r="Q166" s="20"/>
      <c r="R166" s="20"/>
      <c r="S166" s="20"/>
      <c r="T166" s="20"/>
      <c r="U166" s="20"/>
      <c r="V166" s="20"/>
      <c r="W166" s="20"/>
      <c r="X166" s="20"/>
      <c r="Y166" s="20"/>
      <c r="Z166" s="20"/>
      <c r="AA166" s="20"/>
      <c r="AB166" s="20"/>
      <c r="AC166" s="21"/>
      <c r="AD166" s="18"/>
    </row>
    <row r="167" spans="1:30" ht="15.75" customHeight="1">
      <c r="A167" s="4" t="s">
        <v>1041</v>
      </c>
      <c r="B167" s="153" t="str">
        <f>HYPERLINK("https://upn1-carbon-sandbox.mendel.ai/01ha80767mvt3xy09j6byrsamy/patient-abstraction/"&amp;A167)</f>
        <v>https://upn1-carbon-sandbox.mendel.ai/01ha80767mvt3xy09j6byrsamy/patient-abstraction/pt-01h9p69968zbghfz8jwcjx7scd</v>
      </c>
      <c r="C167" s="155" t="s">
        <v>18</v>
      </c>
      <c r="D167" s="27" t="s">
        <v>19</v>
      </c>
      <c r="E167" s="349" t="s">
        <v>1042</v>
      </c>
      <c r="F167" s="212"/>
      <c r="G167" s="159"/>
      <c r="H167" s="160"/>
      <c r="I167" s="155"/>
      <c r="J167" s="155"/>
      <c r="K167" s="155"/>
      <c r="L167" s="155"/>
      <c r="M167" s="155"/>
      <c r="N167" s="155"/>
      <c r="O167" s="20"/>
      <c r="P167" s="20"/>
      <c r="Q167" s="20"/>
      <c r="R167" s="20"/>
      <c r="S167" s="20"/>
      <c r="T167" s="20"/>
      <c r="U167" s="20"/>
      <c r="V167" s="20"/>
      <c r="W167" s="20"/>
      <c r="X167" s="20"/>
      <c r="Y167" s="20"/>
      <c r="Z167" s="20"/>
      <c r="AA167" s="20"/>
      <c r="AB167" s="20"/>
      <c r="AC167" s="21"/>
      <c r="AD167" s="18"/>
    </row>
    <row r="168" spans="1:30" ht="15.75" customHeight="1">
      <c r="A168" s="4" t="s">
        <v>1044</v>
      </c>
      <c r="B168" s="153" t="str">
        <f>HYPERLINK("https://upn1-carbon-sandbox.mendel.ai/01ha80767mvt3xy09j6byrsamy/patient-abstraction/"&amp;A168)</f>
        <v>https://upn1-carbon-sandbox.mendel.ai/01ha80767mvt3xy09j6byrsamy/patient-abstraction/pt-01h9p699mde93kh2gnagj2032j</v>
      </c>
      <c r="C168" s="155" t="s">
        <v>18</v>
      </c>
      <c r="D168" s="27" t="s">
        <v>19</v>
      </c>
      <c r="E168" s="349" t="s">
        <v>1045</v>
      </c>
      <c r="F168" s="27"/>
      <c r="G168" s="7"/>
      <c r="H168" s="8"/>
      <c r="I168" s="34"/>
      <c r="J168" s="34"/>
      <c r="K168" s="34"/>
      <c r="L168" s="34"/>
      <c r="M168" s="34"/>
      <c r="N168" s="34"/>
      <c r="O168" s="20"/>
      <c r="P168" s="20"/>
      <c r="Q168" s="20"/>
      <c r="R168" s="20"/>
      <c r="S168" s="20"/>
      <c r="T168" s="20"/>
      <c r="U168" s="20"/>
      <c r="V168" s="20"/>
      <c r="W168" s="20"/>
      <c r="X168" s="20"/>
      <c r="Y168" s="20"/>
      <c r="Z168" s="20"/>
      <c r="AA168" s="20"/>
      <c r="AB168" s="20"/>
      <c r="AC168" s="21"/>
      <c r="AD168" s="18"/>
    </row>
    <row r="169" spans="1:30" ht="15.75" customHeight="1">
      <c r="A169" s="4" t="s">
        <v>1047</v>
      </c>
      <c r="B169" s="153" t="str">
        <f>HYPERLINK("https://upn1-carbon-sandbox.mendel.ai/01ha80767mvt3xy09j6byrsamy/patient-abstraction/"&amp;A169)</f>
        <v>https://upn1-carbon-sandbox.mendel.ai/01ha80767mvt3xy09j6byrsamy/patient-abstraction/pt-01h9p699g6xjgqmdjevcaxke3y</v>
      </c>
      <c r="C169" s="34" t="s">
        <v>18</v>
      </c>
      <c r="D169" s="27" t="s">
        <v>19</v>
      </c>
      <c r="E169" s="349" t="s">
        <v>1048</v>
      </c>
      <c r="F169" s="27"/>
      <c r="G169" s="7"/>
      <c r="H169" s="8"/>
      <c r="I169" s="34"/>
      <c r="J169" s="34"/>
      <c r="K169" s="34"/>
      <c r="L169" s="34"/>
      <c r="M169" s="34"/>
      <c r="N169" s="34"/>
      <c r="O169" s="20"/>
      <c r="P169" s="20"/>
      <c r="Q169" s="20"/>
      <c r="R169" s="20"/>
      <c r="S169" s="20"/>
      <c r="T169" s="20"/>
      <c r="U169" s="20"/>
      <c r="V169" s="20"/>
      <c r="W169" s="20"/>
      <c r="X169" s="20"/>
      <c r="Y169" s="20"/>
      <c r="Z169" s="20"/>
      <c r="AA169" s="20"/>
      <c r="AB169" s="20"/>
      <c r="AC169" s="21"/>
      <c r="AD169" s="18"/>
    </row>
    <row r="170" spans="1:30" ht="15.75" customHeight="1">
      <c r="A170" s="196" t="s">
        <v>1050</v>
      </c>
      <c r="B170" s="153" t="str">
        <f>HYPERLINK("https://upn1-carbon-sandbox.mendel.ai/01ha80767mvt3xy09j6byrsamy/patient-abstraction/"&amp;A170)</f>
        <v>https://upn1-carbon-sandbox.mendel.ai/01ha80767mvt3xy09j6byrsamy/patient-abstraction/pt-01h9p699g58617kms2607y772k</v>
      </c>
      <c r="C170" s="34" t="s">
        <v>18</v>
      </c>
      <c r="D170" s="27" t="s">
        <v>19</v>
      </c>
      <c r="E170" s="349" t="s">
        <v>1051</v>
      </c>
      <c r="F170" s="27"/>
      <c r="G170" s="7"/>
      <c r="H170" s="8"/>
      <c r="I170" s="34"/>
      <c r="J170" s="34"/>
      <c r="K170" s="34"/>
      <c r="L170" s="34"/>
      <c r="M170" s="34"/>
      <c r="N170" s="34"/>
      <c r="O170" s="20"/>
      <c r="P170" s="20"/>
      <c r="Q170" s="20"/>
      <c r="R170" s="20"/>
      <c r="S170" s="20"/>
      <c r="T170" s="20"/>
      <c r="U170" s="20"/>
      <c r="V170" s="20"/>
      <c r="W170" s="20"/>
      <c r="X170" s="20"/>
      <c r="Y170" s="20"/>
      <c r="Z170" s="20"/>
      <c r="AA170" s="20"/>
      <c r="AB170" s="20"/>
      <c r="AC170" s="21"/>
      <c r="AD170" s="18"/>
    </row>
    <row r="171" spans="1:30" ht="15.75" customHeight="1">
      <c r="A171" s="4" t="s">
        <v>1053</v>
      </c>
      <c r="B171" s="153" t="str">
        <f>HYPERLINK("https://upn1-carbon-sandbox.mendel.ai/01ha80767mvt3xy09j6byrsamy/patient-abstraction/"&amp;A171)</f>
        <v>https://upn1-carbon-sandbox.mendel.ai/01ha80767mvt3xy09j6byrsamy/patient-abstraction/pt-01h9p6999sznn1stqwm947tfyg</v>
      </c>
      <c r="C171" s="34" t="s">
        <v>18</v>
      </c>
      <c r="D171" s="27" t="s">
        <v>19</v>
      </c>
      <c r="E171" s="349" t="s">
        <v>1054</v>
      </c>
      <c r="F171" s="27"/>
      <c r="G171" s="7"/>
      <c r="H171" s="8"/>
      <c r="I171" s="34"/>
      <c r="J171" s="34"/>
      <c r="K171" s="34"/>
      <c r="L171" s="34"/>
      <c r="M171" s="34"/>
      <c r="N171" s="34"/>
      <c r="O171" s="20"/>
      <c r="P171" s="20"/>
      <c r="Q171" s="20"/>
      <c r="R171" s="20"/>
      <c r="S171" s="20"/>
      <c r="T171" s="20"/>
      <c r="U171" s="20"/>
      <c r="V171" s="20"/>
      <c r="W171" s="20"/>
      <c r="X171" s="20"/>
      <c r="Y171" s="20"/>
      <c r="Z171" s="20"/>
      <c r="AA171" s="20"/>
      <c r="AB171" s="20"/>
      <c r="AC171" s="21"/>
      <c r="AD171" s="18"/>
    </row>
    <row r="172" spans="1:30" ht="15.75" customHeight="1">
      <c r="A172" s="196" t="s">
        <v>1056</v>
      </c>
      <c r="B172" s="153" t="str">
        <f>HYPERLINK("https://upn1-carbon-sandbox.mendel.ai/01ha80767mvt3xy09j6byrsamy/patient-abstraction/"&amp;A172)</f>
        <v>https://upn1-carbon-sandbox.mendel.ai/01ha80767mvt3xy09j6byrsamy/patient-abstraction/pt-01h9p699eswzm5pmnx7m5fwtah</v>
      </c>
      <c r="C172" s="34" t="s">
        <v>18</v>
      </c>
      <c r="D172" s="27" t="s">
        <v>19</v>
      </c>
      <c r="E172" s="476" t="s">
        <v>1057</v>
      </c>
      <c r="F172" s="27"/>
      <c r="G172" s="7"/>
      <c r="H172" s="8"/>
      <c r="I172" s="34"/>
      <c r="J172" s="34"/>
      <c r="K172" s="34"/>
      <c r="L172" s="34"/>
      <c r="M172" s="34"/>
      <c r="N172" s="34"/>
      <c r="O172" s="20"/>
      <c r="P172" s="20"/>
      <c r="Q172" s="20"/>
      <c r="R172" s="20"/>
      <c r="S172" s="20"/>
      <c r="T172" s="20"/>
      <c r="U172" s="20"/>
      <c r="V172" s="20"/>
      <c r="W172" s="20"/>
      <c r="X172" s="20"/>
      <c r="Y172" s="20"/>
      <c r="Z172" s="20"/>
      <c r="AA172" s="20"/>
      <c r="AB172" s="20"/>
      <c r="AC172" s="21"/>
      <c r="AD172" s="18"/>
    </row>
    <row r="173" spans="1:30" ht="15.75" customHeight="1">
      <c r="A173" s="4" t="s">
        <v>1076</v>
      </c>
      <c r="B173" s="153" t="str">
        <f>HYPERLINK("https://upn1-carbon-sandbox.mendel.ai/01ha80767mvt3xy09j6byrsamy/patient-abstraction/"&amp;A173)</f>
        <v>https://upn1-carbon-sandbox.mendel.ai/01ha80767mvt3xy09j6byrsamy/patient-abstraction/pt-01h9p699g4ee5bwgeh4ap1qrxd</v>
      </c>
      <c r="C173" s="34" t="s">
        <v>18</v>
      </c>
      <c r="D173" s="27" t="s">
        <v>1168</v>
      </c>
      <c r="E173" s="640" t="s">
        <v>1553</v>
      </c>
      <c r="F173" s="27"/>
      <c r="G173" s="7"/>
      <c r="H173" s="8"/>
      <c r="I173" s="34"/>
      <c r="J173" s="34"/>
      <c r="K173" s="34"/>
      <c r="L173" s="34"/>
      <c r="M173" s="34"/>
      <c r="N173" s="34"/>
      <c r="O173" s="20"/>
      <c r="P173" s="20"/>
      <c r="Q173" s="20"/>
      <c r="R173" s="20"/>
      <c r="S173" s="20"/>
      <c r="T173" s="20"/>
      <c r="U173" s="20"/>
      <c r="V173" s="20"/>
      <c r="W173" s="20"/>
      <c r="X173" s="20"/>
      <c r="Y173" s="20"/>
      <c r="Z173" s="20"/>
      <c r="AA173" s="20"/>
      <c r="AB173" s="20"/>
      <c r="AC173" s="21"/>
      <c r="AD173" s="18"/>
    </row>
    <row r="174" spans="1:30" ht="15.75" customHeight="1">
      <c r="A174" s="4" t="s">
        <v>1079</v>
      </c>
      <c r="B174" s="153" t="str">
        <f>HYPERLINK("https://upn1-carbon-sandbox.mendel.ai/01ha80767mvt3xy09j6byrsamy/patient-abstraction/"&amp;A174)</f>
        <v>https://upn1-carbon-sandbox.mendel.ai/01ha80767mvt3xy09j6byrsamy/patient-abstraction/pt-01h9p699s399p4fy4qevyxnzqd</v>
      </c>
      <c r="C174" s="34" t="s">
        <v>18</v>
      </c>
      <c r="D174" s="27" t="s">
        <v>1168</v>
      </c>
      <c r="E174" s="589" t="s">
        <v>1554</v>
      </c>
      <c r="F174" s="27"/>
      <c r="G174" s="7"/>
      <c r="H174" s="8"/>
      <c r="I174" s="34"/>
      <c r="J174" s="34"/>
      <c r="K174" s="34"/>
      <c r="L174" s="34"/>
      <c r="M174" s="34"/>
      <c r="N174" s="34"/>
      <c r="O174" s="20"/>
      <c r="P174" s="20"/>
      <c r="Q174" s="20"/>
      <c r="R174" s="20"/>
      <c r="S174" s="20"/>
      <c r="T174" s="20"/>
      <c r="U174" s="20"/>
      <c r="V174" s="20"/>
      <c r="W174" s="20"/>
      <c r="X174" s="20"/>
      <c r="Y174" s="20"/>
      <c r="Z174" s="20"/>
      <c r="AA174" s="20"/>
      <c r="AB174" s="20"/>
      <c r="AC174" s="21"/>
      <c r="AD174" s="18"/>
    </row>
    <row r="175" spans="1:30" ht="15.75" customHeight="1">
      <c r="A175" s="196" t="s">
        <v>1082</v>
      </c>
      <c r="B175" s="153" t="str">
        <f>HYPERLINK("https://upn1-carbon-sandbox.mendel.ai/01ha80767mvt3xy09j6byrsamy/patient-abstraction/"&amp;A175)</f>
        <v>https://upn1-carbon-sandbox.mendel.ai/01ha80767mvt3xy09j6byrsamy/patient-abstraction/pt-01h9p699qfvaxj14wtdkqhrevv</v>
      </c>
      <c r="C175" s="34" t="s">
        <v>18</v>
      </c>
      <c r="D175" s="212" t="s">
        <v>1168</v>
      </c>
      <c r="E175" s="589" t="s">
        <v>1555</v>
      </c>
      <c r="F175" s="27"/>
      <c r="G175" s="7"/>
      <c r="H175" s="8"/>
      <c r="I175" s="34"/>
      <c r="J175" s="34"/>
      <c r="K175" s="34"/>
      <c r="L175" s="34"/>
      <c r="M175" s="34"/>
      <c r="N175" s="34"/>
      <c r="O175" s="20"/>
      <c r="P175" s="20"/>
      <c r="Q175" s="20"/>
      <c r="R175" s="20"/>
      <c r="S175" s="20"/>
      <c r="T175" s="20"/>
      <c r="U175" s="20"/>
      <c r="V175" s="20"/>
      <c r="W175" s="20"/>
      <c r="X175" s="20"/>
      <c r="Y175" s="20"/>
      <c r="Z175" s="20"/>
      <c r="AA175" s="20"/>
      <c r="AB175" s="20"/>
      <c r="AC175" s="21"/>
      <c r="AD175" s="18"/>
    </row>
    <row r="176" spans="1:30" ht="15.75" customHeight="1">
      <c r="A176" s="4" t="s">
        <v>1085</v>
      </c>
      <c r="B176" s="153" t="str">
        <f>HYPERLINK("https://upn1-carbon-sandbox.mendel.ai/01ha80767mvt3xy09j6byrsamy/patient-abstraction/"&amp;A176)</f>
        <v>https://upn1-carbon-sandbox.mendel.ai/01ha80767mvt3xy09j6byrsamy/patient-abstraction/pt-01h9p699f2z014rcj72ybx1ws7</v>
      </c>
      <c r="C176" s="34" t="s">
        <v>18</v>
      </c>
      <c r="D176" s="27" t="s">
        <v>1168</v>
      </c>
      <c r="E176" s="290" t="s">
        <v>1556</v>
      </c>
      <c r="F176" s="27"/>
      <c r="G176" s="7"/>
      <c r="H176" s="8"/>
      <c r="I176" s="34"/>
      <c r="J176" s="34"/>
      <c r="K176" s="34"/>
      <c r="L176" s="34"/>
      <c r="M176" s="34"/>
      <c r="N176" s="34"/>
      <c r="O176" s="20"/>
      <c r="P176" s="20"/>
      <c r="Q176" s="20"/>
      <c r="R176" s="20"/>
      <c r="S176" s="20"/>
      <c r="T176" s="20"/>
      <c r="U176" s="20"/>
      <c r="V176" s="20"/>
      <c r="W176" s="20"/>
      <c r="X176" s="20"/>
      <c r="Y176" s="20"/>
      <c r="Z176" s="20"/>
      <c r="AA176" s="20"/>
      <c r="AB176" s="20"/>
      <c r="AC176" s="21"/>
      <c r="AD176" s="18"/>
    </row>
    <row r="177" spans="1:30" ht="15.75" customHeight="1">
      <c r="A177" s="4" t="s">
        <v>1088</v>
      </c>
      <c r="B177" s="153" t="str">
        <f>HYPERLINK("https://upn1-carbon-sandbox.mendel.ai/01ha80767mvt3xy09j6byrsamy/patient-abstraction/"&amp;A177)</f>
        <v>https://upn1-carbon-sandbox.mendel.ai/01ha80767mvt3xy09j6byrsamy/patient-abstraction/pt-01h9p6996w756gw937rmas9fht</v>
      </c>
      <c r="C177" s="34" t="s">
        <v>18</v>
      </c>
      <c r="D177" s="27" t="s">
        <v>1168</v>
      </c>
      <c r="E177" s="589" t="s">
        <v>1557</v>
      </c>
      <c r="F177" s="27"/>
      <c r="G177" s="7"/>
      <c r="H177" s="8"/>
      <c r="I177" s="34"/>
      <c r="J177" s="34"/>
      <c r="K177" s="34"/>
      <c r="L177" s="34"/>
      <c r="M177" s="34"/>
      <c r="N177" s="34"/>
      <c r="O177" s="20"/>
      <c r="P177" s="20"/>
      <c r="Q177" s="20"/>
      <c r="R177" s="20"/>
      <c r="S177" s="20"/>
      <c r="T177" s="20"/>
      <c r="U177" s="20"/>
      <c r="V177" s="20"/>
      <c r="W177" s="20"/>
      <c r="X177" s="20"/>
      <c r="Y177" s="20"/>
      <c r="Z177" s="20"/>
      <c r="AA177" s="20"/>
      <c r="AB177" s="20"/>
      <c r="AC177" s="21"/>
      <c r="AD177" s="18"/>
    </row>
    <row r="178" spans="1:30" ht="15.75" customHeight="1">
      <c r="A178" s="4" t="s">
        <v>1091</v>
      </c>
      <c r="B178" s="153" t="str">
        <f>HYPERLINK("https://upn1-carbon-sandbox.mendel.ai/01ha80767mvt3xy09j6byrsamy/patient-abstraction/"&amp;A178)</f>
        <v>https://upn1-carbon-sandbox.mendel.ai/01ha80767mvt3xy09j6byrsamy/patient-abstraction/pt-01h9p699rfz1vs40x8nfkjjesv</v>
      </c>
      <c r="C178" s="34" t="s">
        <v>18</v>
      </c>
      <c r="D178" s="27" t="s">
        <v>1168</v>
      </c>
      <c r="E178" s="589" t="s">
        <v>1558</v>
      </c>
      <c r="F178" s="27"/>
      <c r="G178" s="7"/>
      <c r="H178" s="8"/>
      <c r="I178" s="34"/>
      <c r="J178" s="34"/>
      <c r="K178" s="34"/>
      <c r="L178" s="34"/>
      <c r="M178" s="34"/>
      <c r="N178" s="34"/>
      <c r="O178" s="20"/>
      <c r="P178" s="20"/>
      <c r="Q178" s="20"/>
      <c r="R178" s="20"/>
      <c r="S178" s="20"/>
      <c r="T178" s="20"/>
      <c r="U178" s="20"/>
      <c r="V178" s="20"/>
      <c r="W178" s="20"/>
      <c r="X178" s="20"/>
      <c r="Y178" s="20"/>
      <c r="Z178" s="20"/>
      <c r="AA178" s="20"/>
      <c r="AB178" s="20"/>
      <c r="AC178" s="21"/>
      <c r="AD178" s="18"/>
    </row>
    <row r="179" spans="1:30" ht="15.75" customHeight="1">
      <c r="A179" s="4" t="s">
        <v>1094</v>
      </c>
      <c r="B179" s="153" t="str">
        <f>HYPERLINK("https://upn1-carbon-sandbox.mendel.ai/01ha80767mvt3xy09j6byrsamy/patient-abstraction/"&amp;A179)</f>
        <v>https://upn1-carbon-sandbox.mendel.ai/01ha80767mvt3xy09j6byrsamy/patient-abstraction/pt-01h9p699rzzrkrxn8rbwjrd1kj</v>
      </c>
      <c r="C179" s="34" t="s">
        <v>18</v>
      </c>
      <c r="D179" s="27" t="s">
        <v>1168</v>
      </c>
      <c r="E179" s="589" t="s">
        <v>1559</v>
      </c>
      <c r="F179" s="27"/>
      <c r="G179" s="7"/>
      <c r="H179" s="8"/>
      <c r="I179" s="34"/>
      <c r="J179" s="34"/>
      <c r="K179" s="34"/>
      <c r="L179" s="34"/>
      <c r="M179" s="34"/>
      <c r="N179" s="34"/>
      <c r="O179" s="20"/>
      <c r="P179" s="20"/>
      <c r="Q179" s="20"/>
      <c r="R179" s="20"/>
      <c r="S179" s="20"/>
      <c r="T179" s="20"/>
      <c r="U179" s="20"/>
      <c r="V179" s="20"/>
      <c r="W179" s="20"/>
      <c r="X179" s="20"/>
      <c r="Y179" s="20"/>
      <c r="Z179" s="20"/>
      <c r="AA179" s="20"/>
      <c r="AB179" s="20"/>
      <c r="AC179" s="21"/>
      <c r="AD179" s="18"/>
    </row>
    <row r="180" spans="1:30" ht="15.75" customHeight="1">
      <c r="A180" s="4" t="s">
        <v>1097</v>
      </c>
      <c r="B180" s="153" t="str">
        <f>HYPERLINK("https://upn1-carbon-sandbox.mendel.ai/01ha80767mvt3xy09j6byrsamy/patient-abstraction/"&amp;A180)</f>
        <v>https://upn1-carbon-sandbox.mendel.ai/01ha80767mvt3xy09j6byrsamy/patient-abstraction/pt-01h9p699mbrk766vymbd2qnbkg</v>
      </c>
      <c r="C180" s="34" t="s">
        <v>18</v>
      </c>
      <c r="D180" s="27" t="s">
        <v>1168</v>
      </c>
      <c r="E180" s="589" t="s">
        <v>1560</v>
      </c>
      <c r="F180" s="27"/>
      <c r="G180" s="7"/>
      <c r="H180" s="8"/>
      <c r="I180" s="34"/>
      <c r="J180" s="34"/>
      <c r="K180" s="34"/>
      <c r="L180" s="34"/>
      <c r="M180" s="34"/>
      <c r="N180" s="34"/>
      <c r="O180" s="20"/>
      <c r="P180" s="20"/>
      <c r="Q180" s="20"/>
      <c r="R180" s="20"/>
      <c r="S180" s="20"/>
      <c r="T180" s="20"/>
      <c r="U180" s="20"/>
      <c r="V180" s="20"/>
      <c r="W180" s="20"/>
      <c r="X180" s="20"/>
      <c r="Y180" s="20"/>
      <c r="Z180" s="20"/>
      <c r="AA180" s="20"/>
      <c r="AB180" s="20"/>
      <c r="AC180" s="21"/>
      <c r="AD180" s="18"/>
    </row>
    <row r="181" spans="1:30" ht="15.75" customHeight="1">
      <c r="A181" s="196" t="s">
        <v>1099</v>
      </c>
      <c r="B181" s="153" t="str">
        <f>HYPERLINK("https://upn1-carbon-sandbox.mendel.ai/01ha80767mvt3xy09j6byrsamy/patient-abstraction/"&amp;A181)</f>
        <v>https://upn1-carbon-sandbox.mendel.ai/01ha80767mvt3xy09j6byrsamy/patient-abstraction/pt-01h9p699r4j7g59spk24x7a5ng</v>
      </c>
      <c r="C181" s="34" t="s">
        <v>18</v>
      </c>
      <c r="D181" s="27" t="s">
        <v>1168</v>
      </c>
      <c r="E181" s="589" t="s">
        <v>1561</v>
      </c>
      <c r="F181" s="253"/>
      <c r="G181" s="253"/>
      <c r="H181" s="253"/>
      <c r="I181" s="253"/>
      <c r="J181" s="253"/>
      <c r="K181" s="253"/>
      <c r="L181" s="253"/>
      <c r="M181" s="253"/>
      <c r="N181" s="253"/>
      <c r="O181" s="20"/>
      <c r="P181" s="20"/>
      <c r="Q181" s="20"/>
      <c r="R181" s="20"/>
      <c r="S181" s="20"/>
      <c r="T181" s="20"/>
      <c r="U181" s="20"/>
      <c r="V181" s="20"/>
      <c r="W181" s="20"/>
      <c r="X181" s="20"/>
      <c r="Y181" s="20"/>
      <c r="Z181" s="20"/>
      <c r="AA181" s="20"/>
      <c r="AB181" s="20"/>
      <c r="AC181" s="21"/>
      <c r="AD181" s="18"/>
    </row>
    <row r="182" spans="1:30" ht="15.75" customHeight="1">
      <c r="A182" s="266" t="s">
        <v>1102</v>
      </c>
      <c r="B182" s="329" t="str">
        <f>HYPERLINK("https://upn1-carbon-sandbox.mendel.ai/01ha80767mvt3xy09j6byrsamy/patient-abstraction/"&amp;A182)</f>
        <v>https://upn1-carbon-sandbox.mendel.ai/01ha80767mvt3xy09j6byrsamy/patient-abstraction/pt-01h9p6995ye5fg3g1hx1jsrv8t</v>
      </c>
      <c r="C182" s="34" t="s">
        <v>18</v>
      </c>
      <c r="D182" s="27" t="s">
        <v>1168</v>
      </c>
      <c r="E182" s="590" t="s">
        <v>1593</v>
      </c>
      <c r="F182" s="27"/>
      <c r="G182" s="7"/>
      <c r="H182" s="8"/>
      <c r="I182" s="34"/>
      <c r="J182" s="34"/>
      <c r="K182" s="34"/>
      <c r="L182" s="34"/>
      <c r="M182" s="34"/>
      <c r="N182" s="34"/>
    </row>
    <row r="183" spans="1:30" ht="15.75" customHeight="1">
      <c r="A183" s="4" t="s">
        <v>1105</v>
      </c>
      <c r="B183" s="153" t="str">
        <f>HYPERLINK("https://upn1-carbon-sandbox.mendel.ai/01ha80767mvt3xy09j6byrsamy/patient-abstraction/"&amp;A183)</f>
        <v>https://upn1-carbon-sandbox.mendel.ai/01ha80767mvt3xy09j6byrsamy/patient-abstraction/pt-01h9p699gktjz7s2sagh142rsy</v>
      </c>
      <c r="C183" s="34" t="s">
        <v>18</v>
      </c>
      <c r="D183" s="27" t="s">
        <v>19</v>
      </c>
      <c r="E183" s="640" t="s">
        <v>1109</v>
      </c>
      <c r="F183" s="27"/>
      <c r="G183" s="7"/>
      <c r="H183" s="8"/>
      <c r="I183" s="34"/>
      <c r="J183" s="34"/>
      <c r="K183" s="34"/>
      <c r="L183" s="34"/>
      <c r="M183" s="34"/>
      <c r="N183" s="34"/>
      <c r="O183" s="20"/>
      <c r="P183" s="20"/>
      <c r="Q183" s="20"/>
      <c r="R183" s="20"/>
      <c r="S183" s="20"/>
      <c r="T183" s="20"/>
      <c r="U183" s="20"/>
      <c r="V183" s="20"/>
      <c r="W183" s="20"/>
      <c r="X183" s="20"/>
      <c r="Y183" s="20"/>
      <c r="Z183" s="20"/>
      <c r="AA183" s="20"/>
      <c r="AB183" s="20"/>
      <c r="AC183" s="21"/>
      <c r="AD183" s="18"/>
    </row>
    <row r="184" spans="1:30" ht="15.75" customHeight="1">
      <c r="A184" s="196" t="s">
        <v>1108</v>
      </c>
      <c r="B184" s="153" t="str">
        <f>HYPERLINK("https://upn1-carbon-sandbox.mendel.ai/01ha80767mvt3xy09j6byrsamy/patient-abstraction/"&amp;A184)</f>
        <v>https://upn1-carbon-sandbox.mendel.ai/01ha80767mvt3xy09j6byrsamy/patient-abstraction/pt-01h9p699n0j3zffdnjnx8hapja</v>
      </c>
      <c r="C184" s="34" t="s">
        <v>18</v>
      </c>
      <c r="D184" s="27" t="s">
        <v>19</v>
      </c>
      <c r="E184" s="589" t="s">
        <v>1112</v>
      </c>
      <c r="F184" s="27"/>
      <c r="G184" s="7"/>
      <c r="H184" s="8"/>
      <c r="I184" s="34"/>
      <c r="J184" s="34"/>
      <c r="K184" s="34"/>
      <c r="L184" s="34"/>
      <c r="M184" s="34"/>
      <c r="N184" s="34"/>
      <c r="O184" s="20"/>
      <c r="P184" s="20"/>
      <c r="Q184" s="20"/>
      <c r="R184" s="20"/>
      <c r="S184" s="20"/>
      <c r="T184" s="20"/>
      <c r="U184" s="20"/>
      <c r="V184" s="20"/>
      <c r="W184" s="20"/>
      <c r="X184" s="20"/>
      <c r="Y184" s="20"/>
      <c r="Z184" s="20"/>
      <c r="AA184" s="20"/>
      <c r="AB184" s="20"/>
      <c r="AC184" s="21"/>
      <c r="AD184" s="18"/>
    </row>
    <row r="185" spans="1:30" ht="15.75" customHeight="1">
      <c r="A185" s="4" t="s">
        <v>1111</v>
      </c>
      <c r="B185" s="153" t="str">
        <f>HYPERLINK("https://upn1-carbon-sandbox.mendel.ai/01ha80767mvt3xy09j6byrsamy/patient-abstraction/"&amp;A185)</f>
        <v>https://upn1-carbon-sandbox.mendel.ai/01ha80767mvt3xy09j6byrsamy/patient-abstraction/pt-01h9p699893xmyq21p9mgq6p0e</v>
      </c>
      <c r="C185" s="34" t="s">
        <v>18</v>
      </c>
      <c r="D185" s="27" t="s">
        <v>19</v>
      </c>
      <c r="E185" s="589" t="s">
        <v>1115</v>
      </c>
      <c r="F185" s="27"/>
      <c r="G185" s="7"/>
      <c r="H185" s="8"/>
      <c r="I185" s="34"/>
      <c r="J185" s="34"/>
      <c r="K185" s="34"/>
      <c r="L185" s="34"/>
      <c r="M185" s="34"/>
      <c r="N185" s="34"/>
      <c r="O185" s="20"/>
      <c r="P185" s="20"/>
      <c r="Q185" s="20"/>
      <c r="R185" s="20"/>
      <c r="S185" s="20"/>
      <c r="T185" s="20"/>
      <c r="U185" s="20"/>
      <c r="V185" s="20"/>
      <c r="W185" s="20"/>
      <c r="X185" s="20"/>
      <c r="Y185" s="20"/>
      <c r="Z185" s="20"/>
      <c r="AA185" s="20"/>
      <c r="AB185" s="20"/>
      <c r="AC185" s="21"/>
      <c r="AD185" s="18"/>
    </row>
    <row r="186" spans="1:30" ht="15.75" customHeight="1">
      <c r="A186" s="4" t="s">
        <v>1114</v>
      </c>
      <c r="B186" s="153" t="str">
        <f>HYPERLINK("https://upn1-carbon-sandbox.mendel.ai/01ha80767mvt3xy09j6byrsamy/patient-abstraction/"&amp;A186)</f>
        <v>https://upn1-carbon-sandbox.mendel.ai/01ha80767mvt3xy09j6byrsamy/patient-abstraction/pt-01h9p699d95jfga730ah4krnj3</v>
      </c>
      <c r="C186" s="34" t="s">
        <v>18</v>
      </c>
      <c r="D186" s="27" t="s">
        <v>19</v>
      </c>
      <c r="E186" s="589" t="s">
        <v>1118</v>
      </c>
      <c r="F186" s="27"/>
      <c r="G186" s="7"/>
      <c r="H186" s="8"/>
      <c r="I186" s="34"/>
      <c r="J186" s="34"/>
      <c r="K186" s="34"/>
      <c r="L186" s="34"/>
      <c r="M186" s="34"/>
      <c r="N186" s="34"/>
      <c r="O186" s="20"/>
      <c r="P186" s="20"/>
      <c r="Q186" s="20"/>
      <c r="R186" s="20"/>
      <c r="S186" s="20"/>
      <c r="T186" s="20"/>
      <c r="U186" s="20"/>
      <c r="V186" s="20"/>
      <c r="W186" s="20"/>
      <c r="X186" s="20"/>
      <c r="Y186" s="20"/>
      <c r="Z186" s="20"/>
      <c r="AA186" s="20"/>
      <c r="AB186" s="20"/>
      <c r="AC186" s="21"/>
      <c r="AD186" s="18"/>
    </row>
    <row r="187" spans="1:30" ht="15.75" customHeight="1">
      <c r="A187" s="4" t="s">
        <v>1117</v>
      </c>
      <c r="B187" s="153" t="str">
        <f>HYPERLINK("https://upn1-carbon-sandbox.mendel.ai/01ha80767mvt3xy09j6byrsamy/patient-abstraction/"&amp;A187)</f>
        <v>https://upn1-carbon-sandbox.mendel.ai/01ha80767mvt3xy09j6byrsamy/patient-abstraction/pt-01h9p699av1v8fs82t0b2htwwa</v>
      </c>
      <c r="C187" s="34" t="s">
        <v>18</v>
      </c>
      <c r="D187" s="27" t="s">
        <v>19</v>
      </c>
      <c r="E187" s="589" t="s">
        <v>1121</v>
      </c>
      <c r="F187" s="27"/>
      <c r="G187" s="7"/>
      <c r="H187" s="8"/>
      <c r="I187" s="34"/>
      <c r="J187" s="34"/>
      <c r="K187" s="34"/>
      <c r="L187" s="34"/>
      <c r="M187" s="34"/>
      <c r="N187" s="34"/>
      <c r="O187" s="20"/>
      <c r="P187" s="20"/>
      <c r="Q187" s="20"/>
      <c r="R187" s="20"/>
      <c r="S187" s="20"/>
      <c r="T187" s="20"/>
      <c r="U187" s="20"/>
      <c r="V187" s="20"/>
      <c r="W187" s="20"/>
      <c r="X187" s="20"/>
      <c r="Y187" s="20"/>
      <c r="Z187" s="20"/>
      <c r="AA187" s="20"/>
      <c r="AB187" s="20"/>
      <c r="AC187" s="21"/>
      <c r="AD187" s="18"/>
    </row>
    <row r="188" spans="1:30" ht="15.75" customHeight="1">
      <c r="A188" s="196" t="s">
        <v>1120</v>
      </c>
      <c r="B188" s="153" t="str">
        <f>HYPERLINK("https://upn1-carbon-sandbox.mendel.ai/01ha80767mvt3xy09j6byrsamy/patient-abstraction/"&amp;A188)</f>
        <v>https://upn1-carbon-sandbox.mendel.ai/01ha80767mvt3xy09j6byrsamy/patient-abstraction/pt-01h9p6996rcr1m85d955m4s9rs</v>
      </c>
      <c r="C188" s="34" t="s">
        <v>18</v>
      </c>
      <c r="D188" s="27" t="s">
        <v>19</v>
      </c>
      <c r="E188" s="589" t="s">
        <v>1124</v>
      </c>
      <c r="F188" s="27"/>
      <c r="G188" s="7"/>
      <c r="H188" s="8"/>
      <c r="I188" s="34"/>
      <c r="J188" s="34"/>
      <c r="K188" s="34"/>
      <c r="L188" s="34"/>
      <c r="M188" s="34"/>
      <c r="N188" s="34"/>
      <c r="O188" s="20"/>
      <c r="P188" s="20"/>
      <c r="Q188" s="20"/>
      <c r="R188" s="20"/>
      <c r="S188" s="20"/>
      <c r="T188" s="20"/>
      <c r="U188" s="20"/>
      <c r="V188" s="20"/>
      <c r="W188" s="20"/>
      <c r="X188" s="20"/>
      <c r="Y188" s="20"/>
      <c r="Z188" s="20"/>
      <c r="AA188" s="20"/>
      <c r="AB188" s="20"/>
      <c r="AC188" s="21"/>
      <c r="AD188" s="18"/>
    </row>
    <row r="189" spans="1:30" ht="15.75" customHeight="1">
      <c r="A189" s="4" t="s">
        <v>1123</v>
      </c>
      <c r="B189" s="153" t="str">
        <f>HYPERLINK("https://upn1-carbon-sandbox.mendel.ai/01ha80767mvt3xy09j6byrsamy/patient-abstraction/"&amp;A189)</f>
        <v>https://upn1-carbon-sandbox.mendel.ai/01ha80767mvt3xy09j6byrsamy/patient-abstraction/pt-01h9p699ksbfyrcysn92krp5fy</v>
      </c>
      <c r="C189" s="34" t="s">
        <v>18</v>
      </c>
      <c r="D189" s="27" t="s">
        <v>19</v>
      </c>
      <c r="E189" s="589" t="s">
        <v>1127</v>
      </c>
      <c r="F189" s="27"/>
      <c r="G189" s="7"/>
      <c r="H189" s="8"/>
      <c r="I189" s="34"/>
      <c r="J189" s="34"/>
      <c r="K189" s="34"/>
      <c r="L189" s="34"/>
      <c r="M189" s="34"/>
      <c r="N189" s="34"/>
      <c r="O189" s="20"/>
      <c r="P189" s="20"/>
      <c r="Q189" s="20"/>
      <c r="R189" s="20"/>
      <c r="S189" s="20"/>
      <c r="T189" s="20"/>
      <c r="U189" s="20"/>
      <c r="V189" s="20"/>
      <c r="W189" s="20"/>
      <c r="X189" s="20"/>
      <c r="Y189" s="20"/>
      <c r="Z189" s="20"/>
      <c r="AA189" s="20"/>
      <c r="AB189" s="20"/>
      <c r="AC189" s="21"/>
      <c r="AD189" s="18"/>
    </row>
    <row r="190" spans="1:30" ht="15.75" customHeight="1">
      <c r="A190" s="4" t="s">
        <v>1126</v>
      </c>
      <c r="B190" s="153" t="str">
        <f>HYPERLINK("https://upn1-carbon-sandbox.mendel.ai/01ha80767mvt3xy09j6byrsamy/patient-abstraction/"&amp;A190)</f>
        <v>https://upn1-carbon-sandbox.mendel.ai/01ha80767mvt3xy09j6byrsamy/patient-abstraction/pt-01h9p699j0s3w25sjqd4z18ee9</v>
      </c>
      <c r="C190" s="34" t="s">
        <v>18</v>
      </c>
      <c r="D190" s="27" t="s">
        <v>19</v>
      </c>
      <c r="E190" s="589" t="s">
        <v>1130</v>
      </c>
      <c r="F190" s="27"/>
      <c r="G190" s="7"/>
      <c r="H190" s="8"/>
      <c r="I190" s="34"/>
      <c r="J190" s="34"/>
      <c r="K190" s="34"/>
      <c r="L190" s="34"/>
      <c r="M190" s="34"/>
      <c r="N190" s="34"/>
      <c r="O190" s="20"/>
      <c r="P190" s="20"/>
      <c r="Q190" s="20"/>
      <c r="R190" s="20"/>
      <c r="S190" s="20"/>
      <c r="T190" s="20"/>
      <c r="U190" s="20"/>
      <c r="V190" s="20"/>
      <c r="W190" s="20"/>
      <c r="X190" s="20"/>
      <c r="Y190" s="20"/>
      <c r="Z190" s="20"/>
      <c r="AA190" s="20"/>
      <c r="AB190" s="20"/>
      <c r="AC190" s="21"/>
      <c r="AD190" s="18"/>
    </row>
    <row r="191" spans="1:30" ht="15.75" customHeight="1">
      <c r="A191" s="4" t="s">
        <v>1129</v>
      </c>
      <c r="B191" s="153" t="str">
        <f>HYPERLINK("https://upn1-carbon-sandbox.mendel.ai/01ha80767mvt3xy09j6byrsamy/patient-abstraction/"&amp;A191)</f>
        <v>https://upn1-carbon-sandbox.mendel.ai/01ha80767mvt3xy09j6byrsamy/patient-abstraction/pt-01h9p699gfky4qk0z953djy4w7</v>
      </c>
      <c r="C191" s="34" t="s">
        <v>18</v>
      </c>
      <c r="D191" s="27" t="s">
        <v>19</v>
      </c>
      <c r="E191" s="589" t="s">
        <v>1133</v>
      </c>
      <c r="F191" s="27"/>
      <c r="G191" s="7"/>
      <c r="H191" s="8"/>
      <c r="I191" s="34"/>
      <c r="J191" s="34"/>
      <c r="K191" s="34"/>
      <c r="L191" s="34"/>
      <c r="M191" s="34"/>
      <c r="N191" s="34"/>
      <c r="O191" s="20"/>
      <c r="P191" s="20"/>
      <c r="Q191" s="20"/>
      <c r="R191" s="20"/>
      <c r="S191" s="20"/>
      <c r="T191" s="20"/>
      <c r="U191" s="20"/>
      <c r="V191" s="20"/>
      <c r="W191" s="20"/>
      <c r="X191" s="20"/>
      <c r="Y191" s="20"/>
      <c r="Z191" s="20"/>
      <c r="AA191" s="20"/>
      <c r="AB191" s="20"/>
      <c r="AC191" s="21"/>
      <c r="AD191" s="18"/>
    </row>
    <row r="192" spans="1:30" ht="15.75" customHeight="1">
      <c r="A192" s="4" t="s">
        <v>1132</v>
      </c>
      <c r="B192" s="153" t="str">
        <f>HYPERLINK("https://upn1-carbon-sandbox.mendel.ai/01ha80767mvt3xy09j6byrsamy/patient-abstraction/"&amp;A192)</f>
        <v>https://upn1-carbon-sandbox.mendel.ai/01ha80767mvt3xy09j6byrsamy/patient-abstraction/pt-01h9p699n2gne991xbtqndebet</v>
      </c>
      <c r="C192" s="34" t="s">
        <v>18</v>
      </c>
      <c r="D192" s="27" t="s">
        <v>19</v>
      </c>
      <c r="E192" s="682" t="s">
        <v>1594</v>
      </c>
      <c r="F192" s="27"/>
      <c r="G192" s="7"/>
      <c r="H192" s="8"/>
      <c r="I192" s="34"/>
      <c r="J192" s="34"/>
      <c r="K192" s="34"/>
      <c r="L192" s="34"/>
      <c r="M192" s="34"/>
      <c r="N192" s="34"/>
      <c r="O192" s="20"/>
      <c r="P192" s="20"/>
      <c r="Q192" s="20"/>
      <c r="R192" s="20"/>
      <c r="S192" s="20"/>
      <c r="T192" s="20"/>
      <c r="U192" s="20"/>
      <c r="V192" s="20"/>
      <c r="W192" s="20"/>
      <c r="X192" s="20"/>
      <c r="Y192" s="20"/>
      <c r="Z192" s="20"/>
      <c r="AA192" s="20"/>
      <c r="AB192" s="20"/>
      <c r="AC192" s="21"/>
      <c r="AD192" s="18"/>
    </row>
    <row r="193" spans="1:30" ht="15.75" customHeight="1">
      <c r="A193" s="4" t="s">
        <v>1135</v>
      </c>
      <c r="B193" s="153" t="str">
        <f>HYPERLINK("https://upn1-carbon-sandbox.mendel.ai/01ha80767mvt3xy09j6byrsamy/patient-abstraction/"&amp;A193)</f>
        <v>https://upn1-carbon-sandbox.mendel.ai/01ha80767mvt3xy09j6byrsamy/patient-abstraction/pt-01h9p699awv85jezrkznxt1bft</v>
      </c>
      <c r="C193" s="34" t="s">
        <v>18</v>
      </c>
      <c r="D193" s="27" t="s">
        <v>1168</v>
      </c>
      <c r="E193" s="650" t="s">
        <v>1577</v>
      </c>
      <c r="F193" s="27"/>
      <c r="G193" s="7"/>
      <c r="H193" s="8"/>
      <c r="I193" s="34"/>
      <c r="J193" s="34"/>
      <c r="K193" s="34"/>
      <c r="L193" s="34"/>
      <c r="M193" s="34"/>
      <c r="N193" s="34"/>
      <c r="O193" s="20"/>
      <c r="P193" s="20"/>
      <c r="Q193" s="20"/>
      <c r="R193" s="20"/>
      <c r="S193" s="20"/>
      <c r="T193" s="20"/>
      <c r="U193" s="20"/>
      <c r="V193" s="20"/>
      <c r="W193" s="20"/>
      <c r="X193" s="20"/>
      <c r="Y193" s="20"/>
      <c r="Z193" s="20"/>
      <c r="AA193" s="20"/>
      <c r="AB193" s="20"/>
      <c r="AC193" s="21"/>
      <c r="AD193" s="18"/>
    </row>
    <row r="194" spans="1:30" ht="15.75" customHeight="1">
      <c r="A194" s="4" t="s">
        <v>1138</v>
      </c>
      <c r="B194" s="153" t="str">
        <f>HYPERLINK("https://upn1-carbon-sandbox.mendel.ai/01ha80767mvt3xy09j6byrsamy/patient-abstraction/"&amp;A194)</f>
        <v>https://upn1-carbon-sandbox.mendel.ai/01ha80767mvt3xy09j6byrsamy/patient-abstraction/pt-01h9p699hyqgtdpqap13k03sp0</v>
      </c>
      <c r="C194" s="34" t="s">
        <v>18</v>
      </c>
      <c r="D194" s="27" t="s">
        <v>1168</v>
      </c>
      <c r="E194" s="562" t="s">
        <v>1579</v>
      </c>
      <c r="F194" s="27"/>
      <c r="G194" s="7"/>
      <c r="H194" s="8"/>
      <c r="I194" s="34"/>
      <c r="J194" s="34"/>
      <c r="K194" s="34"/>
      <c r="L194" s="34"/>
      <c r="M194" s="34"/>
      <c r="N194" s="34"/>
      <c r="O194" s="20"/>
      <c r="P194" s="20"/>
      <c r="Q194" s="20"/>
      <c r="R194" s="20"/>
      <c r="S194" s="20"/>
      <c r="T194" s="20"/>
      <c r="U194" s="20"/>
      <c r="V194" s="20"/>
      <c r="W194" s="20"/>
      <c r="X194" s="20"/>
      <c r="Y194" s="20"/>
      <c r="Z194" s="20"/>
      <c r="AA194" s="20"/>
      <c r="AB194" s="20"/>
      <c r="AC194" s="21"/>
      <c r="AD194" s="18"/>
    </row>
    <row r="195" spans="1:30" ht="15.75" customHeight="1">
      <c r="A195" s="266" t="s">
        <v>1142</v>
      </c>
      <c r="B195" s="329" t="str">
        <f>HYPERLINK("https://upn1-carbon-sandbox.mendel.ai/01ha80767mvt3xy09j6byrsamy/patient-abstraction/"&amp;A195)</f>
        <v>https://upn1-carbon-sandbox.mendel.ai/01ha80767mvt3xy09j6byrsamy/patient-abstraction/pt-01h9p699r7mp7qh5yp6s57sr5d</v>
      </c>
      <c r="C195" s="34" t="s">
        <v>18</v>
      </c>
      <c r="D195" s="27" t="s">
        <v>1168</v>
      </c>
      <c r="E195" s="562" t="s">
        <v>1580</v>
      </c>
      <c r="F195" s="157"/>
      <c r="G195" s="157"/>
      <c r="H195" s="157"/>
      <c r="I195" s="157"/>
      <c r="J195" s="157"/>
      <c r="K195" s="157"/>
      <c r="L195" s="157"/>
      <c r="M195" s="157"/>
      <c r="N195" s="157"/>
      <c r="O195" s="28"/>
      <c r="P195" s="28"/>
      <c r="Q195" s="28"/>
      <c r="R195" s="28"/>
      <c r="S195" s="28"/>
      <c r="T195" s="28"/>
      <c r="U195" s="28"/>
      <c r="V195" s="28"/>
      <c r="W195" s="28"/>
      <c r="X195" s="28"/>
      <c r="Y195" s="28"/>
      <c r="Z195" s="28"/>
      <c r="AA195" s="28"/>
      <c r="AB195" s="28"/>
      <c r="AC195" s="28"/>
      <c r="AD195" s="28"/>
    </row>
    <row r="196" spans="1:30" ht="15.75" customHeight="1">
      <c r="A196" s="4" t="s">
        <v>1145</v>
      </c>
      <c r="B196" s="153" t="str">
        <f>HYPERLINK("https://upn1-carbon-sandbox.mendel.ai/01ha80767mvt3xy09j6byrsamy/patient-abstraction/"&amp;A196)</f>
        <v>https://upn1-carbon-sandbox.mendel.ai/01ha80767mvt3xy09j6byrsamy/patient-abstraction/pt-01h9p6999ed71awe4dx39pyqc6</v>
      </c>
      <c r="C196" s="34" t="s">
        <v>18</v>
      </c>
      <c r="D196" s="27" t="s">
        <v>1168</v>
      </c>
      <c r="E196" s="562" t="s">
        <v>1582</v>
      </c>
      <c r="F196" s="27"/>
      <c r="G196" s="7"/>
      <c r="H196" s="8"/>
      <c r="I196" s="34"/>
      <c r="J196" s="34"/>
      <c r="K196" s="34"/>
      <c r="L196" s="34"/>
      <c r="M196" s="34"/>
      <c r="N196" s="34"/>
      <c r="O196" s="20"/>
      <c r="P196" s="20"/>
      <c r="Q196" s="20"/>
      <c r="R196" s="20"/>
      <c r="S196" s="20"/>
      <c r="T196" s="20"/>
      <c r="U196" s="20"/>
      <c r="V196" s="20"/>
      <c r="W196" s="20"/>
      <c r="X196" s="20"/>
      <c r="Y196" s="20"/>
      <c r="Z196" s="20"/>
      <c r="AA196" s="20"/>
      <c r="AB196" s="20"/>
      <c r="AC196" s="21"/>
      <c r="AD196" s="18"/>
    </row>
    <row r="197" spans="1:30" ht="15.75" customHeight="1">
      <c r="A197" s="4" t="s">
        <v>1148</v>
      </c>
      <c r="B197" s="153" t="str">
        <f>HYPERLINK("https://upn1-carbon-sandbox.mendel.ai/01ha80767mvt3xy09j6byrsamy/patient-abstraction/"&amp;A197)</f>
        <v>https://upn1-carbon-sandbox.mendel.ai/01ha80767mvt3xy09j6byrsamy/patient-abstraction/pt-01h9p699az9g4z9dam9j7wgywz</v>
      </c>
      <c r="C197" s="34" t="s">
        <v>18</v>
      </c>
      <c r="D197" s="27" t="s">
        <v>1168</v>
      </c>
      <c r="E197" s="562" t="s">
        <v>1583</v>
      </c>
      <c r="F197" s="27"/>
      <c r="G197" s="7"/>
      <c r="H197" s="8"/>
      <c r="I197" s="34"/>
      <c r="J197" s="34"/>
      <c r="K197" s="34"/>
      <c r="L197" s="34"/>
      <c r="M197" s="34"/>
      <c r="N197" s="34"/>
      <c r="O197" s="20"/>
      <c r="P197" s="20"/>
      <c r="Q197" s="20"/>
      <c r="R197" s="20"/>
      <c r="S197" s="20"/>
      <c r="T197" s="20"/>
      <c r="U197" s="20"/>
      <c r="V197" s="20"/>
      <c r="W197" s="20"/>
      <c r="X197" s="20"/>
      <c r="Y197" s="20"/>
      <c r="Z197" s="20"/>
      <c r="AA197" s="20"/>
      <c r="AB197" s="20"/>
      <c r="AC197" s="21"/>
      <c r="AD197" s="18"/>
    </row>
    <row r="198" spans="1:30" ht="15.75" customHeight="1">
      <c r="A198" s="4" t="s">
        <v>1151</v>
      </c>
      <c r="B198" s="153" t="str">
        <f>HYPERLINK("https://upn1-carbon-sandbox.mendel.ai/01ha80767mvt3xy09j6byrsamy/patient-abstraction/"&amp;A198)</f>
        <v>https://upn1-carbon-sandbox.mendel.ai/01ha80767mvt3xy09j6byrsamy/patient-abstraction/pt-01h9p699ke8srjmpn5erj59a85</v>
      </c>
      <c r="C198" s="34" t="s">
        <v>18</v>
      </c>
      <c r="D198" s="27" t="s">
        <v>1168</v>
      </c>
      <c r="E198" s="562" t="s">
        <v>1585</v>
      </c>
      <c r="F198" s="27"/>
      <c r="G198" s="7"/>
      <c r="H198" s="8"/>
      <c r="I198" s="34"/>
      <c r="J198" s="34"/>
      <c r="K198" s="34"/>
      <c r="L198" s="34"/>
      <c r="M198" s="34"/>
      <c r="N198" s="34"/>
      <c r="O198" s="20"/>
      <c r="P198" s="20"/>
      <c r="Q198" s="20"/>
      <c r="R198" s="20"/>
      <c r="S198" s="20"/>
      <c r="T198" s="20"/>
      <c r="U198" s="20"/>
      <c r="V198" s="20"/>
      <c r="W198" s="20"/>
      <c r="X198" s="20"/>
      <c r="Y198" s="20"/>
      <c r="Z198" s="20"/>
      <c r="AA198" s="20"/>
      <c r="AB198" s="20"/>
      <c r="AC198" s="21"/>
      <c r="AD198" s="18"/>
    </row>
    <row r="199" spans="1:30" ht="15.75" customHeight="1">
      <c r="A199" s="4" t="s">
        <v>1154</v>
      </c>
      <c r="B199" s="153" t="str">
        <f>HYPERLINK("https://upn1-carbon-sandbox.mendel.ai/01ha80767mvt3xy09j6byrsamy/patient-abstraction/"&amp;A199)</f>
        <v>https://upn1-carbon-sandbox.mendel.ai/01ha80767mvt3xy09j6byrsamy/patient-abstraction/pt-01h9p699r5erpvcn0jp5grr4ht</v>
      </c>
      <c r="C199" s="34" t="s">
        <v>18</v>
      </c>
      <c r="D199" s="27" t="s">
        <v>1168</v>
      </c>
      <c r="E199" s="562" t="s">
        <v>1586</v>
      </c>
      <c r="F199" s="27"/>
      <c r="G199" s="7"/>
      <c r="H199" s="8"/>
      <c r="I199" s="34"/>
      <c r="J199" s="34"/>
      <c r="K199" s="34"/>
      <c r="L199" s="34"/>
      <c r="M199" s="34"/>
      <c r="N199" s="34"/>
      <c r="O199" s="20"/>
      <c r="P199" s="20"/>
      <c r="Q199" s="20"/>
      <c r="R199" s="20"/>
      <c r="S199" s="20"/>
      <c r="T199" s="20"/>
      <c r="U199" s="20"/>
      <c r="V199" s="20"/>
      <c r="W199" s="20"/>
      <c r="X199" s="20"/>
      <c r="Y199" s="20"/>
      <c r="Z199" s="20"/>
      <c r="AA199" s="20"/>
      <c r="AB199" s="20"/>
      <c r="AC199" s="21"/>
      <c r="AD199" s="18"/>
    </row>
    <row r="200" spans="1:30" ht="15.75" customHeight="1">
      <c r="A200" s="4" t="s">
        <v>1157</v>
      </c>
      <c r="B200" s="153" t="str">
        <f>HYPERLINK("https://upn1-carbon-sandbox.mendel.ai/01ha80767mvt3xy09j6byrsamy/patient-abstraction/"&amp;A200)</f>
        <v>https://upn1-carbon-sandbox.mendel.ai/01ha80767mvt3xy09j6byrsamy/patient-abstraction/pt-01h9p6999w8p3nk9g2h8bnh3ea</v>
      </c>
      <c r="C200" s="34" t="s">
        <v>18</v>
      </c>
      <c r="D200" s="27" t="s">
        <v>1168</v>
      </c>
      <c r="E200" s="562" t="s">
        <v>1587</v>
      </c>
      <c r="F200" s="27"/>
      <c r="G200" s="7"/>
      <c r="H200" s="8"/>
      <c r="I200" s="34"/>
      <c r="J200" s="34"/>
      <c r="K200" s="34"/>
      <c r="L200" s="34"/>
      <c r="M200" s="34"/>
      <c r="N200" s="34"/>
      <c r="O200" s="20"/>
      <c r="P200" s="20"/>
      <c r="Q200" s="20"/>
      <c r="R200" s="20"/>
      <c r="S200" s="20"/>
      <c r="T200" s="20"/>
      <c r="U200" s="20"/>
      <c r="V200" s="20"/>
      <c r="W200" s="20"/>
      <c r="X200" s="20"/>
      <c r="Y200" s="20"/>
      <c r="Z200" s="20"/>
      <c r="AA200" s="20"/>
      <c r="AB200" s="20"/>
      <c r="AC200" s="21"/>
      <c r="AD200" s="18"/>
    </row>
    <row r="201" spans="1:30" ht="15.75" customHeight="1">
      <c r="A201" s="4" t="s">
        <v>1160</v>
      </c>
      <c r="B201" s="153" t="str">
        <f>HYPERLINK("https://upn1-carbon-sandbox.mendel.ai/01ha80767mvt3xy09j6byrsamy/patient-abstraction/"&amp;A201)</f>
        <v>https://upn1-carbon-sandbox.mendel.ai/01ha80767mvt3xy09j6byrsamy/patient-abstraction/pt-01h9p699d8hx7ck0p1zsghfbfz</v>
      </c>
      <c r="C201" s="34" t="s">
        <v>18</v>
      </c>
      <c r="D201" s="27" t="s">
        <v>1168</v>
      </c>
      <c r="E201" s="562" t="s">
        <v>1588</v>
      </c>
      <c r="F201" s="27"/>
      <c r="G201" s="7"/>
      <c r="H201" s="8"/>
      <c r="I201" s="34"/>
      <c r="J201" s="34"/>
      <c r="K201" s="34"/>
      <c r="L201" s="34"/>
      <c r="M201" s="34"/>
      <c r="N201" s="34"/>
      <c r="O201" s="20"/>
      <c r="P201" s="20"/>
      <c r="Q201" s="20"/>
      <c r="R201" s="20"/>
      <c r="S201" s="20"/>
      <c r="T201" s="20"/>
      <c r="U201" s="20"/>
      <c r="V201" s="20"/>
      <c r="W201" s="20"/>
      <c r="X201" s="20"/>
      <c r="Y201" s="20"/>
      <c r="Z201" s="20"/>
      <c r="AA201" s="20"/>
      <c r="AB201" s="20"/>
      <c r="AC201" s="21"/>
      <c r="AD201" s="18"/>
    </row>
    <row r="202" spans="1:30" ht="15.75" customHeight="1">
      <c r="A202" s="4" t="s">
        <v>1163</v>
      </c>
      <c r="B202" s="153" t="str">
        <f>HYPERLINK("https://upn1-carbon-sandbox.mendel.ai/01ha80767mvt3xy09j6byrsamy/patient-abstraction/"&amp;A202)</f>
        <v>https://upn1-carbon-sandbox.mendel.ai/01ha80767mvt3xy09j6byrsamy/patient-abstraction/pt-01h9p699cvatfzq7x1wt85h048</v>
      </c>
      <c r="C202" s="34" t="s">
        <v>18</v>
      </c>
      <c r="D202" s="27" t="s">
        <v>1168</v>
      </c>
      <c r="E202" s="563" t="s">
        <v>1595</v>
      </c>
      <c r="F202" s="27"/>
      <c r="G202" s="7"/>
      <c r="H202" s="8"/>
      <c r="I202" s="34"/>
      <c r="J202" s="34"/>
      <c r="K202" s="34"/>
      <c r="L202" s="34"/>
      <c r="M202" s="34"/>
      <c r="N202" s="34"/>
      <c r="O202" s="20"/>
      <c r="P202" s="20"/>
      <c r="Q202" s="20"/>
      <c r="R202" s="20"/>
      <c r="S202" s="20"/>
      <c r="T202" s="20"/>
      <c r="U202" s="20"/>
      <c r="V202" s="20"/>
      <c r="W202" s="20"/>
      <c r="X202" s="20"/>
      <c r="Y202" s="20"/>
      <c r="Z202" s="20"/>
      <c r="AA202" s="20"/>
      <c r="AB202" s="20"/>
      <c r="AC202" s="21"/>
      <c r="AD202" s="18"/>
    </row>
    <row r="203" spans="1:30" ht="15.75" customHeight="1">
      <c r="A203" s="168" t="s">
        <v>1596</v>
      </c>
      <c r="B203" s="304" t="str">
        <f t="shared" ref="B203:B209" si="0">HYPERLINK("https://upn1-carbon-sandbox.mendel.ai/01ha80767mvt3xy09j6byrsamy/patient-abstraction/"&amp;A203)</f>
        <v>https://upn1-carbon-sandbox.mendel.ai/01ha80767mvt3xy09j6byrsamy/patient-abstraction/pt-01h9p699fr37pwf0axz6k0pe8x</v>
      </c>
      <c r="C203" s="164" t="s">
        <v>1597</v>
      </c>
      <c r="D203" s="198"/>
      <c r="E203" s="202"/>
      <c r="F203" s="198"/>
      <c r="G203" s="199"/>
      <c r="H203" s="200" t="s">
        <v>60</v>
      </c>
      <c r="I203" s="164"/>
      <c r="J203" s="164"/>
      <c r="K203" s="164"/>
      <c r="L203" s="164"/>
      <c r="M203" s="164"/>
      <c r="N203" s="164"/>
      <c r="O203" s="20"/>
      <c r="P203" s="20"/>
      <c r="Q203" s="20"/>
      <c r="R203" s="20"/>
      <c r="S203" s="20"/>
      <c r="T203" s="20"/>
      <c r="U203" s="20"/>
      <c r="V203" s="20"/>
      <c r="W203" s="20"/>
      <c r="X203" s="20"/>
      <c r="Y203" s="20"/>
      <c r="Z203" s="20"/>
      <c r="AA203" s="20"/>
      <c r="AB203" s="20"/>
      <c r="AC203" s="21"/>
      <c r="AD203" s="18"/>
    </row>
    <row r="204" spans="1:30" ht="15.75" customHeight="1">
      <c r="A204" s="171" t="s">
        <v>1598</v>
      </c>
      <c r="B204" s="304" t="str">
        <f t="shared" si="0"/>
        <v>https://upn1-carbon-sandbox.mendel.ai/01ha80767mvt3xy09j6byrsamy/patient-abstraction/pt-01h9p699hkbqzdfs4vbzhrws6w</v>
      </c>
      <c r="C204" s="164" t="s">
        <v>1597</v>
      </c>
      <c r="D204" s="198"/>
      <c r="E204" s="202"/>
      <c r="F204" s="198"/>
      <c r="G204" s="199"/>
      <c r="H204" s="200" t="s">
        <v>60</v>
      </c>
      <c r="I204" s="164"/>
      <c r="J204" s="164"/>
      <c r="K204" s="164"/>
      <c r="L204" s="164"/>
      <c r="M204" s="164"/>
      <c r="N204" s="164"/>
      <c r="O204" s="20"/>
      <c r="P204" s="20"/>
      <c r="Q204" s="20"/>
      <c r="R204" s="20"/>
      <c r="S204" s="20"/>
      <c r="T204" s="20"/>
      <c r="U204" s="20"/>
      <c r="V204" s="20"/>
      <c r="W204" s="20"/>
      <c r="X204" s="20"/>
      <c r="Y204" s="20"/>
      <c r="Z204" s="20"/>
      <c r="AA204" s="20"/>
      <c r="AB204" s="20"/>
      <c r="AC204" s="21"/>
      <c r="AD204" s="18"/>
    </row>
    <row r="205" spans="1:30" ht="15.75" customHeight="1">
      <c r="A205" s="171" t="s">
        <v>1599</v>
      </c>
      <c r="B205" s="304" t="str">
        <f t="shared" si="0"/>
        <v>https://upn1-carbon-sandbox.mendel.ai/01ha80767mvt3xy09j6byrsamy/patient-abstraction/pt-01h9p699cpms4jsby42rxp4ar8</v>
      </c>
      <c r="C205" s="164" t="s">
        <v>1597</v>
      </c>
      <c r="D205" s="198"/>
      <c r="E205" s="202"/>
      <c r="F205" s="198"/>
      <c r="G205" s="199"/>
      <c r="H205" s="200" t="s">
        <v>60</v>
      </c>
      <c r="I205" s="164"/>
      <c r="J205" s="164"/>
      <c r="K205" s="164"/>
      <c r="L205" s="164"/>
      <c r="M205" s="164"/>
      <c r="N205" s="164"/>
      <c r="O205" s="20"/>
      <c r="P205" s="20"/>
      <c r="Q205" s="20"/>
      <c r="R205" s="20"/>
      <c r="S205" s="20"/>
      <c r="T205" s="20"/>
      <c r="U205" s="20"/>
      <c r="V205" s="20"/>
      <c r="W205" s="20"/>
      <c r="X205" s="20"/>
      <c r="Y205" s="20"/>
      <c r="Z205" s="20"/>
      <c r="AA205" s="20"/>
      <c r="AB205" s="20"/>
      <c r="AC205" s="21"/>
      <c r="AD205" s="18"/>
    </row>
    <row r="206" spans="1:30" ht="15.75" customHeight="1">
      <c r="A206" s="171" t="s">
        <v>1600</v>
      </c>
      <c r="B206" s="304" t="str">
        <f t="shared" si="0"/>
        <v>https://upn1-carbon-sandbox.mendel.ai/01ha80767mvt3xy09j6byrsamy/patient-abstraction/pt-01h9p699n82gzhfgtv82redx3s</v>
      </c>
      <c r="C206" s="164" t="s">
        <v>1597</v>
      </c>
      <c r="D206" s="198"/>
      <c r="E206" s="202"/>
      <c r="F206" s="198"/>
      <c r="G206" s="199"/>
      <c r="H206" s="200" t="s">
        <v>60</v>
      </c>
      <c r="I206" s="164"/>
      <c r="J206" s="164"/>
      <c r="K206" s="164"/>
      <c r="L206" s="164"/>
      <c r="M206" s="164"/>
      <c r="N206" s="164"/>
      <c r="O206" s="20"/>
      <c r="P206" s="20"/>
      <c r="Q206" s="20"/>
      <c r="R206" s="20"/>
      <c r="S206" s="20"/>
      <c r="T206" s="20"/>
      <c r="U206" s="20"/>
      <c r="V206" s="20"/>
      <c r="W206" s="20"/>
      <c r="X206" s="20"/>
      <c r="Y206" s="20"/>
      <c r="Z206" s="20"/>
      <c r="AA206" s="20"/>
      <c r="AB206" s="20"/>
      <c r="AC206" s="21"/>
      <c r="AD206" s="18"/>
    </row>
    <row r="207" spans="1:30" ht="15.75" customHeight="1">
      <c r="A207" s="171" t="s">
        <v>1601</v>
      </c>
      <c r="B207" s="304" t="str">
        <f t="shared" si="0"/>
        <v>https://upn1-carbon-sandbox.mendel.ai/01ha80767mvt3xy09j6byrsamy/patient-abstraction/pt-01h9p699rhy1102gk1wypmm3ve</v>
      </c>
      <c r="C207" s="164" t="s">
        <v>1597</v>
      </c>
      <c r="D207" s="198"/>
      <c r="E207" s="202"/>
      <c r="F207" s="198"/>
      <c r="G207" s="199"/>
      <c r="H207" s="200" t="s">
        <v>60</v>
      </c>
      <c r="I207" s="164"/>
      <c r="J207" s="164"/>
      <c r="K207" s="164"/>
      <c r="L207" s="164"/>
      <c r="M207" s="164"/>
      <c r="N207" s="164"/>
      <c r="O207" s="20"/>
      <c r="P207" s="20"/>
      <c r="Q207" s="20"/>
      <c r="R207" s="20"/>
      <c r="S207" s="20"/>
      <c r="T207" s="20"/>
      <c r="U207" s="20"/>
      <c r="V207" s="20"/>
      <c r="W207" s="20"/>
      <c r="X207" s="20"/>
      <c r="Y207" s="20"/>
      <c r="Z207" s="20"/>
      <c r="AA207" s="20"/>
      <c r="AB207" s="20"/>
      <c r="AC207" s="21"/>
      <c r="AD207" s="18"/>
    </row>
    <row r="208" spans="1:30" ht="15.75" customHeight="1">
      <c r="A208" s="171" t="s">
        <v>1602</v>
      </c>
      <c r="B208" s="304" t="str">
        <f t="shared" si="0"/>
        <v>https://upn1-carbon-sandbox.mendel.ai/01ha80767mvt3xy09j6byrsamy/patient-abstraction/pt-01h9p699r03j8am67ftr7gapv4</v>
      </c>
      <c r="C208" s="164" t="s">
        <v>1597</v>
      </c>
      <c r="D208" s="198"/>
      <c r="E208" s="202"/>
      <c r="F208" s="198"/>
      <c r="G208" s="199"/>
      <c r="H208" s="200" t="s">
        <v>60</v>
      </c>
      <c r="I208" s="164"/>
      <c r="J208" s="164"/>
      <c r="K208" s="164"/>
      <c r="L208" s="164"/>
      <c r="M208" s="164"/>
      <c r="N208" s="164"/>
      <c r="O208" s="20"/>
      <c r="P208" s="20"/>
      <c r="Q208" s="20"/>
      <c r="R208" s="20"/>
      <c r="S208" s="20"/>
      <c r="T208" s="20"/>
      <c r="U208" s="20"/>
      <c r="V208" s="20"/>
      <c r="W208" s="20"/>
      <c r="X208" s="20"/>
      <c r="Y208" s="20"/>
      <c r="Z208" s="20"/>
      <c r="AA208" s="20"/>
      <c r="AB208" s="20"/>
      <c r="AC208" s="21"/>
      <c r="AD208" s="18"/>
    </row>
    <row r="209" spans="1:30" ht="15.75" customHeight="1">
      <c r="A209" s="171" t="s">
        <v>1603</v>
      </c>
      <c r="B209" s="304" t="str">
        <f t="shared" si="0"/>
        <v>https://upn1-carbon-sandbox.mendel.ai/01ha80767mvt3xy09j6byrsamy/patient-abstraction/pt-01h9p6996eyfff46r1k5gv958b</v>
      </c>
      <c r="C209" s="164" t="s">
        <v>1597</v>
      </c>
      <c r="D209" s="198"/>
      <c r="E209" s="202"/>
      <c r="F209" s="198"/>
      <c r="G209" s="199"/>
      <c r="H209" s="200" t="s">
        <v>60</v>
      </c>
      <c r="I209" s="164"/>
      <c r="J209" s="164"/>
      <c r="K209" s="164"/>
      <c r="L209" s="164"/>
      <c r="M209" s="164"/>
      <c r="N209" s="164"/>
      <c r="O209" s="20"/>
      <c r="P209" s="20"/>
      <c r="Q209" s="20"/>
      <c r="R209" s="20"/>
      <c r="S209" s="20"/>
      <c r="T209" s="20"/>
      <c r="U209" s="20"/>
      <c r="V209" s="20"/>
      <c r="W209" s="20"/>
      <c r="X209" s="20"/>
      <c r="Y209" s="20"/>
      <c r="Z209" s="20"/>
      <c r="AA209" s="20"/>
      <c r="AB209" s="20"/>
      <c r="AC209" s="21"/>
      <c r="AD209" s="18"/>
    </row>
    <row r="210" spans="1:30" ht="15.75" customHeight="1">
      <c r="A210" s="164" t="s">
        <v>1604</v>
      </c>
      <c r="B210" s="304" t="str">
        <f>HYPERLINK("https://upn1-carbon-sandbox.mendel.ai/01ha80767mvt3xy09j6byrsamy/patient-abstraction/"&amp;A210)</f>
        <v>https://upn1-carbon-sandbox.mendel.ai/01ha80767mvt3xy09j6byrsamy/patient-abstraction/pt-01h9p699bb617dwrays4skf3t7</v>
      </c>
      <c r="C210" s="164" t="s">
        <v>18</v>
      </c>
      <c r="D210" s="198"/>
      <c r="E210" s="202"/>
      <c r="F210" s="198"/>
      <c r="G210" s="199"/>
      <c r="H210" s="200" t="s">
        <v>60</v>
      </c>
      <c r="I210" s="164"/>
      <c r="J210" s="164"/>
      <c r="K210" s="164"/>
      <c r="L210" s="164"/>
      <c r="M210" s="164"/>
      <c r="N210" s="164"/>
      <c r="O210" s="20"/>
      <c r="P210" s="20"/>
      <c r="Q210" s="20"/>
      <c r="R210" s="20"/>
      <c r="S210" s="20"/>
      <c r="T210" s="20"/>
      <c r="U210" s="20"/>
      <c r="V210" s="20"/>
      <c r="W210" s="20"/>
      <c r="X210" s="20"/>
      <c r="Y210" s="20"/>
      <c r="Z210" s="20"/>
      <c r="AA210" s="20"/>
      <c r="AB210" s="20"/>
      <c r="AC210" s="21"/>
      <c r="AD210" s="18"/>
    </row>
    <row r="211" spans="1:30" ht="15.75" customHeight="1">
      <c r="A211" s="164" t="s">
        <v>1605</v>
      </c>
      <c r="B211" s="304" t="str">
        <f>HYPERLINK("https://upn1-carbon-sandbox.mendel.ai/01ha80767mvt3xy09j6byrsamy/patient-abstraction/"&amp;A211)</f>
        <v>https://upn1-carbon-sandbox.mendel.ai/01ha80767mvt3xy09j6byrsamy/patient-abstraction/pt-01h9p6999n7904qxsedxc0b0kx</v>
      </c>
      <c r="C211" s="164" t="s">
        <v>1597</v>
      </c>
      <c r="D211" s="198"/>
      <c r="E211" s="202"/>
      <c r="F211" s="198"/>
      <c r="G211" s="199"/>
      <c r="H211" s="200" t="s">
        <v>60</v>
      </c>
      <c r="I211" s="164"/>
      <c r="J211" s="164"/>
      <c r="K211" s="164"/>
      <c r="L211" s="164"/>
      <c r="M211" s="164"/>
      <c r="N211" s="164"/>
      <c r="O211" s="20"/>
      <c r="P211" s="20"/>
      <c r="Q211" s="20"/>
      <c r="R211" s="20"/>
      <c r="S211" s="20"/>
      <c r="T211" s="20"/>
      <c r="U211" s="20"/>
      <c r="V211" s="20"/>
      <c r="W211" s="20"/>
      <c r="X211" s="20"/>
      <c r="Y211" s="20"/>
      <c r="Z211" s="20"/>
      <c r="AA211" s="20"/>
      <c r="AB211" s="20"/>
      <c r="AC211" s="21"/>
      <c r="AD211" s="18"/>
    </row>
    <row r="212" spans="1:30" ht="15.75" customHeight="1">
      <c r="A212" s="168" t="s">
        <v>1606</v>
      </c>
      <c r="B212" s="304" t="str">
        <f t="shared" ref="B212:B213" si="1">HYPERLINK("https://upn1-carbon-sandbox.mendel.ai/01ha80767mvt3xy09j6byrsamy/patient-abstraction/"&amp;A212)</f>
        <v>https://upn1-carbon-sandbox.mendel.ai/01ha80767mvt3xy09j6byrsamy/patient-abstraction/pt-01h9p699b97rp4r4fb74rsnyzp</v>
      </c>
      <c r="C212" s="164" t="s">
        <v>1597</v>
      </c>
      <c r="D212" s="198"/>
      <c r="E212" s="202"/>
      <c r="F212" s="198"/>
      <c r="G212" s="199"/>
      <c r="H212" s="200" t="s">
        <v>60</v>
      </c>
      <c r="I212" s="164"/>
      <c r="J212" s="164"/>
      <c r="K212" s="164"/>
      <c r="L212" s="164"/>
      <c r="M212" s="164"/>
      <c r="N212" s="164"/>
      <c r="O212" s="20"/>
      <c r="P212" s="20"/>
      <c r="Q212" s="20"/>
      <c r="R212" s="20"/>
      <c r="S212" s="20"/>
      <c r="T212" s="20"/>
      <c r="U212" s="20"/>
      <c r="V212" s="20"/>
      <c r="W212" s="20"/>
      <c r="X212" s="20"/>
      <c r="Y212" s="20"/>
      <c r="Z212" s="20"/>
      <c r="AA212" s="20"/>
      <c r="AB212" s="20"/>
      <c r="AC212" s="21"/>
      <c r="AD212" s="18"/>
    </row>
    <row r="213" spans="1:30" ht="15.75" customHeight="1">
      <c r="A213" s="171" t="s">
        <v>1607</v>
      </c>
      <c r="B213" s="304" t="str">
        <f t="shared" si="1"/>
        <v>https://upn1-carbon-sandbox.mendel.ai/01ha80767mvt3xy09j6byrsamy/patient-abstraction/pt-01h9p699nt612ar604r1mh4hwv</v>
      </c>
      <c r="C213" s="164" t="s">
        <v>1597</v>
      </c>
      <c r="D213" s="198"/>
      <c r="E213" s="202"/>
      <c r="F213" s="198"/>
      <c r="G213" s="199"/>
      <c r="H213" s="200" t="s">
        <v>60</v>
      </c>
      <c r="I213" s="164"/>
      <c r="J213" s="164"/>
      <c r="K213" s="164"/>
      <c r="L213" s="164"/>
      <c r="M213" s="164"/>
      <c r="N213" s="164"/>
      <c r="O213" s="20"/>
      <c r="P213" s="20"/>
      <c r="Q213" s="20"/>
      <c r="R213" s="20"/>
      <c r="S213" s="20"/>
      <c r="T213" s="20"/>
      <c r="U213" s="20"/>
      <c r="V213" s="20"/>
      <c r="W213" s="20"/>
      <c r="X213" s="20"/>
      <c r="Y213" s="20"/>
      <c r="Z213" s="20"/>
      <c r="AA213" s="20"/>
      <c r="AB213" s="20"/>
      <c r="AC213" s="21"/>
      <c r="AD213" s="18"/>
    </row>
    <row r="214" spans="1:30" ht="15.75" customHeight="1">
      <c r="A214" s="164" t="s">
        <v>1608</v>
      </c>
      <c r="B214" s="304" t="str">
        <f>HYPERLINK("https://upn1-carbon-sandbox.mendel.ai/01ha80767mvt3xy09j6byrsamy/patient-abstraction/"&amp;A214)</f>
        <v>https://upn1-carbon-sandbox.mendel.ai/01ha80767mvt3xy09j6byrsamy/patient-abstraction/pt-01h9p699pah7a32189nqcs4rhw</v>
      </c>
      <c r="C214" s="164" t="s">
        <v>1597</v>
      </c>
      <c r="D214" s="198"/>
      <c r="E214" s="202"/>
      <c r="F214" s="198"/>
      <c r="G214" s="199"/>
      <c r="H214" s="200" t="s">
        <v>60</v>
      </c>
      <c r="I214" s="164"/>
      <c r="J214" s="164"/>
      <c r="K214" s="164"/>
      <c r="L214" s="164"/>
      <c r="M214" s="164"/>
      <c r="N214" s="164"/>
      <c r="O214" s="20"/>
      <c r="P214" s="20"/>
      <c r="Q214" s="20"/>
      <c r="R214" s="20"/>
      <c r="S214" s="20"/>
      <c r="T214" s="20"/>
      <c r="U214" s="20"/>
      <c r="V214" s="20"/>
      <c r="W214" s="20"/>
      <c r="X214" s="20"/>
      <c r="Y214" s="20"/>
      <c r="Z214" s="20"/>
      <c r="AA214" s="20"/>
      <c r="AB214" s="20"/>
      <c r="AC214" s="21"/>
      <c r="AD214" s="18"/>
    </row>
    <row r="215" spans="1:30" ht="15.75" customHeight="1">
      <c r="A215" s="168" t="s">
        <v>1609</v>
      </c>
      <c r="B215" s="304" t="str">
        <f t="shared" ref="B215:B218" si="2">HYPERLINK("https://upn1-carbon-sandbox.mendel.ai/01ha80767mvt3xy09j6byrsamy/patient-abstraction/"&amp;A215)</f>
        <v>https://upn1-carbon-sandbox.mendel.ai/01ha80767mvt3xy09j6byrsamy/patient-abstraction/pt-01h9p699b10cav1trdm38rzban</v>
      </c>
      <c r="C215" s="164" t="s">
        <v>1597</v>
      </c>
      <c r="D215" s="198"/>
      <c r="E215" s="202"/>
      <c r="F215" s="198"/>
      <c r="G215" s="199"/>
      <c r="H215" s="200" t="s">
        <v>60</v>
      </c>
      <c r="I215" s="164"/>
      <c r="J215" s="164"/>
      <c r="K215" s="164"/>
      <c r="L215" s="164"/>
      <c r="M215" s="164"/>
      <c r="N215" s="164"/>
      <c r="O215" s="20"/>
      <c r="P215" s="20"/>
      <c r="Q215" s="20"/>
      <c r="R215" s="20"/>
      <c r="S215" s="20"/>
      <c r="T215" s="20"/>
      <c r="U215" s="20"/>
      <c r="V215" s="20"/>
      <c r="W215" s="20"/>
      <c r="X215" s="20"/>
      <c r="Y215" s="20"/>
      <c r="Z215" s="20"/>
      <c r="AA215" s="20"/>
      <c r="AB215" s="20"/>
      <c r="AC215" s="21"/>
      <c r="AD215" s="18"/>
    </row>
    <row r="216" spans="1:30" ht="15.75" customHeight="1">
      <c r="A216" s="171" t="s">
        <v>1610</v>
      </c>
      <c r="B216" s="304" t="str">
        <f t="shared" si="2"/>
        <v>https://upn1-carbon-sandbox.mendel.ai/01ha80767mvt3xy09j6byrsamy/patient-abstraction/pt-01h9p6997126edkg3bzbg5ft94</v>
      </c>
      <c r="C216" s="164" t="s">
        <v>1597</v>
      </c>
      <c r="D216" s="198"/>
      <c r="E216" s="202"/>
      <c r="F216" s="198"/>
      <c r="G216" s="199"/>
      <c r="H216" s="200" t="s">
        <v>60</v>
      </c>
      <c r="I216" s="164"/>
      <c r="J216" s="164"/>
      <c r="K216" s="164"/>
      <c r="L216" s="164"/>
      <c r="M216" s="164"/>
      <c r="N216" s="164"/>
      <c r="O216" s="20"/>
      <c r="P216" s="20"/>
      <c r="Q216" s="20"/>
      <c r="R216" s="20"/>
      <c r="S216" s="20"/>
      <c r="T216" s="20"/>
      <c r="U216" s="20"/>
      <c r="V216" s="20"/>
      <c r="W216" s="20"/>
      <c r="X216" s="20"/>
      <c r="Y216" s="20"/>
      <c r="Z216" s="20"/>
      <c r="AA216" s="20"/>
      <c r="AB216" s="20"/>
      <c r="AC216" s="21"/>
      <c r="AD216" s="18"/>
    </row>
    <row r="217" spans="1:30" ht="15.75" customHeight="1">
      <c r="A217" s="171" t="s">
        <v>1611</v>
      </c>
      <c r="B217" s="304" t="str">
        <f t="shared" si="2"/>
        <v>https://upn1-carbon-sandbox.mendel.ai/01ha80767mvt3xy09j6byrsamy/patient-abstraction/pt-01h9p699c6xtxn909vepq1942v</v>
      </c>
      <c r="C217" s="164" t="s">
        <v>1597</v>
      </c>
      <c r="D217" s="198"/>
      <c r="E217" s="202"/>
      <c r="F217" s="198"/>
      <c r="G217" s="199"/>
      <c r="H217" s="200" t="s">
        <v>60</v>
      </c>
      <c r="I217" s="164"/>
      <c r="J217" s="164"/>
      <c r="K217" s="164"/>
      <c r="L217" s="164"/>
      <c r="M217" s="164"/>
      <c r="N217" s="164"/>
      <c r="O217" s="20"/>
      <c r="P217" s="20"/>
      <c r="Q217" s="20"/>
      <c r="R217" s="20"/>
      <c r="S217" s="20"/>
      <c r="T217" s="20"/>
      <c r="U217" s="20"/>
      <c r="V217" s="20"/>
      <c r="W217" s="20"/>
      <c r="X217" s="20"/>
      <c r="Y217" s="20"/>
      <c r="Z217" s="20"/>
      <c r="AA217" s="20"/>
      <c r="AB217" s="20"/>
      <c r="AC217" s="21"/>
      <c r="AD217" s="18"/>
    </row>
    <row r="218" spans="1:30" ht="15.75" customHeight="1">
      <c r="A218" s="171" t="s">
        <v>1612</v>
      </c>
      <c r="B218" s="304" t="str">
        <f t="shared" si="2"/>
        <v>https://upn1-carbon-sandbox.mendel.ai/01ha80767mvt3xy09j6byrsamy/patient-abstraction/pt-01h9p699mnr1ph0pvh7zfxwa2q</v>
      </c>
      <c r="C218" s="164" t="s">
        <v>1597</v>
      </c>
      <c r="D218" s="198"/>
      <c r="E218" s="202"/>
      <c r="F218" s="198"/>
      <c r="G218" s="199"/>
      <c r="H218" s="200" t="s">
        <v>60</v>
      </c>
      <c r="I218" s="164"/>
      <c r="J218" s="164"/>
      <c r="K218" s="164"/>
      <c r="L218" s="164"/>
      <c r="M218" s="164"/>
      <c r="N218" s="164"/>
      <c r="O218" s="20"/>
      <c r="P218" s="20"/>
      <c r="Q218" s="20"/>
      <c r="R218" s="20"/>
      <c r="S218" s="20"/>
      <c r="T218" s="20"/>
      <c r="U218" s="20"/>
      <c r="V218" s="20"/>
      <c r="W218" s="20"/>
      <c r="X218" s="20"/>
      <c r="Y218" s="20"/>
      <c r="Z218" s="20"/>
      <c r="AA218" s="20"/>
      <c r="AB218" s="20"/>
      <c r="AC218" s="21"/>
      <c r="AD218" s="18"/>
    </row>
    <row r="219" spans="1:30" ht="15.75" customHeight="1">
      <c r="A219" s="164" t="s">
        <v>1613</v>
      </c>
      <c r="B219" s="304" t="str">
        <f>HYPERLINK("https://upn1-carbon-sandbox.mendel.ai/01ha80767mvt3xy09j6byrsamy/patient-abstraction/"&amp;A219)</f>
        <v>https://upn1-carbon-sandbox.mendel.ai/01ha80767mvt3xy09j6byrsamy/patient-abstraction/pt-01h9p699bwdvbg77qrrpe3n228</v>
      </c>
      <c r="C219" s="164" t="s">
        <v>18</v>
      </c>
      <c r="D219" s="198"/>
      <c r="E219" s="202"/>
      <c r="F219" s="198"/>
      <c r="G219" s="199"/>
      <c r="H219" s="200" t="s">
        <v>60</v>
      </c>
      <c r="I219" s="164"/>
      <c r="J219" s="164"/>
      <c r="K219" s="164"/>
      <c r="L219" s="164"/>
      <c r="M219" s="164"/>
      <c r="N219" s="164"/>
      <c r="O219" s="20"/>
      <c r="P219" s="20"/>
      <c r="Q219" s="20"/>
      <c r="R219" s="20"/>
      <c r="S219" s="20"/>
      <c r="T219" s="20"/>
      <c r="U219" s="20"/>
      <c r="V219" s="20"/>
      <c r="W219" s="20"/>
      <c r="X219" s="20"/>
      <c r="Y219" s="20"/>
      <c r="Z219" s="20"/>
      <c r="AA219" s="20"/>
      <c r="AB219" s="20"/>
      <c r="AC219" s="21"/>
      <c r="AD219" s="18"/>
    </row>
    <row r="220" spans="1:30" ht="15.75" customHeight="1">
      <c r="A220" s="164" t="s">
        <v>1614</v>
      </c>
      <c r="B220" s="304" t="str">
        <f>HYPERLINK("https://upn1-carbon-sandbox.mendel.ai/01ha80767mvt3xy09j6byrsamy/patient-abstraction/"&amp;A220)</f>
        <v>https://upn1-carbon-sandbox.mendel.ai/01ha80767mvt3xy09j6byrsamy/patient-abstraction/pt-01h9p6998mw1ha08mzecdx5b5b</v>
      </c>
      <c r="C220" s="164" t="s">
        <v>1597</v>
      </c>
      <c r="D220" s="198"/>
      <c r="E220" s="202"/>
      <c r="F220" s="198"/>
      <c r="G220" s="199"/>
      <c r="H220" s="200" t="s">
        <v>60</v>
      </c>
      <c r="I220" s="164"/>
      <c r="J220" s="164"/>
      <c r="K220" s="164"/>
      <c r="L220" s="164"/>
      <c r="M220" s="164"/>
      <c r="N220" s="164"/>
      <c r="O220" s="20"/>
      <c r="P220" s="20"/>
      <c r="Q220" s="20"/>
      <c r="R220" s="20"/>
      <c r="S220" s="20"/>
      <c r="T220" s="20"/>
      <c r="U220" s="20"/>
      <c r="V220" s="20"/>
      <c r="W220" s="20"/>
      <c r="X220" s="20"/>
      <c r="Y220" s="20"/>
      <c r="Z220" s="20"/>
      <c r="AA220" s="20"/>
      <c r="AB220" s="20"/>
      <c r="AC220" s="21"/>
      <c r="AD220" s="18"/>
    </row>
    <row r="221" spans="1:30" ht="15.75" customHeight="1">
      <c r="A221" s="164" t="s">
        <v>1615</v>
      </c>
      <c r="B221" s="304" t="str">
        <f>HYPERLINK("https://upn1-carbon-sandbox.mendel.ai/01ha80767mvt3xy09j6byrsamy/patient-abstraction/"&amp;A221)</f>
        <v>https://upn1-carbon-sandbox.mendel.ai/01ha80767mvt3xy09j6byrsamy/patient-abstraction/pt-01h9p699kq8rszxpwtgqkdn7e0</v>
      </c>
      <c r="C221" s="164" t="s">
        <v>18</v>
      </c>
      <c r="D221" s="198"/>
      <c r="E221" s="202"/>
      <c r="F221" s="198"/>
      <c r="G221" s="199"/>
      <c r="H221" s="200" t="s">
        <v>60</v>
      </c>
      <c r="I221" s="164"/>
      <c r="J221" s="164"/>
      <c r="K221" s="164"/>
      <c r="L221" s="164"/>
      <c r="M221" s="164"/>
      <c r="N221" s="164"/>
      <c r="O221" s="20"/>
      <c r="P221" s="20"/>
      <c r="Q221" s="20"/>
      <c r="R221" s="20"/>
      <c r="S221" s="20"/>
      <c r="T221" s="20"/>
      <c r="U221" s="20"/>
      <c r="V221" s="20"/>
      <c r="W221" s="20"/>
      <c r="X221" s="20"/>
      <c r="Y221" s="20"/>
      <c r="Z221" s="20"/>
      <c r="AA221" s="20"/>
      <c r="AB221" s="20"/>
      <c r="AC221" s="21"/>
      <c r="AD221" s="18"/>
    </row>
    <row r="222" spans="1:30" ht="15.75" customHeight="1">
      <c r="A222" s="164" t="s">
        <v>1616</v>
      </c>
      <c r="B222" s="304" t="str">
        <f>HYPERLINK("https://upn1-carbon-sandbox.mendel.ai/01ha80767mvt3xy09j6byrsamy/patient-abstraction/"&amp;A222)</f>
        <v>https://upn1-carbon-sandbox.mendel.ai/01ha80767mvt3xy09j6byrsamy/patient-abstraction/pt-01h9p699fqpdcgezxyzans11sb</v>
      </c>
      <c r="C222" s="164" t="s">
        <v>1597</v>
      </c>
      <c r="D222" s="198"/>
      <c r="E222" s="202"/>
      <c r="F222" s="198"/>
      <c r="G222" s="199"/>
      <c r="H222" s="200" t="s">
        <v>60</v>
      </c>
      <c r="I222" s="164"/>
      <c r="J222" s="164"/>
      <c r="K222" s="164"/>
      <c r="L222" s="164"/>
      <c r="M222" s="164"/>
      <c r="N222" s="164"/>
      <c r="O222" s="20"/>
      <c r="P222" s="20"/>
      <c r="Q222" s="20"/>
      <c r="R222" s="20"/>
      <c r="S222" s="20"/>
      <c r="T222" s="20"/>
      <c r="U222" s="20"/>
      <c r="V222" s="20"/>
      <c r="W222" s="20"/>
      <c r="X222" s="20"/>
      <c r="Y222" s="20"/>
      <c r="Z222" s="20"/>
      <c r="AA222" s="20"/>
      <c r="AB222" s="20"/>
      <c r="AC222" s="21"/>
      <c r="AD222" s="18"/>
    </row>
    <row r="223" spans="1:30" ht="15.75" customHeight="1">
      <c r="A223" s="164" t="s">
        <v>1617</v>
      </c>
      <c r="B223" s="304" t="str">
        <f>HYPERLINK("https://upn1-carbon-sandbox.mendel.ai/01ha80767mvt3xy09j6byrsamy/patient-abstraction/"&amp;A223)</f>
        <v>https://upn1-carbon-sandbox.mendel.ai/01ha80767mvt3xy09j6byrsamy/patient-abstraction/pt-01h9p699axh9nscpb8tzh6k01g</v>
      </c>
      <c r="C223" s="164" t="s">
        <v>1597</v>
      </c>
      <c r="D223" s="198"/>
      <c r="E223" s="202"/>
      <c r="F223" s="198"/>
      <c r="G223" s="199"/>
      <c r="H223" s="200" t="s">
        <v>60</v>
      </c>
      <c r="I223" s="164"/>
      <c r="J223" s="164"/>
      <c r="K223" s="164"/>
      <c r="L223" s="164"/>
      <c r="M223" s="164"/>
      <c r="N223" s="164"/>
      <c r="O223" s="20"/>
      <c r="P223" s="20"/>
      <c r="Q223" s="20"/>
      <c r="R223" s="20"/>
      <c r="S223" s="20"/>
      <c r="T223" s="20"/>
      <c r="U223" s="20"/>
      <c r="V223" s="20"/>
      <c r="W223" s="20"/>
      <c r="X223" s="20"/>
      <c r="Y223" s="20"/>
      <c r="Z223" s="20"/>
      <c r="AA223" s="20"/>
      <c r="AB223" s="20"/>
      <c r="AC223" s="21"/>
      <c r="AD223" s="18"/>
    </row>
    <row r="224" spans="1:30" ht="15.75" customHeight="1">
      <c r="A224" s="164" t="s">
        <v>1618</v>
      </c>
      <c r="B224" s="304" t="str">
        <f>HYPERLINK("https://upn1-carbon-sandbox.mendel.ai/01ha80767mvt3xy09j6byrsamy/patient-abstraction/"&amp;A224)</f>
        <v>https://upn1-carbon-sandbox.mendel.ai/01ha80767mvt3xy09j6byrsamy/patient-abstraction/pt-01h9p699fdjkvh3a1emdfqjwaq</v>
      </c>
      <c r="C224" s="164" t="s">
        <v>1597</v>
      </c>
      <c r="D224" s="198"/>
      <c r="E224" s="202"/>
      <c r="F224" s="198"/>
      <c r="G224" s="199"/>
      <c r="H224" s="200" t="s">
        <v>60</v>
      </c>
      <c r="I224" s="164"/>
      <c r="J224" s="164"/>
      <c r="K224" s="164"/>
      <c r="L224" s="164"/>
      <c r="M224" s="164"/>
      <c r="N224" s="164"/>
      <c r="O224" s="20"/>
      <c r="P224" s="20"/>
      <c r="Q224" s="20"/>
      <c r="R224" s="20"/>
      <c r="S224" s="20"/>
      <c r="T224" s="20"/>
      <c r="U224" s="20"/>
      <c r="V224" s="20"/>
      <c r="W224" s="20"/>
      <c r="X224" s="20"/>
      <c r="Y224" s="20"/>
      <c r="Z224" s="20"/>
      <c r="AA224" s="20"/>
      <c r="AB224" s="20"/>
      <c r="AC224" s="21"/>
      <c r="AD224" s="18"/>
    </row>
    <row r="225" spans="1:30" ht="15.75" customHeight="1">
      <c r="A225" s="164" t="s">
        <v>1619</v>
      </c>
      <c r="B225" s="304" t="str">
        <f>HYPERLINK("https://upn1-carbon-sandbox.mendel.ai/01ha80767mvt3xy09j6byrsamy/patient-abstraction/"&amp;A225)</f>
        <v>https://upn1-carbon-sandbox.mendel.ai/01ha80767mvt3xy09j6byrsamy/patient-abstraction/pt-01h9p699ag3j05tdhec7089gxt</v>
      </c>
      <c r="C225" s="164" t="s">
        <v>1597</v>
      </c>
      <c r="D225" s="198"/>
      <c r="E225" s="202"/>
      <c r="F225" s="198"/>
      <c r="G225" s="199"/>
      <c r="H225" s="200" t="s">
        <v>60</v>
      </c>
      <c r="I225" s="164"/>
      <c r="J225" s="164"/>
      <c r="K225" s="164"/>
      <c r="L225" s="164"/>
      <c r="M225" s="164"/>
      <c r="N225" s="164"/>
      <c r="O225" s="20"/>
      <c r="P225" s="20"/>
      <c r="Q225" s="20"/>
      <c r="R225" s="20"/>
      <c r="S225" s="20"/>
      <c r="T225" s="20"/>
      <c r="U225" s="20"/>
      <c r="V225" s="20"/>
      <c r="W225" s="20"/>
      <c r="X225" s="20"/>
      <c r="Y225" s="20"/>
      <c r="Z225" s="20"/>
      <c r="AA225" s="20"/>
      <c r="AB225" s="20"/>
      <c r="AC225" s="21"/>
      <c r="AD225" s="18"/>
    </row>
    <row r="226" spans="1:30" ht="15.75" customHeight="1">
      <c r="A226" s="164" t="s">
        <v>1620</v>
      </c>
      <c r="B226" s="304" t="str">
        <f>HYPERLINK("https://upn1-carbon-sandbox.mendel.ai/01ha80767mvt3xy09j6byrsamy/patient-abstraction/"&amp;A226)</f>
        <v>https://upn1-carbon-sandbox.mendel.ai/01ha80767mvt3xy09j6byrsamy/patient-abstraction/pt-01h9p699gng01ah5dj22tepyxy</v>
      </c>
      <c r="C226" s="164" t="s">
        <v>1597</v>
      </c>
      <c r="D226" s="198"/>
      <c r="E226" s="202"/>
      <c r="F226" s="198"/>
      <c r="G226" s="199"/>
      <c r="H226" s="200" t="s">
        <v>60</v>
      </c>
      <c r="I226" s="164"/>
      <c r="J226" s="164"/>
      <c r="K226" s="164"/>
      <c r="L226" s="164"/>
      <c r="M226" s="164"/>
      <c r="N226" s="164"/>
      <c r="O226" s="20"/>
      <c r="P226" s="20"/>
      <c r="Q226" s="20"/>
      <c r="R226" s="20"/>
      <c r="S226" s="20"/>
      <c r="T226" s="20"/>
      <c r="U226" s="20"/>
      <c r="V226" s="20"/>
      <c r="W226" s="20"/>
      <c r="X226" s="20"/>
      <c r="Y226" s="20"/>
      <c r="Z226" s="20"/>
      <c r="AA226" s="20"/>
      <c r="AB226" s="20"/>
      <c r="AC226" s="21"/>
      <c r="AD226" s="18"/>
    </row>
    <row r="227" spans="1:30" ht="15.75" customHeight="1">
      <c r="A227" s="164" t="s">
        <v>1621</v>
      </c>
      <c r="B227" s="304" t="str">
        <f>HYPERLINK("https://upn1-carbon-sandbox.mendel.ai/01ha80767mvt3xy09j6byrsamy/patient-abstraction/"&amp;A227)</f>
        <v>https://upn1-carbon-sandbox.mendel.ai/01ha80767mvt3xy09j6byrsamy/patient-abstraction/pt-01h9p699jzs7qj789zz3k3tjzr</v>
      </c>
      <c r="C227" s="164" t="s">
        <v>18</v>
      </c>
      <c r="D227" s="198"/>
      <c r="E227" s="202"/>
      <c r="F227" s="198"/>
      <c r="G227" s="199"/>
      <c r="H227" s="200" t="s">
        <v>60</v>
      </c>
      <c r="I227" s="164"/>
      <c r="J227" s="164"/>
      <c r="K227" s="164"/>
      <c r="L227" s="164"/>
      <c r="M227" s="164"/>
      <c r="N227" s="164"/>
      <c r="O227" s="20"/>
      <c r="P227" s="20"/>
      <c r="Q227" s="20"/>
      <c r="R227" s="20"/>
      <c r="S227" s="20"/>
      <c r="T227" s="20"/>
      <c r="U227" s="20"/>
      <c r="V227" s="20"/>
      <c r="W227" s="20"/>
      <c r="X227" s="20"/>
      <c r="Y227" s="20"/>
      <c r="Z227" s="20"/>
      <c r="AA227" s="20"/>
      <c r="AB227" s="20"/>
      <c r="AC227" s="21"/>
      <c r="AD227" s="18"/>
    </row>
    <row r="228" spans="1:30" ht="15.75" customHeight="1">
      <c r="A228" s="164" t="s">
        <v>1622</v>
      </c>
      <c r="B228" s="304" t="str">
        <f>HYPERLINK("https://upn1-carbon-sandbox.mendel.ai/01ha80767mvt3xy09j6byrsamy/patient-abstraction/"&amp;A228)</f>
        <v>https://upn1-carbon-sandbox.mendel.ai/01ha80767mvt3xy09j6byrsamy/patient-abstraction/pt-01h9p699e95k146yc2d6bea0gp</v>
      </c>
      <c r="C228" s="164" t="s">
        <v>18</v>
      </c>
      <c r="D228" s="198"/>
      <c r="E228" s="202"/>
      <c r="F228" s="198"/>
      <c r="G228" s="199"/>
      <c r="H228" s="200" t="s">
        <v>60</v>
      </c>
      <c r="I228" s="164"/>
      <c r="J228" s="164"/>
      <c r="K228" s="164"/>
      <c r="L228" s="164"/>
      <c r="M228" s="164"/>
      <c r="N228" s="164"/>
      <c r="O228" s="20"/>
      <c r="P228" s="20"/>
      <c r="Q228" s="20"/>
      <c r="R228" s="20"/>
      <c r="S228" s="20"/>
      <c r="T228" s="20"/>
      <c r="U228" s="20"/>
      <c r="V228" s="20"/>
      <c r="W228" s="20"/>
      <c r="X228" s="20"/>
      <c r="Y228" s="20"/>
      <c r="Z228" s="20"/>
      <c r="AA228" s="20"/>
      <c r="AB228" s="20"/>
      <c r="AC228" s="21"/>
      <c r="AD228" s="18"/>
    </row>
    <row r="229" spans="1:30" ht="15.75" customHeight="1">
      <c r="A229" s="164" t="s">
        <v>1623</v>
      </c>
      <c r="B229" s="304" t="str">
        <f>HYPERLINK("https://upn1-carbon-sandbox.mendel.ai/01ha80767mvt3xy09j6byrsamy/patient-abstraction/"&amp;A229)</f>
        <v>https://upn1-carbon-sandbox.mendel.ai/01ha80767mvt3xy09j6byrsamy/patient-abstraction/pt-01h9p699a9sfsdn8s2rjdm3e3r</v>
      </c>
      <c r="C229" s="164" t="s">
        <v>18</v>
      </c>
      <c r="D229" s="198"/>
      <c r="E229" s="202"/>
      <c r="F229" s="198"/>
      <c r="G229" s="199"/>
      <c r="H229" s="200" t="s">
        <v>60</v>
      </c>
      <c r="I229" s="164"/>
      <c r="J229" s="164"/>
      <c r="K229" s="164"/>
      <c r="L229" s="164"/>
      <c r="M229" s="164"/>
      <c r="N229" s="164"/>
      <c r="O229" s="20"/>
      <c r="P229" s="20"/>
      <c r="Q229" s="20"/>
      <c r="R229" s="20"/>
      <c r="S229" s="20"/>
      <c r="T229" s="20"/>
      <c r="U229" s="20"/>
      <c r="V229" s="20"/>
      <c r="W229" s="20"/>
      <c r="X229" s="20"/>
      <c r="Y229" s="20"/>
      <c r="Z229" s="20"/>
      <c r="AA229" s="20"/>
      <c r="AB229" s="20"/>
      <c r="AC229" s="21"/>
      <c r="AD229" s="18"/>
    </row>
    <row r="230" spans="1:30" ht="15.75" customHeight="1">
      <c r="A230" s="164" t="s">
        <v>1624</v>
      </c>
      <c r="B230" s="304" t="str">
        <f>HYPERLINK("https://upn1-carbon-sandbox.mendel.ai/01ha80767mvt3xy09j6byrsamy/patient-abstraction/"&amp;A230)</f>
        <v>https://upn1-carbon-sandbox.mendel.ai/01ha80767mvt3xy09j6byrsamy/patient-abstraction/pt-01h9p6996t60ycneb4e959rftz</v>
      </c>
      <c r="C230" s="164" t="s">
        <v>18</v>
      </c>
      <c r="D230" s="198"/>
      <c r="E230" s="202"/>
      <c r="F230" s="198"/>
      <c r="G230" s="199"/>
      <c r="H230" s="200" t="s">
        <v>60</v>
      </c>
      <c r="I230" s="164"/>
      <c r="J230" s="164"/>
      <c r="K230" s="164"/>
      <c r="L230" s="164"/>
      <c r="M230" s="164"/>
      <c r="N230" s="164"/>
      <c r="O230" s="20"/>
      <c r="P230" s="20"/>
      <c r="Q230" s="20"/>
      <c r="R230" s="20"/>
      <c r="S230" s="20"/>
      <c r="T230" s="20"/>
      <c r="U230" s="20"/>
      <c r="V230" s="20"/>
      <c r="W230" s="20"/>
      <c r="X230" s="20"/>
      <c r="Y230" s="20"/>
      <c r="Z230" s="20"/>
      <c r="AA230" s="20"/>
      <c r="AB230" s="20"/>
      <c r="AC230" s="21"/>
      <c r="AD230" s="18"/>
    </row>
    <row r="231" spans="1:30" ht="15.75" customHeight="1">
      <c r="A231" s="164" t="s">
        <v>1625</v>
      </c>
      <c r="B231" s="304" t="str">
        <f>HYPERLINK("https://upn1-carbon-sandbox.mendel.ai/01ha80767mvt3xy09j6byrsamy/patient-abstraction/"&amp;A231)</f>
        <v>https://upn1-carbon-sandbox.mendel.ai/01ha80767mvt3xy09j6byrsamy/patient-abstraction/pt-01h9p699f8akcfe8efvfewbkv6</v>
      </c>
      <c r="C231" s="164" t="s">
        <v>18</v>
      </c>
      <c r="D231" s="198"/>
      <c r="E231" s="202"/>
      <c r="F231" s="198"/>
      <c r="G231" s="199"/>
      <c r="H231" s="200" t="s">
        <v>60</v>
      </c>
      <c r="I231" s="164"/>
      <c r="J231" s="164"/>
      <c r="K231" s="164"/>
      <c r="L231" s="164"/>
      <c r="M231" s="164"/>
      <c r="N231" s="164"/>
      <c r="O231" s="20"/>
      <c r="P231" s="20"/>
      <c r="Q231" s="20"/>
      <c r="R231" s="20"/>
      <c r="S231" s="20"/>
      <c r="T231" s="20"/>
      <c r="U231" s="20"/>
      <c r="V231" s="20"/>
      <c r="W231" s="20"/>
      <c r="X231" s="20"/>
      <c r="Y231" s="20"/>
      <c r="Z231" s="20"/>
      <c r="AA231" s="20"/>
      <c r="AB231" s="20"/>
      <c r="AC231" s="21"/>
      <c r="AD231" s="18"/>
    </row>
    <row r="232" spans="1:30" ht="15.75" customHeight="1">
      <c r="A232" s="164" t="s">
        <v>1626</v>
      </c>
      <c r="B232" s="304" t="str">
        <f>HYPERLINK("https://upn1-carbon-sandbox.mendel.ai/01ha80767mvt3xy09j6byrsamy/patient-abstraction/"&amp;A232)</f>
        <v>https://upn1-carbon-sandbox.mendel.ai/01ha80767mvt3xy09j6byrsamy/patient-abstraction/pt-01h9p699mwvtjebs3xhyf09j7g</v>
      </c>
      <c r="C232" s="164" t="s">
        <v>18</v>
      </c>
      <c r="D232" s="198"/>
      <c r="E232" s="202"/>
      <c r="F232" s="198"/>
      <c r="G232" s="199"/>
      <c r="H232" s="200" t="s">
        <v>60</v>
      </c>
      <c r="I232" s="164"/>
      <c r="J232" s="164"/>
      <c r="K232" s="164"/>
      <c r="L232" s="164"/>
      <c r="M232" s="164"/>
      <c r="N232" s="164"/>
      <c r="O232" s="20"/>
      <c r="P232" s="20"/>
      <c r="Q232" s="20"/>
      <c r="R232" s="20"/>
      <c r="S232" s="20"/>
      <c r="T232" s="20"/>
      <c r="U232" s="20"/>
      <c r="V232" s="20"/>
      <c r="W232" s="20"/>
      <c r="X232" s="20"/>
      <c r="Y232" s="20"/>
      <c r="Z232" s="20"/>
      <c r="AA232" s="20"/>
      <c r="AB232" s="20"/>
      <c r="AC232" s="21"/>
      <c r="AD232" s="18"/>
    </row>
    <row r="233" spans="1:30" ht="15.75" customHeight="1">
      <c r="A233" s="164" t="s">
        <v>1627</v>
      </c>
      <c r="B233" s="304" t="str">
        <f>HYPERLINK("https://upn1-carbon-sandbox.mendel.ai/01ha80767mvt3xy09j6byrsamy/patient-abstraction/"&amp;A233)</f>
        <v>https://upn1-carbon-sandbox.mendel.ai/01ha80767mvt3xy09j6byrsamy/patient-abstraction/pt-01h9p699e1g0fczvn39dz1q4g9</v>
      </c>
      <c r="C233" s="164" t="s">
        <v>18</v>
      </c>
      <c r="D233" s="198"/>
      <c r="E233" s="202"/>
      <c r="F233" s="198"/>
      <c r="G233" s="199"/>
      <c r="H233" s="200" t="s">
        <v>60</v>
      </c>
      <c r="I233" s="164"/>
      <c r="J233" s="164"/>
      <c r="K233" s="164"/>
      <c r="L233" s="164"/>
      <c r="M233" s="164"/>
      <c r="N233" s="164"/>
      <c r="O233" s="20"/>
      <c r="P233" s="20"/>
      <c r="Q233" s="20"/>
      <c r="R233" s="20"/>
      <c r="S233" s="20"/>
      <c r="T233" s="20"/>
      <c r="U233" s="20"/>
      <c r="V233" s="20"/>
      <c r="W233" s="20"/>
      <c r="X233" s="20"/>
      <c r="Y233" s="20"/>
      <c r="Z233" s="20"/>
      <c r="AA233" s="20"/>
      <c r="AB233" s="20"/>
      <c r="AC233" s="21"/>
      <c r="AD233" s="18"/>
    </row>
    <row r="234" spans="1:30" ht="15.75" customHeight="1">
      <c r="A234" s="164" t="s">
        <v>1628</v>
      </c>
      <c r="B234" s="304" t="str">
        <f>HYPERLINK("https://upn1-carbon-sandbox.mendel.ai/01ha80767mvt3xy09j6byrsamy/patient-abstraction/"&amp;A234)</f>
        <v>https://upn1-carbon-sandbox.mendel.ai/01ha80767mvt3xy09j6byrsamy/patient-abstraction/pt-01h9p699by6y6eppq41ysk61b2</v>
      </c>
      <c r="C234" s="164"/>
      <c r="D234" s="198"/>
      <c r="E234" s="202"/>
      <c r="F234" s="198"/>
      <c r="G234" s="199"/>
      <c r="H234" s="200" t="s">
        <v>60</v>
      </c>
      <c r="I234" s="164"/>
      <c r="J234" s="164"/>
      <c r="K234" s="164"/>
      <c r="L234" s="164"/>
      <c r="M234" s="164"/>
      <c r="N234" s="164"/>
      <c r="O234" s="20"/>
      <c r="P234" s="20"/>
      <c r="Q234" s="20"/>
      <c r="R234" s="20"/>
      <c r="S234" s="20"/>
      <c r="T234" s="20"/>
      <c r="U234" s="20"/>
      <c r="V234" s="20"/>
      <c r="W234" s="20"/>
      <c r="X234" s="20"/>
      <c r="Y234" s="20"/>
      <c r="Z234" s="20"/>
      <c r="AA234" s="20"/>
      <c r="AB234" s="20"/>
      <c r="AC234" s="21"/>
      <c r="AD234" s="18"/>
    </row>
    <row r="235" spans="1:30" ht="15.75" customHeight="1">
      <c r="A235" s="164" t="s">
        <v>1629</v>
      </c>
      <c r="B235" s="304" t="str">
        <f>HYPERLINK("https://upn1-carbon-sandbox.mendel.ai/01ha80767mvt3xy09j6byrsamy/patient-abstraction/"&amp;A235)</f>
        <v>https://upn1-carbon-sandbox.mendel.ai/01ha80767mvt3xy09j6byrsamy/patient-abstraction/pt-01h9p699hq60vcss6k3qcpxt0e</v>
      </c>
      <c r="C235" s="164" t="s">
        <v>18</v>
      </c>
      <c r="D235" s="198"/>
      <c r="E235" s="202"/>
      <c r="F235" s="198"/>
      <c r="G235" s="199"/>
      <c r="H235" s="200" t="s">
        <v>60</v>
      </c>
      <c r="I235" s="164"/>
      <c r="J235" s="164"/>
      <c r="K235" s="164"/>
      <c r="L235" s="164"/>
      <c r="M235" s="164"/>
      <c r="N235" s="164"/>
      <c r="O235" s="20"/>
      <c r="P235" s="20"/>
      <c r="Q235" s="20"/>
      <c r="R235" s="20"/>
      <c r="S235" s="20"/>
      <c r="T235" s="20"/>
      <c r="U235" s="20"/>
      <c r="V235" s="20"/>
      <c r="W235" s="20"/>
      <c r="X235" s="20"/>
      <c r="Y235" s="20"/>
      <c r="Z235" s="20"/>
      <c r="AA235" s="20"/>
      <c r="AB235" s="20"/>
      <c r="AC235" s="21"/>
      <c r="AD235" s="18"/>
    </row>
    <row r="236" spans="1:30" ht="15.75" customHeight="1">
      <c r="A236" s="164" t="s">
        <v>1630</v>
      </c>
      <c r="B236" s="304" t="str">
        <f>HYPERLINK("https://upn1-carbon-sandbox.mendel.ai/01ha80767mvt3xy09j6byrsamy/patient-abstraction/"&amp;A236)</f>
        <v>https://upn1-carbon-sandbox.mendel.ai/01ha80767mvt3xy09j6byrsamy/patient-abstraction/pt-01h9p699q83vegcwsgfy6wb2jq</v>
      </c>
      <c r="C236" s="164" t="s">
        <v>18</v>
      </c>
      <c r="D236" s="198"/>
      <c r="E236" s="202"/>
      <c r="F236" s="198"/>
      <c r="G236" s="199"/>
      <c r="H236" s="200" t="s">
        <v>60</v>
      </c>
      <c r="I236" s="164"/>
      <c r="J236" s="164"/>
      <c r="K236" s="164"/>
      <c r="L236" s="164"/>
      <c r="M236" s="164"/>
      <c r="N236" s="164"/>
      <c r="O236" s="20"/>
      <c r="P236" s="20"/>
      <c r="Q236" s="20"/>
      <c r="R236" s="20"/>
      <c r="S236" s="20"/>
      <c r="T236" s="20"/>
      <c r="U236" s="20"/>
      <c r="V236" s="20"/>
      <c r="W236" s="20"/>
      <c r="X236" s="20"/>
      <c r="Y236" s="20"/>
      <c r="Z236" s="20"/>
      <c r="AA236" s="20"/>
      <c r="AB236" s="20"/>
      <c r="AC236" s="21"/>
      <c r="AD236" s="18"/>
    </row>
    <row r="237" spans="1:30" ht="15.75" customHeight="1">
      <c r="A237" s="164" t="s">
        <v>118</v>
      </c>
      <c r="B237" s="304" t="str">
        <f>HYPERLINK("https://upn1-carbon-sandbox.mendel.ai/01ha80767mvt3xy09j6byrsamy/patient-abstraction/"&amp;A237)</f>
        <v>https://upn1-carbon-sandbox.mendel.ai/01ha80767mvt3xy09j6byrsamy/patient-abstraction/pt-01h9p699a6phhrw61215y5g0md</v>
      </c>
      <c r="C237" s="164" t="s">
        <v>18</v>
      </c>
      <c r="D237" s="198"/>
      <c r="E237" s="342" t="s">
        <v>1592</v>
      </c>
      <c r="F237" s="202"/>
      <c r="G237" s="199"/>
      <c r="H237" s="200" t="s">
        <v>60</v>
      </c>
      <c r="I237" s="164"/>
      <c r="J237" s="164"/>
      <c r="K237" s="164"/>
      <c r="L237" s="164"/>
      <c r="M237" s="164"/>
      <c r="N237" s="164"/>
      <c r="O237" s="20"/>
      <c r="P237" s="20"/>
      <c r="Q237" s="20"/>
      <c r="R237" s="20"/>
      <c r="S237" s="20"/>
      <c r="T237" s="20"/>
      <c r="U237" s="20"/>
      <c r="V237" s="20"/>
      <c r="W237" s="20"/>
      <c r="X237" s="20"/>
      <c r="Y237" s="20"/>
      <c r="Z237" s="20"/>
      <c r="AA237" s="20"/>
      <c r="AB237" s="20"/>
      <c r="AC237" s="21"/>
      <c r="AD237" s="18"/>
    </row>
    <row r="238" spans="1:30" ht="15.75" customHeight="1">
      <c r="A238" s="164" t="s">
        <v>1631</v>
      </c>
      <c r="B238" s="304" t="str">
        <f>HYPERLINK("https://upn1-carbon-sandbox.mendel.ai/01ha80767mvt3xy09j6byrsamy/patient-abstraction/"&amp;A238)</f>
        <v>https://upn1-carbon-sandbox.mendel.ai/01ha80767mvt3xy09j6byrsamy/patient-abstraction/pt-01h9p69979kab3vasr01a39ts5</v>
      </c>
      <c r="C238" s="164" t="s">
        <v>18</v>
      </c>
      <c r="D238" s="198"/>
      <c r="E238" s="202"/>
      <c r="F238" s="198"/>
      <c r="G238" s="199"/>
      <c r="H238" s="200" t="s">
        <v>60</v>
      </c>
      <c r="I238" s="164"/>
      <c r="J238" s="164"/>
      <c r="K238" s="164"/>
      <c r="L238" s="164"/>
      <c r="M238" s="164"/>
      <c r="N238" s="164"/>
      <c r="O238" s="20"/>
      <c r="P238" s="20"/>
      <c r="Q238" s="20"/>
      <c r="R238" s="20"/>
      <c r="S238" s="20"/>
      <c r="T238" s="20"/>
      <c r="U238" s="20"/>
      <c r="V238" s="20"/>
      <c r="W238" s="20"/>
      <c r="X238" s="20"/>
      <c r="Y238" s="20"/>
      <c r="Z238" s="20"/>
      <c r="AA238" s="20"/>
      <c r="AB238" s="20"/>
      <c r="AC238" s="21"/>
      <c r="AD238" s="18"/>
    </row>
    <row r="239" spans="1:30" ht="15.75" customHeight="1">
      <c r="A239" s="164" t="s">
        <v>1632</v>
      </c>
      <c r="B239" s="304" t="str">
        <f>HYPERLINK("https://upn1-carbon-sandbox.mendel.ai/01ha80767mvt3xy09j6byrsamy/patient-abstraction/"&amp;A239)</f>
        <v>https://upn1-carbon-sandbox.mendel.ai/01ha80767mvt3xy09j6byrsamy/patient-abstraction/pt-01h9p699hnwdedy3t2p8x5tnna</v>
      </c>
      <c r="C239" s="164" t="s">
        <v>1597</v>
      </c>
      <c r="D239" s="198"/>
      <c r="E239" s="202"/>
      <c r="F239" s="198"/>
      <c r="G239" s="199"/>
      <c r="H239" s="200" t="s">
        <v>60</v>
      </c>
      <c r="I239" s="164"/>
      <c r="J239" s="164"/>
      <c r="K239" s="164"/>
      <c r="L239" s="164"/>
      <c r="M239" s="164"/>
      <c r="N239" s="164"/>
      <c r="O239" s="20"/>
      <c r="P239" s="20"/>
      <c r="Q239" s="20"/>
      <c r="R239" s="20"/>
      <c r="S239" s="20"/>
      <c r="T239" s="20"/>
      <c r="U239" s="20"/>
      <c r="V239" s="20"/>
      <c r="W239" s="20"/>
      <c r="X239" s="20"/>
      <c r="Y239" s="20"/>
      <c r="Z239" s="20"/>
      <c r="AA239" s="20"/>
      <c r="AB239" s="20"/>
      <c r="AC239" s="21"/>
      <c r="AD239" s="18"/>
    </row>
    <row r="240" spans="1:30" ht="15.75" customHeight="1">
      <c r="A240" s="164" t="s">
        <v>1633</v>
      </c>
      <c r="B240" s="304" t="str">
        <f>HYPERLINK("https://upn1-carbon-sandbox.mendel.ai/01ha80767mvt3xy09j6byrsamy/patient-abstraction/"&amp;A240)</f>
        <v>https://upn1-carbon-sandbox.mendel.ai/01ha80767mvt3xy09j6byrsamy/patient-abstraction/pt-01h9p699qp8mv2h6qztfwqwqfn</v>
      </c>
      <c r="C240" s="164" t="s">
        <v>18</v>
      </c>
      <c r="D240" s="198"/>
      <c r="E240" s="342"/>
      <c r="F240" s="201"/>
      <c r="G240" s="201"/>
      <c r="H240" s="200" t="s">
        <v>60</v>
      </c>
      <c r="I240" s="164"/>
      <c r="J240" s="280"/>
      <c r="K240" s="164"/>
      <c r="L240" s="164"/>
      <c r="M240" s="164"/>
      <c r="N240" s="164"/>
      <c r="O240" s="20"/>
      <c r="P240" s="20"/>
      <c r="Q240" s="20"/>
      <c r="R240" s="20"/>
      <c r="S240" s="20"/>
      <c r="T240" s="20"/>
      <c r="U240" s="20"/>
      <c r="V240" s="20"/>
      <c r="W240" s="20"/>
      <c r="X240" s="20"/>
      <c r="Y240" s="20"/>
      <c r="Z240" s="20"/>
      <c r="AA240" s="20"/>
      <c r="AB240" s="20"/>
      <c r="AC240" s="21"/>
      <c r="AD240" s="18"/>
    </row>
    <row r="241" spans="1:30" ht="15.75" customHeight="1">
      <c r="A241" s="164" t="s">
        <v>102</v>
      </c>
      <c r="B241" s="304" t="str">
        <f>HYPERLINK("https://upn1-carbon-sandbox.mendel.ai/01ha80767mvt3xy09j6byrsamy/patient-abstraction/"&amp;A241)</f>
        <v>https://upn1-carbon-sandbox.mendel.ai/01ha80767mvt3xy09j6byrsamy/patient-abstraction/pt-01h9p699kpwckhgwp94hrjp626</v>
      </c>
      <c r="C241" s="164" t="s">
        <v>18</v>
      </c>
      <c r="D241" s="198"/>
      <c r="E241" s="342" t="s">
        <v>1592</v>
      </c>
      <c r="F241" s="202"/>
      <c r="G241" s="199"/>
      <c r="H241" s="200" t="s">
        <v>60</v>
      </c>
      <c r="I241" s="164"/>
      <c r="J241" s="164"/>
      <c r="K241" s="164"/>
      <c r="L241" s="164"/>
      <c r="M241" s="164"/>
      <c r="N241" s="164"/>
      <c r="O241" s="20"/>
      <c r="P241" s="20"/>
      <c r="Q241" s="20"/>
      <c r="R241" s="20"/>
      <c r="S241" s="20"/>
      <c r="T241" s="20"/>
      <c r="U241" s="20"/>
      <c r="V241" s="20"/>
      <c r="W241" s="20"/>
      <c r="X241" s="20"/>
      <c r="Y241" s="20"/>
      <c r="Z241" s="20"/>
      <c r="AA241" s="20"/>
      <c r="AB241" s="20"/>
      <c r="AC241" s="21"/>
      <c r="AD241" s="18"/>
    </row>
    <row r="242" spans="1:30" ht="15.75" customHeight="1">
      <c r="A242" s="164" t="s">
        <v>1634</v>
      </c>
      <c r="B242" s="304" t="str">
        <f>HYPERLINK("https://upn1-carbon-sandbox.mendel.ai/01ha80767mvt3xy09j6byrsamy/patient-abstraction/"&amp;A242)</f>
        <v>https://upn1-carbon-sandbox.mendel.ai/01ha80767mvt3xy09j6byrsamy/patient-abstraction/pt-01h9p699reba9gfhj7427wgsce</v>
      </c>
      <c r="C242" s="211" t="s">
        <v>18</v>
      </c>
      <c r="D242" s="208"/>
      <c r="E242" s="248"/>
      <c r="F242" s="208"/>
      <c r="G242" s="209"/>
      <c r="H242" s="249" t="s">
        <v>60</v>
      </c>
      <c r="I242" s="211"/>
      <c r="J242" s="211"/>
      <c r="K242" s="211"/>
      <c r="L242" s="211"/>
      <c r="M242" s="211"/>
      <c r="N242" s="211"/>
      <c r="O242" s="20"/>
      <c r="P242" s="20"/>
      <c r="Q242" s="20"/>
      <c r="R242" s="20"/>
      <c r="S242" s="20"/>
      <c r="T242" s="20"/>
      <c r="U242" s="20"/>
      <c r="V242" s="20"/>
      <c r="W242" s="20"/>
      <c r="X242" s="20"/>
      <c r="Y242" s="20"/>
      <c r="Z242" s="20"/>
      <c r="AA242" s="20"/>
      <c r="AB242" s="20"/>
      <c r="AC242" s="21"/>
      <c r="AD242" s="18"/>
    </row>
    <row r="243" spans="1:30" ht="15.75" customHeight="1">
      <c r="A243" s="171" t="s">
        <v>1635</v>
      </c>
      <c r="B243" s="321" t="str">
        <f t="shared" ref="B243:B246" si="3">HYPERLINK("https://upn1-carbon-sandbox.mendel.ai/01ha80767mvt3xy09j6byrsamy/patient-abstraction/"&amp;A243)</f>
        <v>https://upn1-carbon-sandbox.mendel.ai/01ha80767mvt3xy09j6byrsamy/patient-abstraction/pt-01h9p699nncphspmxk8djwp469</v>
      </c>
      <c r="C243" s="201"/>
      <c r="D243" s="201"/>
      <c r="E243" s="342"/>
      <c r="F243" s="201"/>
      <c r="G243" s="201"/>
      <c r="H243" s="200" t="s">
        <v>60</v>
      </c>
      <c r="I243" s="201"/>
      <c r="J243" s="201"/>
      <c r="K243" s="201"/>
      <c r="L243" s="201"/>
      <c r="M243" s="201"/>
      <c r="N243" s="201"/>
      <c r="O243" s="28"/>
      <c r="P243" s="28"/>
      <c r="Q243" s="28"/>
      <c r="R243" s="28"/>
      <c r="S243" s="28"/>
      <c r="T243" s="28"/>
      <c r="U243" s="28"/>
      <c r="V243" s="28"/>
      <c r="W243" s="28"/>
      <c r="X243" s="28"/>
      <c r="Y243" s="28"/>
      <c r="Z243" s="28"/>
      <c r="AA243" s="28"/>
      <c r="AB243" s="28"/>
      <c r="AC243" s="28"/>
      <c r="AD243" s="28"/>
    </row>
    <row r="244" spans="1:30" ht="15.75" customHeight="1">
      <c r="A244" s="171" t="s">
        <v>1636</v>
      </c>
      <c r="B244" s="321" t="str">
        <f t="shared" si="3"/>
        <v>https://upn1-carbon-sandbox.mendel.ai/01ha80767mvt3xy09j6byrsamy/patient-abstraction/pt-01h9p699jyjx01pe8yct1c9pw1</v>
      </c>
      <c r="C244" s="201"/>
      <c r="D244" s="201"/>
      <c r="E244" s="342"/>
      <c r="F244" s="201"/>
      <c r="G244" s="201"/>
      <c r="H244" s="200" t="s">
        <v>60</v>
      </c>
      <c r="I244" s="201"/>
      <c r="J244" s="201"/>
      <c r="K244" s="201"/>
      <c r="L244" s="201"/>
      <c r="M244" s="201"/>
      <c r="N244" s="201"/>
      <c r="O244" s="28"/>
      <c r="P244" s="28"/>
      <c r="Q244" s="28"/>
      <c r="R244" s="28"/>
      <c r="S244" s="28"/>
      <c r="T244" s="28"/>
      <c r="U244" s="28"/>
      <c r="V244" s="28"/>
      <c r="W244" s="28"/>
      <c r="X244" s="28"/>
      <c r="Y244" s="28"/>
      <c r="Z244" s="28"/>
      <c r="AA244" s="28"/>
      <c r="AB244" s="28"/>
      <c r="AC244" s="28"/>
      <c r="AD244" s="28"/>
    </row>
    <row r="245" spans="1:30" ht="15.75" customHeight="1">
      <c r="A245" s="164" t="s">
        <v>1637</v>
      </c>
      <c r="B245" s="304" t="str">
        <f>HYPERLINK("https://upn1-carbon-sandbox.mendel.ai/01ha80767mvt3xy09j6byrsamy/patient-abstraction/"&amp;A245)</f>
        <v>https://upn1-carbon-sandbox.mendel.ai/01ha80767mvt3xy09j6byrsamy/patient-abstraction/pt-01h9p6997zzg75kp5q9zv43yg7</v>
      </c>
      <c r="C245" s="164" t="s">
        <v>18</v>
      </c>
      <c r="D245" s="198"/>
      <c r="E245" s="202"/>
      <c r="F245" s="198"/>
      <c r="G245" s="199"/>
      <c r="H245" s="200" t="s">
        <v>60</v>
      </c>
      <c r="I245" s="164"/>
      <c r="J245" s="164"/>
      <c r="K245" s="164"/>
      <c r="L245" s="164"/>
      <c r="M245" s="164"/>
      <c r="N245" s="164"/>
      <c r="O245" s="20"/>
      <c r="P245" s="20"/>
      <c r="Q245" s="20"/>
      <c r="R245" s="20"/>
      <c r="S245" s="20"/>
      <c r="T245" s="20"/>
      <c r="U245" s="20"/>
      <c r="V245" s="20"/>
      <c r="W245" s="20"/>
      <c r="X245" s="20"/>
      <c r="Y245" s="20"/>
      <c r="Z245" s="20"/>
      <c r="AA245" s="20"/>
      <c r="AB245" s="20"/>
      <c r="AC245" s="21"/>
      <c r="AD245" s="18"/>
    </row>
    <row r="246" spans="1:30" ht="15.75" customHeight="1">
      <c r="A246" s="171" t="s">
        <v>1638</v>
      </c>
      <c r="B246" s="321" t="str">
        <f t="shared" si="3"/>
        <v>https://upn1-carbon-sandbox.mendel.ai/01ha80767mvt3xy09j6byrsamy/patient-abstraction/pt-01h9p699mhhen98pk0wyp0vja1</v>
      </c>
      <c r="C246" s="201"/>
      <c r="D246" s="201"/>
      <c r="E246" s="342"/>
      <c r="F246" s="201"/>
      <c r="G246" s="201"/>
      <c r="H246" s="200" t="s">
        <v>60</v>
      </c>
      <c r="I246" s="201"/>
      <c r="J246" s="201"/>
      <c r="K246" s="201"/>
      <c r="L246" s="201"/>
      <c r="M246" s="201"/>
      <c r="N246" s="201"/>
      <c r="O246" s="28"/>
      <c r="P246" s="28"/>
      <c r="Q246" s="28"/>
      <c r="R246" s="28"/>
      <c r="S246" s="28"/>
      <c r="T246" s="28"/>
      <c r="U246" s="28"/>
      <c r="V246" s="28"/>
      <c r="W246" s="28"/>
      <c r="X246" s="28"/>
      <c r="Y246" s="28"/>
      <c r="Z246" s="28"/>
      <c r="AA246" s="28"/>
      <c r="AB246" s="28"/>
      <c r="AC246" s="28"/>
      <c r="AD246" s="28"/>
    </row>
    <row r="247" spans="1:30" ht="15.75" customHeight="1">
      <c r="A247" s="171" t="s">
        <v>1639</v>
      </c>
      <c r="B247" s="321" t="str">
        <f>HYPERLINK("https://upn1-carbon-sandbox.mendel.ai/01ha80767mvt3xy09j6byrsamy/patient-abstraction/"&amp;A247)</f>
        <v>https://upn1-carbon-sandbox.mendel.ai/01ha80767mvt3xy09j6byrsamy/patient-abstraction/pt-01h9p699p5jsntw0yez3b86w9r</v>
      </c>
      <c r="C247" s="246"/>
      <c r="D247" s="246"/>
      <c r="E247" s="565"/>
      <c r="F247" s="246"/>
      <c r="G247" s="246"/>
      <c r="H247" s="200" t="s">
        <v>60</v>
      </c>
      <c r="I247" s="246"/>
      <c r="J247" s="246"/>
      <c r="K247" s="246"/>
      <c r="L247" s="246"/>
      <c r="M247" s="246"/>
      <c r="N247" s="246"/>
    </row>
    <row r="248" spans="1:30" ht="15.75" customHeight="1">
      <c r="A248" s="164" t="s">
        <v>1640</v>
      </c>
      <c r="B248" s="304" t="str">
        <f>HYPERLINK("https://upn1-carbon-sandbox.mendel.ai/01ha80767mvt3xy09j6byrsamy/patient-abstraction/"&amp;A248)</f>
        <v>https://upn1-carbon-sandbox.mendel.ai/01ha80767mvt3xy09j6byrsamy/patient-abstraction/pt-01h9p6997yz6rs819xfgzz64qh</v>
      </c>
      <c r="C248" s="164" t="s">
        <v>18</v>
      </c>
      <c r="D248" s="198"/>
      <c r="E248" s="202"/>
      <c r="F248" s="198"/>
      <c r="G248" s="199"/>
      <c r="H248" s="200" t="s">
        <v>60</v>
      </c>
      <c r="I248" s="164"/>
      <c r="J248" s="164"/>
      <c r="K248" s="164"/>
      <c r="L248" s="164"/>
      <c r="M248" s="164"/>
      <c r="N248" s="164"/>
      <c r="O248" s="20"/>
      <c r="P248" s="20"/>
      <c r="Q248" s="20"/>
      <c r="R248" s="20"/>
      <c r="S248" s="20"/>
      <c r="T248" s="20"/>
      <c r="U248" s="20"/>
      <c r="V248" s="20"/>
      <c r="W248" s="20"/>
      <c r="X248" s="20"/>
      <c r="Y248" s="20"/>
      <c r="Z248" s="20"/>
      <c r="AA248" s="20"/>
      <c r="AB248" s="20"/>
      <c r="AC248" s="21"/>
      <c r="AD248" s="18"/>
    </row>
    <row r="249" spans="1:30" ht="15.75" customHeight="1">
      <c r="A249" s="171" t="s">
        <v>980</v>
      </c>
      <c r="B249" s="321" t="str">
        <f>HYPERLINK("https://upn1-carbon-sandbox.mendel.ai/01ha80767mvt3xy09j6byrsamy/patient-abstraction/"&amp;A249)</f>
        <v>https://upn1-carbon-sandbox.mendel.ai/01ha80767mvt3xy09j6byrsamy/patient-abstraction/pt-01h9p699bnejbxe9txmzwcjg6s</v>
      </c>
      <c r="C249" s="164" t="s">
        <v>18</v>
      </c>
      <c r="D249" s="198"/>
      <c r="E249" s="565"/>
      <c r="F249" s="246"/>
      <c r="G249" s="246"/>
      <c r="H249" s="200" t="s">
        <v>60</v>
      </c>
      <c r="I249" s="246"/>
      <c r="J249" s="246"/>
      <c r="K249" s="246"/>
      <c r="L249" s="246"/>
      <c r="M249" s="246"/>
      <c r="N249" s="246"/>
    </row>
    <row r="250" spans="1:30" ht="15.75" customHeight="1">
      <c r="A250" s="164" t="s">
        <v>1641</v>
      </c>
      <c r="B250" s="304" t="str">
        <f>HYPERLINK("https://upn1-carbon-sandbox.mendel.ai/01ha80767mvt3xy09j6byrsamy/patient-abstraction/"&amp;A250)</f>
        <v>https://upn1-carbon-sandbox.mendel.ai/01ha80767mvt3xy09j6byrsamy/patient-abstraction/pt-01h9p6998k18dzwre8mm3a31v6</v>
      </c>
      <c r="C250" s="164" t="s">
        <v>18</v>
      </c>
      <c r="D250" s="198"/>
      <c r="E250" s="202"/>
      <c r="F250" s="198"/>
      <c r="G250" s="199"/>
      <c r="H250" s="200" t="s">
        <v>60</v>
      </c>
      <c r="I250" s="164"/>
      <c r="J250" s="164"/>
      <c r="K250" s="164"/>
      <c r="L250" s="164"/>
      <c r="M250" s="164"/>
      <c r="N250" s="164"/>
      <c r="O250" s="20"/>
      <c r="P250" s="20"/>
      <c r="Q250" s="20"/>
      <c r="R250" s="20"/>
      <c r="S250" s="20"/>
      <c r="T250" s="20"/>
      <c r="U250" s="20"/>
      <c r="V250" s="20"/>
      <c r="W250" s="20"/>
      <c r="X250" s="20"/>
      <c r="Y250" s="20"/>
      <c r="Z250" s="20"/>
      <c r="AA250" s="20"/>
      <c r="AB250" s="20"/>
      <c r="AC250" s="21"/>
      <c r="AD250" s="18"/>
    </row>
    <row r="251" spans="1:30" ht="15.75" customHeight="1">
      <c r="A251" s="164" t="s">
        <v>1642</v>
      </c>
      <c r="B251" s="304" t="str">
        <f>HYPERLINK("https://upn1-carbon-sandbox.mendel.ai/01ha80767mvt3xy09j6byrsamy/patient-abstraction/"&amp;A251)</f>
        <v>https://upn1-carbon-sandbox.mendel.ai/01ha80767mvt3xy09j6byrsamy/patient-abstraction/pt-01h9p6997w45mgk7yks4dfkfyk</v>
      </c>
      <c r="C251" s="164" t="s">
        <v>18</v>
      </c>
      <c r="D251" s="198"/>
      <c r="E251" s="202"/>
      <c r="F251" s="198"/>
      <c r="G251" s="199"/>
      <c r="H251" s="200" t="s">
        <v>60</v>
      </c>
      <c r="I251" s="164"/>
      <c r="J251" s="164"/>
      <c r="K251" s="164"/>
      <c r="L251" s="164"/>
      <c r="M251" s="164"/>
      <c r="N251" s="164"/>
      <c r="O251" s="20"/>
      <c r="P251" s="20"/>
      <c r="Q251" s="20"/>
      <c r="R251" s="20"/>
      <c r="S251" s="20"/>
      <c r="T251" s="20"/>
      <c r="U251" s="20"/>
      <c r="V251" s="20"/>
      <c r="W251" s="20"/>
      <c r="X251" s="20"/>
      <c r="Y251" s="20"/>
      <c r="Z251" s="20"/>
      <c r="AA251" s="20"/>
      <c r="AB251" s="20"/>
      <c r="AC251" s="21"/>
      <c r="AD251" s="18"/>
    </row>
    <row r="252" spans="1:30" ht="15.75" customHeight="1">
      <c r="A252" s="164" t="s">
        <v>258</v>
      </c>
      <c r="B252" s="304" t="str">
        <f>HYPERLINK("https://upn1-carbon-sandbox.mendel.ai/01ha80767mvt3xy09j6byrsamy/patient-abstraction/"&amp;A252)</f>
        <v>https://upn1-carbon-sandbox.mendel.ai/01ha80767mvt3xy09j6byrsamy/patient-abstraction/pt-01h9p6997pbk19ngqn8wwhd3mc</v>
      </c>
      <c r="C252" s="164" t="s">
        <v>18</v>
      </c>
      <c r="D252" s="198" t="s">
        <v>1168</v>
      </c>
      <c r="E252" s="580" t="s">
        <v>1251</v>
      </c>
      <c r="F252" s="198"/>
      <c r="G252" s="199"/>
      <c r="H252" s="200" t="s">
        <v>60</v>
      </c>
      <c r="I252" s="164"/>
      <c r="J252" s="164"/>
      <c r="K252" s="164"/>
      <c r="L252" s="164"/>
      <c r="M252" s="164"/>
      <c r="N252" s="164"/>
      <c r="O252" s="20"/>
      <c r="P252" s="20"/>
      <c r="Q252" s="20"/>
      <c r="R252" s="20"/>
      <c r="S252" s="20"/>
      <c r="T252" s="20"/>
      <c r="U252" s="20"/>
      <c r="V252" s="20"/>
      <c r="W252" s="20"/>
      <c r="X252" s="20"/>
      <c r="Y252" s="20"/>
      <c r="Z252" s="20"/>
      <c r="AA252" s="20"/>
      <c r="AB252" s="20"/>
      <c r="AC252" s="21"/>
      <c r="AD252" s="18"/>
    </row>
    <row r="253" spans="1:30" ht="15.75" customHeight="1"/>
    <row r="254" spans="1:30" ht="15.75" customHeight="1"/>
    <row r="255" spans="1:30" ht="15.75" customHeight="1"/>
    <row r="256" spans="1:30"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autoFilter ref="A1:AD988" xr:uid="{00000000-0001-0000-0200-000000000000}"/>
  <conditionalFormatting sqref="A1:A94 A158:A1048576 A96:A156">
    <cfRule type="duplicateValues" dxfId="6" priority="3"/>
  </conditionalFormatting>
  <conditionalFormatting sqref="A157">
    <cfRule type="duplicateValues" dxfId="5" priority="1"/>
  </conditionalFormatting>
  <dataValidations count="6">
    <dataValidation type="list" allowBlank="1" showErrorMessage="1" sqref="H80" xr:uid="{00000000-0002-0000-0200-000002000000}">
      <formula1>"Abstracted,In progress"</formula1>
    </dataValidation>
    <dataValidation type="list" allowBlank="1" showErrorMessage="1" sqref="C221 C219 C227:C238 C240:C242 C245 C248:C252 C4:C210" xr:uid="{00000000-0002-0000-0200-000000000000}">
      <formula1>"Research pt,Practice pt"</formula1>
    </dataValidation>
    <dataValidation type="list" allowBlank="1" showErrorMessage="1" sqref="C3 C81 C161 C220 C211:C218 C222:C226 C239" xr:uid="{05A46BE9-D1E8-4C39-AB7C-03FBADED638F}">
      <formula1>"Research pt,Practice pt,Extra pt"</formula1>
    </dataValidation>
    <dataValidation type="list" allowBlank="1" showErrorMessage="1" sqref="H81:H252 H3:H41 H43:H79" xr:uid="{E9A5F56B-7CB5-4CFB-B611-0F10AE004027}">
      <formula1>"Abstracted,In progress,Rejected"</formula1>
    </dataValidation>
    <dataValidation type="list" allowBlank="1" showErrorMessage="1" sqref="D245 D248:D252 D3:D242" xr:uid="{00000000-0002-0000-0200-000001000000}">
      <formula1>"Liz,Brenda"</formula1>
    </dataValidation>
    <dataValidation type="list" allowBlank="1" showErrorMessage="1" sqref="G245 I245 G248:G252 G3:G41 I248:I252 I3:I41 G43:G242 I43:I242" xr:uid="{00000000-0002-0000-0200-000003000000}">
      <formula1>"Yes,No"</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A293F-0C6E-4533-BE73-F92070C119F6}">
  <sheetPr>
    <tabColor theme="7" tint="0.59999389629810485"/>
  </sheetPr>
  <dimension ref="A1:AE988"/>
  <sheetViews>
    <sheetView workbookViewId="0">
      <pane xSplit="2" ySplit="2" topLeftCell="C77" activePane="bottomRight" state="frozen"/>
      <selection pane="bottomRight" activeCell="A78" sqref="A78"/>
      <selection pane="bottomLeft" activeCell="A3" sqref="A3"/>
      <selection pane="topRight" activeCell="C1" sqref="C1"/>
    </sheetView>
  </sheetViews>
  <sheetFormatPr defaultColWidth="14.42578125" defaultRowHeight="15" customHeight="1"/>
  <cols>
    <col min="1" max="1" width="34" customWidth="1"/>
    <col min="2" max="2" width="118.7109375" style="314" bestFit="1" customWidth="1"/>
    <col min="3" max="3" width="22" customWidth="1"/>
    <col min="4" max="4" width="10.5703125" customWidth="1"/>
    <col min="5" max="5" width="18" customWidth="1"/>
    <col min="6" max="6" width="11.28515625" customWidth="1"/>
    <col min="7" max="7" width="10.7109375" customWidth="1"/>
    <col min="8" max="8" width="19" customWidth="1"/>
    <col min="9" max="9" width="12" customWidth="1"/>
    <col min="10" max="10" width="13.7109375" bestFit="1" customWidth="1"/>
    <col min="11" max="11" width="6.5703125" customWidth="1"/>
    <col min="12" max="12" width="6" customWidth="1"/>
    <col min="13" max="31" width="8.7109375" customWidth="1"/>
  </cols>
  <sheetData>
    <row r="1" spans="1:31">
      <c r="A1" s="14"/>
      <c r="B1" s="309" t="s">
        <v>1589</v>
      </c>
      <c r="C1" s="15"/>
      <c r="D1" s="14"/>
      <c r="E1" s="14"/>
      <c r="F1" s="14"/>
      <c r="G1" s="14"/>
      <c r="H1" s="14"/>
      <c r="I1" s="15"/>
      <c r="J1" s="15"/>
      <c r="K1" s="15"/>
      <c r="L1" s="15"/>
      <c r="M1" s="15"/>
      <c r="N1" s="15"/>
      <c r="O1" s="16"/>
      <c r="P1" s="16"/>
      <c r="Q1" s="16"/>
      <c r="R1" s="16"/>
      <c r="S1" s="16"/>
      <c r="T1" s="16"/>
      <c r="U1" s="16"/>
      <c r="V1" s="16"/>
      <c r="W1" s="16"/>
      <c r="X1" s="16"/>
      <c r="Y1" s="16"/>
      <c r="Z1" s="16"/>
      <c r="AA1" s="16"/>
      <c r="AB1" s="16"/>
      <c r="AC1" s="16"/>
      <c r="AD1" s="17"/>
      <c r="AE1" s="18"/>
    </row>
    <row r="2" spans="1:31" ht="36">
      <c r="A2" s="2" t="s">
        <v>1</v>
      </c>
      <c r="B2" s="310" t="s">
        <v>2</v>
      </c>
      <c r="C2" s="2" t="s">
        <v>1590</v>
      </c>
      <c r="D2" s="2" t="s">
        <v>4</v>
      </c>
      <c r="E2" s="2" t="s">
        <v>5</v>
      </c>
      <c r="F2" s="2" t="s">
        <v>6</v>
      </c>
      <c r="G2" s="2" t="s">
        <v>7</v>
      </c>
      <c r="H2" s="2" t="s">
        <v>8</v>
      </c>
      <c r="I2" s="2" t="s">
        <v>9</v>
      </c>
      <c r="J2" s="2" t="s">
        <v>10</v>
      </c>
      <c r="K2" s="1" t="s">
        <v>11</v>
      </c>
      <c r="L2" s="1" t="s">
        <v>12</v>
      </c>
      <c r="M2" s="1" t="s">
        <v>13</v>
      </c>
      <c r="N2" s="1" t="s">
        <v>1166</v>
      </c>
      <c r="O2" s="19"/>
      <c r="P2" s="20"/>
      <c r="Q2" s="20"/>
      <c r="R2" s="20"/>
      <c r="S2" s="20"/>
      <c r="T2" s="20"/>
      <c r="U2" s="20"/>
      <c r="V2" s="20"/>
      <c r="W2" s="20"/>
      <c r="X2" s="20"/>
      <c r="Y2" s="20"/>
      <c r="Z2" s="20"/>
      <c r="AA2" s="20"/>
      <c r="AB2" s="20"/>
      <c r="AC2" s="20"/>
      <c r="AD2" s="21"/>
      <c r="AE2" s="18"/>
    </row>
    <row r="3" spans="1:31">
      <c r="A3" s="4" t="s">
        <v>17</v>
      </c>
      <c r="B3" s="311" t="str">
        <f>HYPERLINK("https://upn1-carbon-sandbox.mendel.ai/01ha80767mvt3xy09j6byrsamy/patient-abstraction/"&amp;A3)</f>
        <v>https://upn1-carbon-sandbox.mendel.ai/01ha80767mvt3xy09j6byrsamy/patient-abstraction/pt-01h9p699s5dfx9yayh9zfjqg6a</v>
      </c>
      <c r="C3" s="34" t="s">
        <v>18</v>
      </c>
      <c r="D3" s="137" t="s">
        <v>1168</v>
      </c>
      <c r="E3" s="6" t="s">
        <v>1643</v>
      </c>
      <c r="F3" s="135"/>
      <c r="G3" s="7"/>
      <c r="H3" s="203" t="s">
        <v>22</v>
      </c>
      <c r="I3" s="34"/>
      <c r="J3" s="34"/>
      <c r="K3" s="34"/>
      <c r="L3" s="34"/>
      <c r="M3" s="34"/>
      <c r="N3" s="34"/>
      <c r="O3" s="19"/>
      <c r="P3" s="20"/>
      <c r="Q3" s="20"/>
      <c r="R3" s="20"/>
      <c r="S3" s="20"/>
      <c r="T3" s="20"/>
      <c r="U3" s="20"/>
      <c r="V3" s="20"/>
      <c r="W3" s="20"/>
      <c r="X3" s="20"/>
      <c r="Y3" s="20"/>
      <c r="Z3" s="20"/>
      <c r="AA3" s="20"/>
      <c r="AB3" s="20"/>
      <c r="AC3" s="20"/>
      <c r="AD3" s="21"/>
      <c r="AE3" s="18"/>
    </row>
    <row r="4" spans="1:31">
      <c r="A4" s="4" t="s">
        <v>24</v>
      </c>
      <c r="B4" s="311" t="str">
        <f>HYPERLINK("https://upn1-carbon-sandbox.mendel.ai/01ha80767mvt3xy09j6byrsamy/patient-abstraction/"&amp;A4)</f>
        <v>https://upn1-carbon-sandbox.mendel.ai/01ha80767mvt3xy09j6byrsamy/patient-abstraction/pt-01h9p699sn588n42828gtg2gay</v>
      </c>
      <c r="C4" s="34" t="s">
        <v>18</v>
      </c>
      <c r="D4" s="137" t="s">
        <v>1168</v>
      </c>
      <c r="E4" s="6" t="s">
        <v>1643</v>
      </c>
      <c r="F4" s="135"/>
      <c r="G4" s="7"/>
      <c r="H4" s="203" t="s">
        <v>22</v>
      </c>
      <c r="I4" s="34"/>
      <c r="J4" s="34"/>
      <c r="K4" s="34"/>
      <c r="L4" s="34"/>
      <c r="M4" s="34"/>
      <c r="N4" s="34"/>
      <c r="O4" s="19"/>
      <c r="P4" s="20"/>
      <c r="Q4" s="20"/>
      <c r="R4" s="20"/>
      <c r="S4" s="20"/>
      <c r="T4" s="20"/>
      <c r="U4" s="20"/>
      <c r="V4" s="20"/>
      <c r="W4" s="20"/>
      <c r="X4" s="20"/>
      <c r="Y4" s="20"/>
      <c r="Z4" s="20"/>
      <c r="AA4" s="20"/>
      <c r="AB4" s="20"/>
      <c r="AC4" s="20"/>
      <c r="AD4" s="21"/>
      <c r="AE4" s="18"/>
    </row>
    <row r="5" spans="1:31">
      <c r="A5" s="4" t="s">
        <v>27</v>
      </c>
      <c r="B5" s="311" t="str">
        <f>HYPERLINK("https://upn1-carbon-sandbox.mendel.ai/01ha80767mvt3xy09j6byrsamy/patient-abstraction/"&amp;A5)</f>
        <v>https://upn1-carbon-sandbox.mendel.ai/01ha80767mvt3xy09j6byrsamy/patient-abstraction/pt-01h9p699r7mp7qh5yp6s57sr5e</v>
      </c>
      <c r="C5" s="34" t="s">
        <v>18</v>
      </c>
      <c r="D5" s="137" t="s">
        <v>1168</v>
      </c>
      <c r="E5" s="6" t="s">
        <v>1643</v>
      </c>
      <c r="F5" s="135"/>
      <c r="G5" s="7"/>
      <c r="H5" s="203" t="s">
        <v>22</v>
      </c>
      <c r="I5" s="34"/>
      <c r="J5" s="34"/>
      <c r="K5" s="34"/>
      <c r="L5" s="34"/>
      <c r="M5" s="34"/>
      <c r="N5" s="34"/>
      <c r="O5" s="19"/>
      <c r="P5" s="20"/>
      <c r="Q5" s="20"/>
      <c r="R5" s="20"/>
      <c r="S5" s="20"/>
      <c r="T5" s="20"/>
      <c r="U5" s="20"/>
      <c r="V5" s="20"/>
      <c r="W5" s="20"/>
      <c r="X5" s="20"/>
      <c r="Y5" s="20"/>
      <c r="Z5" s="20"/>
      <c r="AA5" s="20"/>
      <c r="AB5" s="20"/>
      <c r="AC5" s="20"/>
      <c r="AD5" s="21"/>
      <c r="AE5" s="18"/>
    </row>
    <row r="6" spans="1:31">
      <c r="A6" s="4" t="s">
        <v>31</v>
      </c>
      <c r="B6" s="311" t="str">
        <f>HYPERLINK("https://upn1-carbon-sandbox.mendel.ai/01ha80767mvt3xy09j6byrsamy/patient-abstraction/"&amp;A6)</f>
        <v>https://upn1-carbon-sandbox.mendel.ai/01ha80767mvt3xy09j6byrsamy/patient-abstraction/pt-01h9p699dkez98cqmcvedjy3sj</v>
      </c>
      <c r="C6" s="34" t="s">
        <v>18</v>
      </c>
      <c r="D6" s="137" t="s">
        <v>1168</v>
      </c>
      <c r="E6" s="6" t="s">
        <v>1643</v>
      </c>
      <c r="F6" s="135"/>
      <c r="G6" s="7"/>
      <c r="H6" s="203" t="s">
        <v>22</v>
      </c>
      <c r="I6" s="34"/>
      <c r="J6" s="34"/>
      <c r="K6" s="34"/>
      <c r="L6" s="34"/>
      <c r="M6" s="34"/>
      <c r="N6" s="34"/>
      <c r="O6" s="19"/>
      <c r="P6" s="20"/>
      <c r="Q6" s="20"/>
      <c r="R6" s="20"/>
      <c r="S6" s="20"/>
      <c r="T6" s="20"/>
      <c r="U6" s="20"/>
      <c r="V6" s="20"/>
      <c r="W6" s="20"/>
      <c r="X6" s="20"/>
      <c r="Y6" s="20"/>
      <c r="Z6" s="20"/>
      <c r="AA6" s="20"/>
      <c r="AB6" s="20"/>
      <c r="AC6" s="20"/>
      <c r="AD6" s="21"/>
      <c r="AE6" s="18"/>
    </row>
    <row r="7" spans="1:31">
      <c r="A7" s="4" t="s">
        <v>34</v>
      </c>
      <c r="B7" s="311" t="str">
        <f>HYPERLINK("https://upn1-carbon-sandbox.mendel.ai/01ha80767mvt3xy09j6byrsamy/patient-abstraction/"&amp;A7)</f>
        <v>https://upn1-carbon-sandbox.mendel.ai/01ha80767mvt3xy09j6byrsamy/patient-abstraction/pt-01h9p699p13rxcn9nsz2e842ca</v>
      </c>
      <c r="C7" s="34" t="s">
        <v>18</v>
      </c>
      <c r="D7" s="137" t="s">
        <v>1168</v>
      </c>
      <c r="E7" s="6" t="s">
        <v>1643</v>
      </c>
      <c r="F7" s="135"/>
      <c r="G7" s="7"/>
      <c r="H7" s="203" t="s">
        <v>22</v>
      </c>
      <c r="I7" s="34"/>
      <c r="J7" s="34"/>
      <c r="K7" s="34"/>
      <c r="L7" s="34"/>
      <c r="M7" s="34"/>
      <c r="N7" s="34"/>
      <c r="O7" s="19"/>
      <c r="P7" s="20"/>
      <c r="Q7" s="20"/>
      <c r="R7" s="20"/>
      <c r="S7" s="20"/>
      <c r="T7" s="20"/>
      <c r="U7" s="20"/>
      <c r="V7" s="20"/>
      <c r="W7" s="20"/>
      <c r="X7" s="20"/>
      <c r="Y7" s="20"/>
      <c r="Z7" s="20"/>
      <c r="AA7" s="20"/>
      <c r="AB7" s="20"/>
      <c r="AC7" s="20"/>
      <c r="AD7" s="21"/>
      <c r="AE7" s="18"/>
    </row>
    <row r="8" spans="1:31">
      <c r="A8" s="4" t="s">
        <v>38</v>
      </c>
      <c r="B8" s="311" t="str">
        <f>HYPERLINK("https://upn1-carbon-sandbox.mendel.ai/01ha80767mvt3xy09j6byrsamy/patient-abstraction/"&amp;A8)</f>
        <v>https://upn1-carbon-sandbox.mendel.ai/01ha80767mvt3xy09j6byrsamy/patient-abstraction/pt-01h9p699dvp725q786akjz84gb</v>
      </c>
      <c r="C8" s="34" t="s">
        <v>18</v>
      </c>
      <c r="D8" s="137" t="s">
        <v>1168</v>
      </c>
      <c r="E8" s="6" t="s">
        <v>1643</v>
      </c>
      <c r="F8" s="135"/>
      <c r="G8" s="7"/>
      <c r="H8" s="203" t="s">
        <v>22</v>
      </c>
      <c r="I8" s="34"/>
      <c r="J8" s="34"/>
      <c r="K8" s="34"/>
      <c r="L8" s="34"/>
      <c r="M8" s="34"/>
      <c r="N8" s="34"/>
      <c r="O8" s="19"/>
      <c r="P8" s="20"/>
      <c r="Q8" s="20"/>
      <c r="R8" s="20"/>
      <c r="S8" s="20"/>
      <c r="T8" s="20"/>
      <c r="U8" s="20"/>
      <c r="V8" s="20"/>
      <c r="W8" s="20"/>
      <c r="X8" s="20"/>
      <c r="Y8" s="20"/>
      <c r="Z8" s="20"/>
      <c r="AA8" s="20"/>
      <c r="AB8" s="20"/>
      <c r="AC8" s="20"/>
      <c r="AD8" s="21"/>
      <c r="AE8" s="18"/>
    </row>
    <row r="9" spans="1:31">
      <c r="A9" s="4" t="s">
        <v>41</v>
      </c>
      <c r="B9" s="311" t="str">
        <f>HYPERLINK("https://upn1-carbon-sandbox.mendel.ai/01ha80767mvt3xy09j6byrsamy/patient-abstraction/"&amp;A9)</f>
        <v>https://upn1-carbon-sandbox.mendel.ai/01ha80767mvt3xy09j6byrsamy/patient-abstraction/pt-01h9p699kkr7nzsaygjc6tyfbb</v>
      </c>
      <c r="C9" s="34" t="s">
        <v>18</v>
      </c>
      <c r="D9" s="137" t="s">
        <v>1168</v>
      </c>
      <c r="E9" s="6" t="s">
        <v>1643</v>
      </c>
      <c r="F9" s="135"/>
      <c r="G9" s="7"/>
      <c r="H9" s="203" t="s">
        <v>22</v>
      </c>
      <c r="I9" s="34"/>
      <c r="J9" s="34"/>
      <c r="K9" s="34"/>
      <c r="L9" s="34"/>
      <c r="M9" s="34"/>
      <c r="N9" s="34"/>
      <c r="O9" s="19"/>
      <c r="P9" s="20"/>
      <c r="Q9" s="20"/>
      <c r="R9" s="20"/>
      <c r="S9" s="20"/>
      <c r="T9" s="20"/>
      <c r="U9" s="20"/>
      <c r="V9" s="20"/>
      <c r="W9" s="20"/>
      <c r="X9" s="20"/>
      <c r="Y9" s="20"/>
      <c r="Z9" s="20"/>
      <c r="AA9" s="20"/>
      <c r="AB9" s="20"/>
      <c r="AC9" s="20"/>
      <c r="AD9" s="21"/>
      <c r="AE9" s="18"/>
    </row>
    <row r="10" spans="1:31">
      <c r="A10" s="4" t="s">
        <v>45</v>
      </c>
      <c r="B10" s="311" t="str">
        <f>HYPERLINK("https://upn1-carbon-sandbox.mendel.ai/01ha80767mvt3xy09j6byrsamy/patient-abstraction/"&amp;A10)</f>
        <v>https://upn1-carbon-sandbox.mendel.ai/01ha80767mvt3xy09j6byrsamy/patient-abstraction/pt-01h9p699p4nkmzqy9ek395w22b</v>
      </c>
      <c r="C10" s="34" t="s">
        <v>18</v>
      </c>
      <c r="D10" s="137" t="s">
        <v>1168</v>
      </c>
      <c r="E10" s="6" t="s">
        <v>1643</v>
      </c>
      <c r="F10" s="135"/>
      <c r="G10" s="7"/>
      <c r="H10" s="203" t="s">
        <v>22</v>
      </c>
      <c r="I10" s="34"/>
      <c r="J10" s="34"/>
      <c r="K10" s="34"/>
      <c r="L10" s="34"/>
      <c r="M10" s="34"/>
      <c r="N10" s="34"/>
      <c r="O10" s="19"/>
      <c r="P10" s="20"/>
      <c r="Q10" s="20"/>
      <c r="R10" s="20"/>
      <c r="S10" s="20"/>
      <c r="T10" s="20"/>
      <c r="U10" s="20"/>
      <c r="V10" s="20"/>
      <c r="W10" s="20"/>
      <c r="X10" s="20"/>
      <c r="Y10" s="20"/>
      <c r="Z10" s="20"/>
      <c r="AA10" s="20"/>
      <c r="AB10" s="20"/>
      <c r="AC10" s="20"/>
      <c r="AD10" s="21"/>
      <c r="AE10" s="18"/>
    </row>
    <row r="11" spans="1:31" ht="15.75" customHeight="1">
      <c r="A11" s="4" t="s">
        <v>48</v>
      </c>
      <c r="B11" s="311" t="str">
        <f>HYPERLINK("https://upn1-carbon-sandbox.mendel.ai/01ha80767mvt3xy09j6byrsamy/patient-abstraction/"&amp;A11)</f>
        <v>https://upn1-carbon-sandbox.mendel.ai/01ha80767mvt3xy09j6byrsamy/patient-abstraction/pt-01h9p699pdkxyj8hjnx6wwxvye</v>
      </c>
      <c r="C11" s="34" t="s">
        <v>18</v>
      </c>
      <c r="D11" s="137" t="s">
        <v>1168</v>
      </c>
      <c r="E11" s="6" t="s">
        <v>1643</v>
      </c>
      <c r="F11" s="135"/>
      <c r="G11" s="7"/>
      <c r="H11" s="203" t="s">
        <v>22</v>
      </c>
      <c r="I11" s="34"/>
      <c r="J11" s="34"/>
      <c r="K11" s="34"/>
      <c r="L11" s="34"/>
      <c r="M11" s="34"/>
      <c r="N11" s="34"/>
      <c r="O11" s="19"/>
      <c r="P11" s="20"/>
      <c r="Q11" s="20"/>
      <c r="R11" s="20"/>
      <c r="S11" s="20"/>
      <c r="T11" s="20"/>
      <c r="U11" s="20"/>
      <c r="V11" s="20"/>
      <c r="W11" s="20"/>
      <c r="X11" s="20"/>
      <c r="Y11" s="20"/>
      <c r="Z11" s="20"/>
      <c r="AA11" s="20"/>
      <c r="AB11" s="20"/>
      <c r="AC11" s="20"/>
      <c r="AD11" s="21"/>
      <c r="AE11" s="18"/>
    </row>
    <row r="12" spans="1:31" ht="15.75" customHeight="1">
      <c r="A12" s="4" t="s">
        <v>51</v>
      </c>
      <c r="B12" s="311" t="str">
        <f>HYPERLINK("https://upn1-carbon-sandbox.mendel.ai/01ha80767mvt3xy09j6byrsamy/patient-abstraction/"&amp;A12)</f>
        <v>https://upn1-carbon-sandbox.mendel.ai/01ha80767mvt3xy09j6byrsamy/patient-abstraction/pt-01h9p6999pqb2m6rs5tx07n92a</v>
      </c>
      <c r="C12" s="34" t="s">
        <v>18</v>
      </c>
      <c r="D12" s="137" t="s">
        <v>1168</v>
      </c>
      <c r="E12" s="6" t="s">
        <v>1643</v>
      </c>
      <c r="F12" s="135"/>
      <c r="G12" s="7"/>
      <c r="H12" s="203" t="s">
        <v>22</v>
      </c>
      <c r="I12" s="34"/>
      <c r="J12" s="34"/>
      <c r="K12" s="34"/>
      <c r="L12" s="34"/>
      <c r="M12" s="34"/>
      <c r="N12" s="34"/>
      <c r="O12" s="19"/>
      <c r="P12" s="20"/>
      <c r="Q12" s="20"/>
      <c r="R12" s="20"/>
      <c r="S12" s="20"/>
      <c r="T12" s="20"/>
      <c r="U12" s="20"/>
      <c r="V12" s="20"/>
      <c r="W12" s="20"/>
      <c r="X12" s="20"/>
      <c r="Y12" s="20"/>
      <c r="Z12" s="20"/>
      <c r="AA12" s="20"/>
      <c r="AB12" s="20"/>
      <c r="AC12" s="20"/>
      <c r="AD12" s="21"/>
      <c r="AE12" s="18"/>
    </row>
    <row r="13" spans="1:31" ht="15.75" customHeight="1">
      <c r="A13" s="4" t="s">
        <v>93</v>
      </c>
      <c r="B13" s="311" t="str">
        <f>HYPERLINK("https://upn1-carbon-sandbox.mendel.ai/01ha80767mvt3xy09j6byrsamy/patient-abstraction/"&amp;A13)</f>
        <v>https://upn1-carbon-sandbox.mendel.ai/01ha80767mvt3xy09j6byrsamy/patient-abstraction/pt-01h9p699bfbkzqvtmv46tzt1mj</v>
      </c>
      <c r="C13" s="34" t="s">
        <v>18</v>
      </c>
      <c r="D13" s="137" t="s">
        <v>19</v>
      </c>
      <c r="E13" s="6" t="s">
        <v>1644</v>
      </c>
      <c r="F13" s="135"/>
      <c r="G13" s="7"/>
      <c r="H13" s="203"/>
      <c r="I13" s="34"/>
      <c r="J13" s="34"/>
      <c r="K13" s="34"/>
      <c r="L13" s="34"/>
      <c r="M13" s="34"/>
      <c r="N13" s="34"/>
      <c r="O13" s="19"/>
      <c r="P13" s="20"/>
      <c r="Q13" s="20"/>
      <c r="R13" s="20"/>
      <c r="S13" s="20"/>
      <c r="T13" s="20"/>
      <c r="U13" s="20"/>
      <c r="V13" s="20"/>
      <c r="W13" s="20"/>
      <c r="X13" s="20"/>
      <c r="Y13" s="20"/>
      <c r="Z13" s="20"/>
      <c r="AA13" s="20"/>
      <c r="AB13" s="20"/>
      <c r="AC13" s="20"/>
      <c r="AD13" s="21"/>
      <c r="AE13" s="18"/>
    </row>
    <row r="14" spans="1:31" ht="15.75" customHeight="1">
      <c r="A14" s="4" t="s">
        <v>96</v>
      </c>
      <c r="B14" s="311" t="str">
        <f>HYPERLINK("https://upn1-carbon-sandbox.mendel.ai/01ha80767mvt3xy09j6byrsamy/patient-abstraction/"&amp;A14)</f>
        <v>https://upn1-carbon-sandbox.mendel.ai/01ha80767mvt3xy09j6byrsamy/patient-abstraction/pt-01h9p699kncz8zmxws4xmq52r9</v>
      </c>
      <c r="C14" s="34" t="s">
        <v>18</v>
      </c>
      <c r="D14" s="137" t="s">
        <v>19</v>
      </c>
      <c r="E14" s="6" t="s">
        <v>1644</v>
      </c>
      <c r="F14" s="135"/>
      <c r="G14" s="7"/>
      <c r="H14" s="203"/>
      <c r="I14" s="34"/>
      <c r="J14" s="34"/>
      <c r="K14" s="34"/>
      <c r="L14" s="34"/>
      <c r="M14" s="34"/>
      <c r="N14" s="34"/>
      <c r="O14" s="19"/>
      <c r="P14" s="20"/>
      <c r="Q14" s="20"/>
      <c r="R14" s="20"/>
      <c r="S14" s="20"/>
      <c r="T14" s="20"/>
      <c r="U14" s="20"/>
      <c r="V14" s="20"/>
      <c r="W14" s="20"/>
      <c r="X14" s="20"/>
      <c r="Y14" s="20"/>
      <c r="Z14" s="20"/>
      <c r="AA14" s="20"/>
      <c r="AB14" s="20"/>
      <c r="AC14" s="20"/>
      <c r="AD14" s="21"/>
      <c r="AE14" s="18"/>
    </row>
    <row r="15" spans="1:31" ht="15.75" customHeight="1">
      <c r="A15" s="166" t="s">
        <v>99</v>
      </c>
      <c r="B15" s="311" t="str">
        <f>HYPERLINK("https://upn1-carbon-sandbox.mendel.ai/01ha80767mvt3xy09j6byrsamy/patient-abstraction/"&amp;A15)</f>
        <v>https://upn1-carbon-sandbox.mendel.ai/01ha80767mvt3xy09j6byrsamy/patient-abstraction/pt-01h9p699jdwy7ke5y14x2jq08y</v>
      </c>
      <c r="C15" s="155" t="s">
        <v>18</v>
      </c>
      <c r="D15" s="137" t="s">
        <v>19</v>
      </c>
      <c r="E15" s="6" t="s">
        <v>1644</v>
      </c>
      <c r="F15" s="135"/>
      <c r="G15" s="7"/>
      <c r="H15" s="203"/>
      <c r="I15" s="155"/>
      <c r="J15" s="155"/>
      <c r="K15" s="155"/>
      <c r="L15" s="155"/>
      <c r="M15" s="155"/>
      <c r="N15" s="155"/>
      <c r="O15" s="19"/>
      <c r="P15" s="20"/>
      <c r="Q15" s="20"/>
      <c r="R15" s="20"/>
      <c r="S15" s="20"/>
      <c r="T15" s="20"/>
      <c r="U15" s="20"/>
      <c r="V15" s="20"/>
      <c r="W15" s="20"/>
      <c r="X15" s="20"/>
      <c r="Y15" s="20"/>
      <c r="Z15" s="20"/>
      <c r="AA15" s="20"/>
      <c r="AB15" s="20"/>
      <c r="AC15" s="20"/>
      <c r="AD15" s="21"/>
      <c r="AE15" s="18"/>
    </row>
    <row r="16" spans="1:31" ht="15.75" customHeight="1">
      <c r="A16" s="196" t="s">
        <v>105</v>
      </c>
      <c r="B16" s="311" t="str">
        <f>HYPERLINK("https://upn1-carbon-sandbox.mendel.ai/01ha80767mvt3xy09j6byrsamy/patient-abstraction/"&amp;A16)</f>
        <v>https://upn1-carbon-sandbox.mendel.ai/01ha80767mvt3xy09j6byrsamy/patient-abstraction/pt-01h9p699ssmzhp2kqxec4cb6n0</v>
      </c>
      <c r="C16" s="155" t="s">
        <v>18</v>
      </c>
      <c r="D16" s="212" t="s">
        <v>19</v>
      </c>
      <c r="E16" s="6" t="s">
        <v>1644</v>
      </c>
      <c r="F16" s="157"/>
      <c r="G16" s="157"/>
      <c r="H16" s="157"/>
      <c r="I16" s="155"/>
      <c r="J16" s="206"/>
      <c r="K16" s="34"/>
      <c r="L16" s="34"/>
      <c r="M16" s="34"/>
      <c r="N16" s="34"/>
      <c r="O16" s="19"/>
      <c r="P16" s="20"/>
      <c r="Q16" s="20"/>
      <c r="R16" s="20"/>
      <c r="S16" s="20"/>
      <c r="T16" s="20"/>
      <c r="U16" s="20"/>
      <c r="V16" s="20"/>
      <c r="W16" s="20"/>
      <c r="X16" s="20"/>
      <c r="Y16" s="20"/>
      <c r="Z16" s="20"/>
      <c r="AA16" s="20"/>
      <c r="AB16" s="20"/>
      <c r="AC16" s="20"/>
      <c r="AD16" s="21"/>
      <c r="AE16" s="18"/>
    </row>
    <row r="17" spans="1:31" ht="15.75" customHeight="1">
      <c r="A17" s="4" t="s">
        <v>107</v>
      </c>
      <c r="B17" s="311" t="str">
        <f>HYPERLINK("https://upn1-carbon-sandbox.mendel.ai/01ha80767mvt3xy09j6byrsamy/patient-abstraction/"&amp;A17)</f>
        <v>https://upn1-carbon-sandbox.mendel.ai/01ha80767mvt3xy09j6byrsamy/patient-abstraction/pt-01h9p699dc8ykr2hcjm4y7g6b6</v>
      </c>
      <c r="C17" s="34" t="s">
        <v>18</v>
      </c>
      <c r="D17" s="137" t="s">
        <v>19</v>
      </c>
      <c r="E17" s="6" t="s">
        <v>1644</v>
      </c>
      <c r="F17" s="135"/>
      <c r="G17" s="7"/>
      <c r="H17" s="203"/>
      <c r="I17" s="34"/>
      <c r="J17" s="34"/>
      <c r="K17" s="34"/>
      <c r="L17" s="34"/>
      <c r="M17" s="34"/>
      <c r="N17" s="34"/>
      <c r="O17" s="19"/>
      <c r="P17" s="20"/>
      <c r="Q17" s="20"/>
      <c r="R17" s="20"/>
      <c r="S17" s="20"/>
      <c r="T17" s="20"/>
      <c r="U17" s="20"/>
      <c r="V17" s="20"/>
      <c r="W17" s="20"/>
      <c r="X17" s="20"/>
      <c r="Y17" s="20"/>
      <c r="Z17" s="20"/>
      <c r="AA17" s="20"/>
      <c r="AB17" s="20"/>
      <c r="AC17" s="20"/>
      <c r="AD17" s="21"/>
      <c r="AE17" s="18"/>
    </row>
    <row r="18" spans="1:31" ht="15.75" customHeight="1">
      <c r="A18" s="4" t="s">
        <v>111</v>
      </c>
      <c r="B18" s="311" t="str">
        <f>HYPERLINK("https://upn1-carbon-sandbox.mendel.ai/01ha80767mvt3xy09j6byrsamy/patient-abstraction/"&amp;A18)</f>
        <v>https://upn1-carbon-sandbox.mendel.ai/01ha80767mvt3xy09j6byrsamy/patient-abstraction/pt-01h9p699gyvddyvv1zmhb2ns5k</v>
      </c>
      <c r="C18" s="34" t="s">
        <v>18</v>
      </c>
      <c r="D18" s="137" t="s">
        <v>19</v>
      </c>
      <c r="E18" s="6" t="s">
        <v>1644</v>
      </c>
      <c r="F18" s="135"/>
      <c r="G18" s="7"/>
      <c r="H18" s="203"/>
      <c r="I18" s="34"/>
      <c r="J18" s="34"/>
      <c r="K18" s="34"/>
      <c r="L18" s="34"/>
      <c r="M18" s="34"/>
      <c r="N18" s="34"/>
      <c r="O18" s="19"/>
      <c r="P18" s="20"/>
      <c r="Q18" s="20"/>
      <c r="R18" s="20"/>
      <c r="S18" s="20"/>
      <c r="T18" s="20"/>
      <c r="U18" s="20"/>
      <c r="V18" s="20"/>
      <c r="W18" s="20"/>
      <c r="X18" s="20"/>
      <c r="Y18" s="20"/>
      <c r="Z18" s="20"/>
      <c r="AA18" s="20"/>
      <c r="AB18" s="20"/>
      <c r="AC18" s="20"/>
      <c r="AD18" s="21"/>
      <c r="AE18" s="18"/>
    </row>
    <row r="19" spans="1:31" ht="15.75" customHeight="1">
      <c r="A19" s="4" t="s">
        <v>115</v>
      </c>
      <c r="B19" s="311" t="str">
        <f>HYPERLINK("https://upn1-carbon-sandbox.mendel.ai/01ha80767mvt3xy09j6byrsamy/patient-abstraction/"&amp;A19)</f>
        <v>https://upn1-carbon-sandbox.mendel.ai/01ha80767mvt3xy09j6byrsamy/patient-abstraction/pt-01h9p699qd7dv0588ba4c7at76</v>
      </c>
      <c r="C19" s="34" t="s">
        <v>18</v>
      </c>
      <c r="D19" s="137" t="s">
        <v>19</v>
      </c>
      <c r="E19" s="6" t="s">
        <v>1644</v>
      </c>
      <c r="F19" s="135"/>
      <c r="G19" s="7"/>
      <c r="H19" s="203"/>
      <c r="I19" s="34"/>
      <c r="J19" s="34"/>
      <c r="K19" s="34"/>
      <c r="L19" s="34"/>
      <c r="M19" s="34"/>
      <c r="N19" s="34"/>
      <c r="O19" s="19"/>
      <c r="P19" s="20"/>
      <c r="Q19" s="20"/>
      <c r="R19" s="20"/>
      <c r="S19" s="20"/>
      <c r="T19" s="20"/>
      <c r="U19" s="20"/>
      <c r="V19" s="20"/>
      <c r="W19" s="20"/>
      <c r="X19" s="20"/>
      <c r="Y19" s="20"/>
      <c r="Z19" s="20"/>
      <c r="AA19" s="20"/>
      <c r="AB19" s="20"/>
      <c r="AC19" s="20"/>
      <c r="AD19" s="21"/>
      <c r="AE19" s="18"/>
    </row>
    <row r="20" spans="1:31" ht="15.75" customHeight="1">
      <c r="A20" s="196" t="s">
        <v>121</v>
      </c>
      <c r="B20" s="311" t="str">
        <f>HYPERLINK("https://upn1-carbon-sandbox.mendel.ai/01ha80767mvt3xy09j6byrsamy/patient-abstraction/"&amp;A20)</f>
        <v>https://upn1-carbon-sandbox.mendel.ai/01ha80767mvt3xy09j6byrsamy/patient-abstraction/pt-01h9p699asc8mk4rqzhgarqr7s</v>
      </c>
      <c r="C20" s="34" t="s">
        <v>18</v>
      </c>
      <c r="D20" s="137" t="s">
        <v>19</v>
      </c>
      <c r="E20" s="6" t="s">
        <v>1644</v>
      </c>
      <c r="F20" s="135"/>
      <c r="G20" s="7"/>
      <c r="H20" s="203"/>
      <c r="I20" s="34"/>
      <c r="J20" s="34"/>
      <c r="K20" s="34"/>
      <c r="L20" s="34"/>
      <c r="M20" s="34"/>
      <c r="N20" s="34"/>
      <c r="O20" s="19"/>
      <c r="P20" s="20"/>
      <c r="Q20" s="20"/>
      <c r="R20" s="20"/>
      <c r="S20" s="20"/>
      <c r="T20" s="20"/>
      <c r="U20" s="20"/>
      <c r="V20" s="20"/>
      <c r="W20" s="20"/>
      <c r="X20" s="20"/>
      <c r="Y20" s="20"/>
      <c r="Z20" s="20"/>
      <c r="AA20" s="20"/>
      <c r="AB20" s="20"/>
      <c r="AC20" s="20"/>
      <c r="AD20" s="21"/>
      <c r="AE20" s="18"/>
    </row>
    <row r="21" spans="1:31" ht="15.75" customHeight="1">
      <c r="A21" s="4" t="s">
        <v>123</v>
      </c>
      <c r="B21" s="311" t="str">
        <f>HYPERLINK("https://upn1-carbon-sandbox.mendel.ai/01ha80767mvt3xy09j6byrsamy/patient-abstraction/"&amp;A21)</f>
        <v>https://upn1-carbon-sandbox.mendel.ai/01ha80767mvt3xy09j6byrsamy/patient-abstraction/pt-01h9p699nbhjfaejb87tya0edk</v>
      </c>
      <c r="C21" s="34" t="s">
        <v>18</v>
      </c>
      <c r="D21" s="137" t="s">
        <v>19</v>
      </c>
      <c r="E21" s="6" t="s">
        <v>1644</v>
      </c>
      <c r="F21" s="135"/>
      <c r="G21" s="7"/>
      <c r="H21" s="203"/>
      <c r="I21" s="34"/>
      <c r="J21" s="34"/>
      <c r="K21" s="34"/>
      <c r="L21" s="34"/>
      <c r="M21" s="34"/>
      <c r="N21" s="34"/>
      <c r="O21" s="19"/>
      <c r="P21" s="20"/>
      <c r="Q21" s="20"/>
      <c r="R21" s="20"/>
      <c r="S21" s="20"/>
      <c r="T21" s="20"/>
      <c r="U21" s="20"/>
      <c r="V21" s="20"/>
      <c r="W21" s="20"/>
      <c r="X21" s="20"/>
      <c r="Y21" s="20"/>
      <c r="Z21" s="20"/>
      <c r="AA21" s="20"/>
      <c r="AB21" s="20"/>
      <c r="AC21" s="20"/>
      <c r="AD21" s="21"/>
      <c r="AE21" s="18"/>
    </row>
    <row r="22" spans="1:31" ht="15.75" customHeight="1">
      <c r="A22" s="166" t="s">
        <v>126</v>
      </c>
      <c r="B22" s="311" t="str">
        <f>HYPERLINK("https://upn1-carbon-sandbox.mendel.ai/01ha80767mvt3xy09j6byrsamy/patient-abstraction/"&amp;A22)</f>
        <v>https://upn1-carbon-sandbox.mendel.ai/01ha80767mvt3xy09j6byrsamy/patient-abstraction/pt-01h9p699q0ffffvc0m85emrpfs</v>
      </c>
      <c r="C22" s="34" t="s">
        <v>18</v>
      </c>
      <c r="D22" s="137" t="s">
        <v>19</v>
      </c>
      <c r="E22" s="6" t="s">
        <v>1644</v>
      </c>
      <c r="F22" s="135"/>
      <c r="G22" s="7"/>
      <c r="H22" s="203"/>
      <c r="I22" s="34"/>
      <c r="J22" s="34"/>
      <c r="K22" s="34"/>
      <c r="L22" s="34"/>
      <c r="M22" s="34"/>
      <c r="N22" s="34"/>
      <c r="O22" s="19"/>
      <c r="P22" s="20"/>
      <c r="Q22" s="20"/>
      <c r="R22" s="20"/>
      <c r="S22" s="20"/>
      <c r="T22" s="20"/>
      <c r="U22" s="20"/>
      <c r="V22" s="20"/>
      <c r="W22" s="20"/>
      <c r="X22" s="20"/>
      <c r="Y22" s="20"/>
      <c r="Z22" s="20"/>
      <c r="AA22" s="20"/>
      <c r="AB22" s="20"/>
      <c r="AC22" s="20"/>
      <c r="AD22" s="21"/>
      <c r="AE22" s="18"/>
    </row>
    <row r="23" spans="1:31" ht="15.75" customHeight="1">
      <c r="A23" s="4" t="s">
        <v>168</v>
      </c>
      <c r="B23" s="311" t="str">
        <f>HYPERLINK("https://upn1-carbon-sandbox.mendel.ai/01ha80767mvt3xy09j6byrsamy/patient-abstraction/"&amp;A23)</f>
        <v>https://upn1-carbon-sandbox.mendel.ai/01ha80767mvt3xy09j6byrsamy/patient-abstraction/pt-01h9p699e6rr5ppe4s4nfbga7r</v>
      </c>
      <c r="C23" s="34" t="s">
        <v>18</v>
      </c>
      <c r="D23" s="137" t="s">
        <v>1168</v>
      </c>
      <c r="E23" s="161" t="s">
        <v>1219</v>
      </c>
      <c r="F23" s="27"/>
      <c r="G23" s="7"/>
      <c r="H23" s="203"/>
      <c r="I23" s="34"/>
      <c r="J23" s="34"/>
      <c r="K23" s="34"/>
      <c r="L23" s="34"/>
      <c r="M23" s="34"/>
      <c r="N23" s="34"/>
      <c r="O23" s="19"/>
      <c r="P23" s="20"/>
      <c r="Q23" s="20"/>
      <c r="R23" s="20"/>
      <c r="S23" s="20"/>
      <c r="T23" s="20"/>
      <c r="U23" s="20"/>
      <c r="V23" s="20"/>
      <c r="W23" s="20"/>
      <c r="X23" s="20"/>
      <c r="Y23" s="20"/>
      <c r="Z23" s="20"/>
      <c r="AA23" s="20"/>
      <c r="AB23" s="20"/>
      <c r="AC23" s="20"/>
      <c r="AD23" s="21"/>
      <c r="AE23" s="18"/>
    </row>
    <row r="24" spans="1:31" ht="15.75" customHeight="1">
      <c r="A24" s="4" t="s">
        <v>171</v>
      </c>
      <c r="B24" s="311" t="str">
        <f>HYPERLINK("https://upn1-carbon-sandbox.mendel.ai/01ha80767mvt3xy09j6byrsamy/patient-abstraction/"&amp;A24)</f>
        <v>https://upn1-carbon-sandbox.mendel.ai/01ha80767mvt3xy09j6byrsamy/patient-abstraction/pt-01h9p699sq26kgzvwmt8p0ecxd</v>
      </c>
      <c r="C24" s="34" t="s">
        <v>18</v>
      </c>
      <c r="D24" s="137" t="s">
        <v>1168</v>
      </c>
      <c r="E24" s="161" t="s">
        <v>1220</v>
      </c>
      <c r="F24" s="27"/>
      <c r="G24" s="7"/>
      <c r="H24" s="203"/>
      <c r="I24" s="34"/>
      <c r="J24" s="34"/>
      <c r="K24" s="34"/>
      <c r="L24" s="34"/>
      <c r="M24" s="34"/>
      <c r="N24" s="34"/>
      <c r="O24" s="19"/>
      <c r="P24" s="20"/>
      <c r="Q24" s="20"/>
      <c r="R24" s="20"/>
      <c r="S24" s="20"/>
      <c r="T24" s="20"/>
      <c r="U24" s="20"/>
      <c r="V24" s="20"/>
      <c r="W24" s="20"/>
      <c r="X24" s="20"/>
      <c r="Y24" s="20"/>
      <c r="Z24" s="20"/>
      <c r="AA24" s="20"/>
      <c r="AB24" s="20"/>
      <c r="AC24" s="20"/>
      <c r="AD24" s="21"/>
      <c r="AE24" s="18"/>
    </row>
    <row r="25" spans="1:31" ht="15.75" customHeight="1">
      <c r="A25" s="4" t="s">
        <v>174</v>
      </c>
      <c r="B25" s="311" t="str">
        <f>HYPERLINK("https://upn1-carbon-sandbox.mendel.ai/01ha80767mvt3xy09j6byrsamy/patient-abstraction/"&amp;A25)</f>
        <v>https://upn1-carbon-sandbox.mendel.ai/01ha80767mvt3xy09j6byrsamy/patient-abstraction/pt-01h9p699feeagnq6qsqtj0dz74</v>
      </c>
      <c r="C25" s="34" t="s">
        <v>18</v>
      </c>
      <c r="D25" s="137" t="s">
        <v>1168</v>
      </c>
      <c r="E25" s="161" t="s">
        <v>1222</v>
      </c>
      <c r="F25" s="27"/>
      <c r="G25" s="7"/>
      <c r="H25" s="203"/>
      <c r="I25" s="34"/>
      <c r="J25" s="34"/>
      <c r="K25" s="34"/>
      <c r="L25" s="34"/>
      <c r="M25" s="34"/>
      <c r="N25" s="34"/>
      <c r="O25" s="19"/>
      <c r="P25" s="20"/>
      <c r="Q25" s="20"/>
      <c r="R25" s="20"/>
      <c r="S25" s="20"/>
      <c r="T25" s="20"/>
      <c r="U25" s="20"/>
      <c r="V25" s="20"/>
      <c r="W25" s="20"/>
      <c r="X25" s="20"/>
      <c r="Y25" s="20"/>
      <c r="Z25" s="20"/>
      <c r="AA25" s="20"/>
      <c r="AB25" s="20"/>
      <c r="AC25" s="20"/>
      <c r="AD25" s="21"/>
      <c r="AE25" s="18"/>
    </row>
    <row r="26" spans="1:31" ht="15.75" customHeight="1">
      <c r="A26" s="4" t="s">
        <v>177</v>
      </c>
      <c r="B26" s="311" t="str">
        <f>HYPERLINK("https://upn1-carbon-sandbox.mendel.ai/01ha80767mvt3xy09j6byrsamy/patient-abstraction/"&amp;A26)</f>
        <v>https://upn1-carbon-sandbox.mendel.ai/01ha80767mvt3xy09j6byrsamy/patient-abstraction/pt-01h9p6999yk1ba52gyyrjyhvfp</v>
      </c>
      <c r="C26" s="34" t="s">
        <v>18</v>
      </c>
      <c r="D26" s="137" t="s">
        <v>1168</v>
      </c>
      <c r="E26" s="161" t="s">
        <v>1223</v>
      </c>
      <c r="F26" s="27"/>
      <c r="G26" s="7"/>
      <c r="H26" s="203"/>
      <c r="I26" s="34"/>
      <c r="J26" s="34"/>
      <c r="K26" s="34"/>
      <c r="L26" s="34"/>
      <c r="M26" s="34"/>
      <c r="N26" s="34"/>
      <c r="O26" s="19"/>
      <c r="P26" s="20"/>
      <c r="Q26" s="20"/>
      <c r="R26" s="20"/>
      <c r="S26" s="20"/>
      <c r="T26" s="20"/>
      <c r="U26" s="20"/>
      <c r="V26" s="20"/>
      <c r="W26" s="20"/>
      <c r="X26" s="20"/>
      <c r="Y26" s="20"/>
      <c r="Z26" s="20"/>
      <c r="AA26" s="20"/>
      <c r="AB26" s="20"/>
      <c r="AC26" s="20"/>
      <c r="AD26" s="21"/>
      <c r="AE26" s="18"/>
    </row>
    <row r="27" spans="1:31" ht="15.75" customHeight="1">
      <c r="A27" s="4" t="s">
        <v>180</v>
      </c>
      <c r="B27" s="311" t="str">
        <f>HYPERLINK("https://upn1-carbon-sandbox.mendel.ai/01ha80767mvt3xy09j6byrsamy/patient-abstraction/"&amp;A27)</f>
        <v>https://upn1-carbon-sandbox.mendel.ai/01ha80767mvt3xy09j6byrsamy/patient-abstraction/pt-01h9p6998r1jh3rqpjw1p0ty3b</v>
      </c>
      <c r="C27" s="34" t="s">
        <v>18</v>
      </c>
      <c r="D27" s="137" t="s">
        <v>1168</v>
      </c>
      <c r="E27" s="161" t="s">
        <v>1224</v>
      </c>
      <c r="F27" s="27"/>
      <c r="G27" s="7"/>
      <c r="H27" s="203"/>
      <c r="I27" s="34"/>
      <c r="J27" s="34"/>
      <c r="K27" s="34"/>
      <c r="L27" s="34"/>
      <c r="M27" s="34"/>
      <c r="N27" s="34"/>
      <c r="O27" s="19"/>
      <c r="P27" s="20"/>
      <c r="Q27" s="20"/>
      <c r="R27" s="20"/>
      <c r="S27" s="20"/>
      <c r="T27" s="20"/>
      <c r="U27" s="20"/>
      <c r="V27" s="20"/>
      <c r="W27" s="20"/>
      <c r="X27" s="20"/>
      <c r="Y27" s="20"/>
      <c r="Z27" s="20"/>
      <c r="AA27" s="20"/>
      <c r="AB27" s="20"/>
      <c r="AC27" s="20"/>
      <c r="AD27" s="21"/>
      <c r="AE27" s="18"/>
    </row>
    <row r="28" spans="1:31" ht="15.75" customHeight="1">
      <c r="A28" s="4" t="s">
        <v>184</v>
      </c>
      <c r="B28" s="311" t="str">
        <f>HYPERLINK("https://upn1-carbon-sandbox.mendel.ai/01ha80767mvt3xy09j6byrsamy/patient-abstraction/"&amp;A28)</f>
        <v>https://upn1-carbon-sandbox.mendel.ai/01ha80767mvt3xy09j6byrsamy/patient-abstraction/pt-01h9p6997v2fzthkqr1k4g7c65</v>
      </c>
      <c r="C28" s="34" t="s">
        <v>18</v>
      </c>
      <c r="D28" s="137" t="s">
        <v>1168</v>
      </c>
      <c r="E28" s="161" t="s">
        <v>1225</v>
      </c>
      <c r="F28" s="27"/>
      <c r="G28" s="7"/>
      <c r="H28" s="203"/>
      <c r="I28" s="34"/>
      <c r="J28" s="34"/>
      <c r="K28" s="34"/>
      <c r="L28" s="34"/>
      <c r="M28" s="34"/>
      <c r="N28" s="34"/>
      <c r="O28" s="19"/>
      <c r="P28" s="20"/>
      <c r="Q28" s="20"/>
      <c r="R28" s="20"/>
      <c r="S28" s="20"/>
      <c r="T28" s="20"/>
      <c r="U28" s="20"/>
      <c r="V28" s="20"/>
      <c r="W28" s="20"/>
      <c r="X28" s="20"/>
      <c r="Y28" s="20"/>
      <c r="Z28" s="20"/>
      <c r="AA28" s="20"/>
      <c r="AB28" s="20"/>
      <c r="AC28" s="20"/>
      <c r="AD28" s="21"/>
      <c r="AE28" s="18"/>
    </row>
    <row r="29" spans="1:31" ht="15.75" customHeight="1">
      <c r="A29" s="4" t="s">
        <v>187</v>
      </c>
      <c r="B29" s="311" t="str">
        <f>HYPERLINK("https://upn1-carbon-sandbox.mendel.ai/01ha80767mvt3xy09j6byrsamy/patient-abstraction/"&amp;A29)</f>
        <v>https://upn1-carbon-sandbox.mendel.ai/01ha80767mvt3xy09j6byrsamy/patient-abstraction/pt-01h9p699eht4add7zn3g0kyz17</v>
      </c>
      <c r="C29" s="34" t="s">
        <v>18</v>
      </c>
      <c r="D29" s="137" t="s">
        <v>1168</v>
      </c>
      <c r="E29" s="161" t="s">
        <v>1226</v>
      </c>
      <c r="F29" s="27"/>
      <c r="G29" s="7"/>
      <c r="H29" s="203"/>
      <c r="I29" s="34"/>
      <c r="J29" s="34"/>
      <c r="K29" s="34"/>
      <c r="L29" s="34"/>
      <c r="M29" s="34"/>
      <c r="N29" s="34"/>
      <c r="O29" s="19"/>
      <c r="P29" s="20"/>
      <c r="Q29" s="20"/>
      <c r="R29" s="20"/>
      <c r="S29" s="20"/>
      <c r="T29" s="20"/>
      <c r="U29" s="20"/>
      <c r="V29" s="20"/>
      <c r="W29" s="20"/>
      <c r="X29" s="20"/>
      <c r="Y29" s="20"/>
      <c r="Z29" s="20"/>
      <c r="AA29" s="20"/>
      <c r="AB29" s="20"/>
      <c r="AC29" s="20"/>
      <c r="AD29" s="21"/>
      <c r="AE29" s="18"/>
    </row>
    <row r="30" spans="1:31" ht="15.75" customHeight="1">
      <c r="A30" s="4" t="s">
        <v>190</v>
      </c>
      <c r="B30" s="311" t="str">
        <f>HYPERLINK("https://upn1-carbon-sandbox.mendel.ai/01ha80767mvt3xy09j6byrsamy/patient-abstraction/"&amp;A30)</f>
        <v>https://upn1-carbon-sandbox.mendel.ai/01ha80767mvt3xy09j6byrsamy/patient-abstraction/pt-01h9p699eknnz2jx4f01qnxzzp</v>
      </c>
      <c r="C30" s="34" t="s">
        <v>18</v>
      </c>
      <c r="D30" s="137" t="s">
        <v>1168</v>
      </c>
      <c r="E30" s="161" t="s">
        <v>1227</v>
      </c>
      <c r="F30" s="27"/>
      <c r="G30" s="7"/>
      <c r="H30" s="203"/>
      <c r="I30" s="34"/>
      <c r="J30" s="34"/>
      <c r="K30" s="34"/>
      <c r="L30" s="34"/>
      <c r="M30" s="34"/>
      <c r="N30" s="34"/>
      <c r="O30" s="19"/>
      <c r="P30" s="20"/>
      <c r="Q30" s="20"/>
      <c r="R30" s="20"/>
      <c r="S30" s="20"/>
      <c r="T30" s="20"/>
      <c r="U30" s="20"/>
      <c r="V30" s="20"/>
      <c r="W30" s="20"/>
      <c r="X30" s="20"/>
      <c r="Y30" s="20"/>
      <c r="Z30" s="20"/>
      <c r="AA30" s="20"/>
      <c r="AB30" s="20"/>
      <c r="AC30" s="20"/>
      <c r="AD30" s="21"/>
      <c r="AE30" s="18"/>
    </row>
    <row r="31" spans="1:31" ht="15.75" customHeight="1">
      <c r="A31" s="4" t="s">
        <v>193</v>
      </c>
      <c r="B31" s="311" t="str">
        <f>HYPERLINK("https://upn1-carbon-sandbox.mendel.ai/01ha80767mvt3xy09j6byrsamy/patient-abstraction/"&amp;A31)</f>
        <v>https://upn1-carbon-sandbox.mendel.ai/01ha80767mvt3xy09j6byrsamy/patient-abstraction/pt-01h9p699p9y5g0kp0f1yrm7gen</v>
      </c>
      <c r="C31" s="34" t="s">
        <v>18</v>
      </c>
      <c r="D31" s="137" t="s">
        <v>1168</v>
      </c>
      <c r="E31" s="161" t="s">
        <v>1228</v>
      </c>
      <c r="F31" s="27"/>
      <c r="G31" s="7"/>
      <c r="H31" s="203"/>
      <c r="I31" s="34"/>
      <c r="J31" s="34"/>
      <c r="K31" s="34"/>
      <c r="L31" s="34"/>
      <c r="M31" s="34"/>
      <c r="N31" s="34"/>
      <c r="O31" s="19"/>
      <c r="P31" s="20"/>
      <c r="Q31" s="20"/>
      <c r="R31" s="20"/>
      <c r="S31" s="20"/>
      <c r="T31" s="20"/>
      <c r="U31" s="20"/>
      <c r="V31" s="20"/>
      <c r="W31" s="20"/>
      <c r="X31" s="20"/>
      <c r="Y31" s="20"/>
      <c r="Z31" s="20"/>
      <c r="AA31" s="20"/>
      <c r="AB31" s="20"/>
      <c r="AC31" s="20"/>
      <c r="AD31" s="21"/>
      <c r="AE31" s="18"/>
    </row>
    <row r="32" spans="1:31" ht="15.75" customHeight="1">
      <c r="A32" s="4" t="s">
        <v>197</v>
      </c>
      <c r="B32" s="311" t="str">
        <f>HYPERLINK("https://upn1-carbon-sandbox.mendel.ai/01ha80767mvt3xy09j6byrsamy/patient-abstraction/"&amp;A32)</f>
        <v>https://upn1-carbon-sandbox.mendel.ai/01ha80767mvt3xy09j6byrsamy/patient-abstraction/pt-01h9p699kr6mxq0cff7ghwwy1h</v>
      </c>
      <c r="C32" s="34" t="s">
        <v>18</v>
      </c>
      <c r="D32" s="137" t="s">
        <v>1168</v>
      </c>
      <c r="E32" s="353" t="s">
        <v>1229</v>
      </c>
      <c r="F32" s="27"/>
      <c r="G32" s="7"/>
      <c r="H32" s="203"/>
      <c r="I32" s="34"/>
      <c r="J32" s="34"/>
      <c r="K32" s="34"/>
      <c r="L32" s="34"/>
      <c r="M32" s="34"/>
      <c r="N32" s="34"/>
      <c r="O32" s="19"/>
      <c r="P32" s="20"/>
      <c r="Q32" s="20"/>
      <c r="R32" s="20"/>
      <c r="S32" s="20"/>
      <c r="T32" s="20"/>
      <c r="U32" s="20"/>
      <c r="V32" s="20"/>
      <c r="W32" s="20"/>
      <c r="X32" s="20"/>
      <c r="Y32" s="20"/>
      <c r="Z32" s="20"/>
      <c r="AA32" s="20"/>
      <c r="AB32" s="20"/>
      <c r="AC32" s="20"/>
      <c r="AD32" s="21"/>
      <c r="AE32" s="18"/>
    </row>
    <row r="33" spans="1:31" ht="15.75" customHeight="1">
      <c r="A33" s="4" t="s">
        <v>230</v>
      </c>
      <c r="B33" s="311" t="str">
        <f>HYPERLINK("https://upn1-carbon-sandbox.mendel.ai/01ha80767mvt3xy09j6byrsamy/patient-abstraction/"&amp;A33)</f>
        <v>https://upn1-carbon-sandbox.mendel.ai/01ha80767mvt3xy09j6byrsamy/patient-abstraction/pt-01h9p699695s55mp2nyn94k6nk</v>
      </c>
      <c r="C33" s="34" t="s">
        <v>18</v>
      </c>
      <c r="D33" s="137" t="s">
        <v>19</v>
      </c>
      <c r="E33" s="161" t="s">
        <v>231</v>
      </c>
      <c r="F33" s="27"/>
      <c r="G33" s="7"/>
      <c r="H33" s="203"/>
      <c r="I33" s="34"/>
      <c r="J33" s="34"/>
      <c r="K33" s="34"/>
      <c r="L33" s="34"/>
      <c r="M33" s="34"/>
      <c r="N33" s="34"/>
      <c r="O33" s="19"/>
      <c r="P33" s="20"/>
      <c r="Q33" s="20"/>
      <c r="R33" s="20"/>
      <c r="S33" s="20"/>
      <c r="T33" s="20"/>
      <c r="U33" s="20"/>
      <c r="V33" s="20"/>
      <c r="W33" s="20"/>
      <c r="X33" s="20"/>
      <c r="Y33" s="20"/>
      <c r="Z33" s="20"/>
      <c r="AA33" s="20"/>
      <c r="AB33" s="20"/>
      <c r="AC33" s="20"/>
      <c r="AD33" s="21"/>
      <c r="AE33" s="18"/>
    </row>
    <row r="34" spans="1:31" ht="15.75" customHeight="1">
      <c r="A34" s="4" t="s">
        <v>233</v>
      </c>
      <c r="B34" s="311" t="str">
        <f>HYPERLINK("https://upn1-carbon-sandbox.mendel.ai/01ha80767mvt3xy09j6byrsamy/patient-abstraction/"&amp;A34)</f>
        <v>https://upn1-carbon-sandbox.mendel.ai/01ha80767mvt3xy09j6byrsamy/patient-abstraction/pt-01h9p699rkag642pvq5ndh1cjc</v>
      </c>
      <c r="C34" s="34" t="s">
        <v>18</v>
      </c>
      <c r="D34" s="137" t="s">
        <v>19</v>
      </c>
      <c r="E34" s="161" t="s">
        <v>234</v>
      </c>
      <c r="F34" s="27"/>
      <c r="G34" s="7"/>
      <c r="H34" s="203"/>
      <c r="I34" s="34"/>
      <c r="J34" s="34"/>
      <c r="K34" s="34"/>
      <c r="L34" s="34"/>
      <c r="M34" s="34"/>
      <c r="N34" s="34"/>
      <c r="O34" s="19"/>
      <c r="P34" s="20"/>
      <c r="Q34" s="20"/>
      <c r="R34" s="20"/>
      <c r="S34" s="20"/>
      <c r="T34" s="20"/>
      <c r="U34" s="20"/>
      <c r="V34" s="20"/>
      <c r="W34" s="20"/>
      <c r="X34" s="20"/>
      <c r="Y34" s="20"/>
      <c r="Z34" s="20"/>
      <c r="AA34" s="20"/>
      <c r="AB34" s="20"/>
      <c r="AC34" s="20"/>
      <c r="AD34" s="21"/>
      <c r="AE34" s="18"/>
    </row>
    <row r="35" spans="1:31" ht="15.75" customHeight="1">
      <c r="A35" s="4" t="s">
        <v>236</v>
      </c>
      <c r="B35" s="311" t="str">
        <f>HYPERLINK("https://upn1-carbon-sandbox.mendel.ai/01ha80767mvt3xy09j6byrsamy/patient-abstraction/"&amp;A35)</f>
        <v>https://upn1-carbon-sandbox.mendel.ai/01ha80767mvt3xy09j6byrsamy/patient-abstraction/pt-01h9p699g0hydn66fdnxehhn72</v>
      </c>
      <c r="C35" s="34" t="s">
        <v>18</v>
      </c>
      <c r="D35" s="137" t="s">
        <v>19</v>
      </c>
      <c r="E35" s="161" t="s">
        <v>237</v>
      </c>
      <c r="F35" s="27"/>
      <c r="G35" s="7"/>
      <c r="H35" s="203"/>
      <c r="I35" s="34"/>
      <c r="J35" s="34"/>
      <c r="K35" s="34"/>
      <c r="L35" s="34"/>
      <c r="M35" s="34"/>
      <c r="N35" s="34"/>
      <c r="O35" s="19"/>
      <c r="P35" s="20"/>
      <c r="Q35" s="20"/>
      <c r="R35" s="20"/>
      <c r="S35" s="20"/>
      <c r="T35" s="20"/>
      <c r="U35" s="20"/>
      <c r="V35" s="20"/>
      <c r="W35" s="20"/>
      <c r="X35" s="20"/>
      <c r="Y35" s="20"/>
      <c r="Z35" s="20"/>
      <c r="AA35" s="20"/>
      <c r="AB35" s="20"/>
      <c r="AC35" s="20"/>
      <c r="AD35" s="21"/>
      <c r="AE35" s="18"/>
    </row>
    <row r="36" spans="1:31" ht="15.75" customHeight="1">
      <c r="A36" s="4" t="s">
        <v>239</v>
      </c>
      <c r="B36" s="311" t="str">
        <f>HYPERLINK("https://upn1-carbon-sandbox.mendel.ai/01ha80767mvt3xy09j6byrsamy/patient-abstraction/"&amp;A36)</f>
        <v>https://upn1-carbon-sandbox.mendel.ai/01ha80767mvt3xy09j6byrsamy/patient-abstraction/pt-01h9p699fsn38c5cvy7hjmkf1t</v>
      </c>
      <c r="C36" s="34" t="s">
        <v>18</v>
      </c>
      <c r="D36" s="212" t="s">
        <v>19</v>
      </c>
      <c r="E36" s="161" t="s">
        <v>240</v>
      </c>
      <c r="F36" s="27"/>
      <c r="G36" s="7"/>
      <c r="H36" s="203"/>
      <c r="I36" s="34"/>
      <c r="J36" s="34"/>
      <c r="K36" s="34"/>
      <c r="L36" s="34"/>
      <c r="M36" s="34"/>
      <c r="N36" s="34"/>
      <c r="O36" s="19"/>
      <c r="P36" s="20"/>
      <c r="Q36" s="20"/>
      <c r="R36" s="20"/>
      <c r="S36" s="20"/>
      <c r="T36" s="20"/>
      <c r="U36" s="20"/>
      <c r="V36" s="20"/>
      <c r="W36" s="20"/>
      <c r="X36" s="20"/>
      <c r="Y36" s="20"/>
      <c r="Z36" s="20"/>
      <c r="AA36" s="20"/>
      <c r="AB36" s="20"/>
      <c r="AC36" s="20"/>
      <c r="AD36" s="21"/>
      <c r="AE36" s="18"/>
    </row>
    <row r="37" spans="1:31" ht="15.75" customHeight="1">
      <c r="A37" s="4" t="s">
        <v>242</v>
      </c>
      <c r="B37" s="311" t="str">
        <f>HYPERLINK("https://upn1-carbon-sandbox.mendel.ai/01ha80767mvt3xy09j6byrsamy/patient-abstraction/"&amp;A37)</f>
        <v>https://upn1-carbon-sandbox.mendel.ai/01ha80767mvt3xy09j6byrsamy/patient-abstraction/pt-01h9p699rry6f3jzmdg1qy0sck</v>
      </c>
      <c r="C37" s="34" t="s">
        <v>18</v>
      </c>
      <c r="D37" s="137" t="s">
        <v>19</v>
      </c>
      <c r="E37" s="161" t="s">
        <v>243</v>
      </c>
      <c r="F37" s="27"/>
      <c r="G37" s="7"/>
      <c r="H37" s="203"/>
      <c r="I37" s="34"/>
      <c r="J37" s="34"/>
      <c r="K37" s="34"/>
      <c r="L37" s="34"/>
      <c r="M37" s="34"/>
      <c r="N37" s="34"/>
      <c r="O37" s="19"/>
      <c r="P37" s="20"/>
      <c r="Q37" s="20"/>
      <c r="R37" s="20"/>
      <c r="S37" s="20"/>
      <c r="T37" s="20"/>
      <c r="U37" s="20"/>
      <c r="V37" s="20"/>
      <c r="W37" s="20"/>
      <c r="X37" s="20"/>
      <c r="Y37" s="20"/>
      <c r="Z37" s="20"/>
      <c r="AA37" s="20"/>
      <c r="AB37" s="20"/>
      <c r="AC37" s="20"/>
      <c r="AD37" s="21"/>
      <c r="AE37" s="18"/>
    </row>
    <row r="38" spans="1:31" ht="15.75" customHeight="1">
      <c r="A38" s="4" t="s">
        <v>245</v>
      </c>
      <c r="B38" s="311" t="str">
        <f>HYPERLINK("https://upn1-carbon-sandbox.mendel.ai/01ha80767mvt3xy09j6byrsamy/patient-abstraction/"&amp;A38)</f>
        <v>https://upn1-carbon-sandbox.mendel.ai/01ha80767mvt3xy09j6byrsamy/patient-abstraction/pt-01h9p699kh47vg28vzvft3jged</v>
      </c>
      <c r="C38" s="34" t="s">
        <v>18</v>
      </c>
      <c r="D38" s="137" t="s">
        <v>19</v>
      </c>
      <c r="E38" s="161" t="s">
        <v>246</v>
      </c>
      <c r="F38" s="27"/>
      <c r="G38" s="7"/>
      <c r="H38" s="203"/>
      <c r="I38" s="34"/>
      <c r="J38" s="34"/>
      <c r="K38" s="34"/>
      <c r="L38" s="34"/>
      <c r="M38" s="34"/>
      <c r="N38" s="34"/>
      <c r="O38" s="19"/>
      <c r="P38" s="20"/>
      <c r="Q38" s="20"/>
      <c r="R38" s="20"/>
      <c r="S38" s="20"/>
      <c r="T38" s="20"/>
      <c r="U38" s="20"/>
      <c r="V38" s="20"/>
      <c r="W38" s="20"/>
      <c r="X38" s="20"/>
      <c r="Y38" s="20"/>
      <c r="Z38" s="20"/>
      <c r="AA38" s="20"/>
      <c r="AB38" s="20"/>
      <c r="AC38" s="20"/>
      <c r="AD38" s="21"/>
      <c r="AE38" s="18"/>
    </row>
    <row r="39" spans="1:31" ht="15.75" customHeight="1">
      <c r="A39" s="4" t="s">
        <v>248</v>
      </c>
      <c r="B39" s="311" t="str">
        <f>HYPERLINK("https://upn1-carbon-sandbox.mendel.ai/01ha80767mvt3xy09j6byrsamy/patient-abstraction/"&amp;A39)</f>
        <v>https://upn1-carbon-sandbox.mendel.ai/01ha80767mvt3xy09j6byrsamy/patient-abstraction/pt-01h9p6995xbs7trkcgd962bt89</v>
      </c>
      <c r="C39" s="34" t="s">
        <v>18</v>
      </c>
      <c r="D39" s="137" t="s">
        <v>19</v>
      </c>
      <c r="E39" s="161" t="s">
        <v>249</v>
      </c>
      <c r="F39" s="27"/>
      <c r="G39" s="7"/>
      <c r="H39" s="203"/>
      <c r="I39" s="34"/>
      <c r="J39" s="34"/>
      <c r="K39" s="34"/>
      <c r="L39" s="34"/>
      <c r="M39" s="34"/>
      <c r="N39" s="34"/>
      <c r="O39" s="19"/>
      <c r="P39" s="20"/>
      <c r="Q39" s="20"/>
      <c r="R39" s="20"/>
      <c r="S39" s="20"/>
      <c r="T39" s="20"/>
      <c r="U39" s="20"/>
      <c r="V39" s="20"/>
      <c r="W39" s="20"/>
      <c r="X39" s="20"/>
      <c r="Y39" s="20"/>
      <c r="Z39" s="20"/>
      <c r="AA39" s="20"/>
      <c r="AB39" s="20"/>
      <c r="AC39" s="20"/>
      <c r="AD39" s="21"/>
      <c r="AE39" s="18"/>
    </row>
    <row r="40" spans="1:31" ht="15.75" customHeight="1">
      <c r="A40" s="4" t="s">
        <v>251</v>
      </c>
      <c r="B40" s="311" t="str">
        <f>HYPERLINK("https://upn1-carbon-sandbox.mendel.ai/01ha80767mvt3xy09j6byrsamy/patient-abstraction/"&amp;A40)</f>
        <v>https://upn1-carbon-sandbox.mendel.ai/01ha80767mvt3xy09j6byrsamy/patient-abstraction/pt-01h9p699hdpj4cdhv9zrz96n2x</v>
      </c>
      <c r="C40" s="34" t="s">
        <v>18</v>
      </c>
      <c r="D40" s="137" t="s">
        <v>19</v>
      </c>
      <c r="E40" s="161" t="s">
        <v>252</v>
      </c>
      <c r="F40" s="27"/>
      <c r="G40" s="7"/>
      <c r="H40" s="203"/>
      <c r="I40" s="34"/>
      <c r="J40" s="34"/>
      <c r="K40" s="34"/>
      <c r="L40" s="34"/>
      <c r="M40" s="34"/>
      <c r="N40" s="34"/>
      <c r="O40" s="19"/>
      <c r="P40" s="20"/>
      <c r="Q40" s="20"/>
      <c r="R40" s="20"/>
      <c r="S40" s="20"/>
      <c r="T40" s="20"/>
      <c r="U40" s="20"/>
      <c r="V40" s="20"/>
      <c r="W40" s="20"/>
      <c r="X40" s="20"/>
      <c r="Y40" s="20"/>
      <c r="Z40" s="20"/>
      <c r="AA40" s="20"/>
      <c r="AB40" s="20"/>
      <c r="AC40" s="20"/>
      <c r="AD40" s="21"/>
      <c r="AE40" s="18"/>
    </row>
    <row r="41" spans="1:31" ht="15.75" customHeight="1">
      <c r="A41" s="4" t="s">
        <v>255</v>
      </c>
      <c r="B41" s="311" t="str">
        <f>HYPERLINK("https://upn1-carbon-sandbox.mendel.ai/01ha80767mvt3xy09j6byrsamy/patient-abstraction/"&amp;A41)</f>
        <v>https://upn1-carbon-sandbox.mendel.ai/01ha80767mvt3xy09j6byrsamy/patient-abstraction/pt-01h9p699pvy2grjhqz9swbe3n7</v>
      </c>
      <c r="C41" s="34" t="s">
        <v>18</v>
      </c>
      <c r="D41" s="137" t="s">
        <v>19</v>
      </c>
      <c r="E41" s="161" t="s">
        <v>256</v>
      </c>
      <c r="F41" s="27"/>
      <c r="G41" s="7"/>
      <c r="H41" s="203"/>
      <c r="I41" s="34"/>
      <c r="J41" s="34"/>
      <c r="K41" s="34"/>
      <c r="L41" s="34"/>
      <c r="M41" s="34"/>
      <c r="N41" s="34"/>
      <c r="O41" s="19"/>
      <c r="P41" s="20"/>
      <c r="Q41" s="20"/>
      <c r="R41" s="20"/>
      <c r="S41" s="20"/>
      <c r="T41" s="20"/>
      <c r="U41" s="20"/>
      <c r="V41" s="20"/>
      <c r="W41" s="20"/>
      <c r="X41" s="20"/>
      <c r="Y41" s="20"/>
      <c r="Z41" s="20"/>
      <c r="AA41" s="20"/>
      <c r="AB41" s="20"/>
      <c r="AC41" s="20"/>
      <c r="AD41" s="21"/>
      <c r="AE41" s="18"/>
    </row>
    <row r="42" spans="1:31" ht="15.75" customHeight="1">
      <c r="A42" s="166" t="s">
        <v>261</v>
      </c>
      <c r="B42" s="153" t="str">
        <f>HYPERLINK("https://upn1-carbon-sandbox.mendel.ai/01ha80767mvt3xy09j6byrsamy/patient-abstraction/"&amp;A42)</f>
        <v>https://upn1-carbon-sandbox.mendel.ai/01ha80767mvt3xy09j6byrsamy/patient-abstraction/pt-01h9p699p250b2ypsmncjmge5z</v>
      </c>
      <c r="C42" s="34" t="s">
        <v>18</v>
      </c>
      <c r="D42" s="137" t="s">
        <v>19</v>
      </c>
      <c r="E42" s="353" t="s">
        <v>259</v>
      </c>
      <c r="F42" s="27"/>
      <c r="G42" s="7"/>
      <c r="H42" s="203"/>
      <c r="I42" s="34"/>
      <c r="J42" s="34"/>
      <c r="K42" s="34"/>
      <c r="L42" s="34"/>
      <c r="M42" s="34"/>
      <c r="N42" s="34"/>
      <c r="O42" s="19"/>
      <c r="P42" s="20"/>
      <c r="Q42" s="20"/>
      <c r="R42" s="20"/>
      <c r="S42" s="20"/>
      <c r="T42" s="20"/>
      <c r="U42" s="20"/>
      <c r="V42" s="20"/>
      <c r="W42" s="20"/>
      <c r="X42" s="20"/>
      <c r="Y42" s="20"/>
      <c r="Z42" s="20"/>
      <c r="AA42" s="20"/>
      <c r="AB42" s="20"/>
      <c r="AC42" s="20"/>
      <c r="AD42" s="21"/>
      <c r="AE42" s="18"/>
    </row>
    <row r="43" spans="1:31" ht="15.75" customHeight="1">
      <c r="A43" s="4" t="s">
        <v>296</v>
      </c>
      <c r="B43" s="311" t="str">
        <f>HYPERLINK("https://upn1-carbon-sandbox.mendel.ai/01ha80767mvt3xy09j6byrsamy/patient-abstraction/"&amp;A43)</f>
        <v>https://upn1-carbon-sandbox.mendel.ai/01ha80767mvt3xy09j6byrsamy/patient-abstraction/pt-01h9p699q2etex2bkt291ak7x6</v>
      </c>
      <c r="C43" s="34" t="s">
        <v>18</v>
      </c>
      <c r="D43" s="137" t="s">
        <v>1168</v>
      </c>
      <c r="E43" s="161" t="s">
        <v>1264</v>
      </c>
      <c r="F43" s="135"/>
      <c r="G43" s="7"/>
      <c r="H43" s="203"/>
      <c r="I43" s="34"/>
      <c r="J43" s="34"/>
      <c r="K43" s="34"/>
      <c r="L43" s="34"/>
      <c r="M43" s="34"/>
      <c r="N43" s="34"/>
      <c r="O43" s="19"/>
      <c r="P43" s="20"/>
      <c r="Q43" s="20"/>
      <c r="R43" s="20"/>
      <c r="S43" s="20"/>
      <c r="T43" s="20"/>
      <c r="U43" s="20"/>
      <c r="V43" s="20"/>
      <c r="W43" s="20"/>
      <c r="X43" s="20"/>
      <c r="Y43" s="20"/>
      <c r="Z43" s="20"/>
      <c r="AA43" s="20"/>
      <c r="AB43" s="20"/>
      <c r="AC43" s="20"/>
      <c r="AD43" s="21"/>
      <c r="AE43" s="18"/>
    </row>
    <row r="44" spans="1:31" ht="15.75" customHeight="1">
      <c r="A44" s="4" t="s">
        <v>299</v>
      </c>
      <c r="B44" s="311" t="str">
        <f>HYPERLINK("https://upn1-carbon-sandbox.mendel.ai/01ha80767mvt3xy09j6byrsamy/patient-abstraction/"&amp;A44)</f>
        <v>https://upn1-carbon-sandbox.mendel.ai/01ha80767mvt3xy09j6byrsamy/patient-abstraction/pt-01h9p699b3vs3xv1mqtefeg28y</v>
      </c>
      <c r="C44" s="34" t="s">
        <v>18</v>
      </c>
      <c r="D44" s="137" t="s">
        <v>1168</v>
      </c>
      <c r="E44" s="161" t="s">
        <v>1265</v>
      </c>
      <c r="F44" s="135"/>
      <c r="G44" s="7"/>
      <c r="H44" s="203"/>
      <c r="I44" s="34"/>
      <c r="J44" s="34"/>
      <c r="K44" s="34"/>
      <c r="L44" s="34"/>
      <c r="M44" s="34"/>
      <c r="N44" s="34"/>
      <c r="O44" s="19"/>
      <c r="P44" s="20"/>
      <c r="Q44" s="20"/>
      <c r="R44" s="20"/>
      <c r="S44" s="20"/>
      <c r="T44" s="20"/>
      <c r="U44" s="20"/>
      <c r="V44" s="20"/>
      <c r="W44" s="20"/>
      <c r="X44" s="20"/>
      <c r="Y44" s="20"/>
      <c r="Z44" s="20"/>
      <c r="AA44" s="20"/>
      <c r="AB44" s="20"/>
      <c r="AC44" s="20"/>
      <c r="AD44" s="21"/>
      <c r="AE44" s="18"/>
    </row>
    <row r="45" spans="1:31" ht="15.75" customHeight="1">
      <c r="A45" s="4" t="s">
        <v>302</v>
      </c>
      <c r="B45" s="311" t="str">
        <f>HYPERLINK("https://upn1-carbon-sandbox.mendel.ai/01ha80767mvt3xy09j6byrsamy/patient-abstraction/"&amp;A45)</f>
        <v>https://upn1-carbon-sandbox.mendel.ai/01ha80767mvt3xy09j6byrsamy/patient-abstraction/pt-01h9p699dra3ega247qdfjtqzx</v>
      </c>
      <c r="C45" s="34" t="s">
        <v>18</v>
      </c>
      <c r="D45" s="137" t="s">
        <v>1168</v>
      </c>
      <c r="E45" s="161" t="s">
        <v>1266</v>
      </c>
      <c r="F45" s="135"/>
      <c r="G45" s="7"/>
      <c r="H45" s="203"/>
      <c r="I45" s="34"/>
      <c r="J45" s="34"/>
      <c r="K45" s="34"/>
      <c r="L45" s="34"/>
      <c r="M45" s="34"/>
      <c r="N45" s="34"/>
      <c r="O45" s="19"/>
      <c r="P45" s="20"/>
      <c r="Q45" s="20"/>
      <c r="R45" s="20"/>
      <c r="S45" s="20"/>
      <c r="T45" s="20"/>
      <c r="U45" s="20"/>
      <c r="V45" s="20"/>
      <c r="W45" s="20"/>
      <c r="X45" s="20"/>
      <c r="Y45" s="20"/>
      <c r="Z45" s="20"/>
      <c r="AA45" s="20"/>
      <c r="AB45" s="20"/>
      <c r="AC45" s="20"/>
      <c r="AD45" s="21"/>
      <c r="AE45" s="18"/>
    </row>
    <row r="46" spans="1:31" ht="15.75" customHeight="1">
      <c r="A46" s="170" t="s">
        <v>305</v>
      </c>
      <c r="B46" s="311" t="str">
        <f>HYPERLINK("https://upn1-carbon-sandbox.mendel.ai/01ha80767mvt3xy09j6byrsamy/patient-abstraction/"&amp;A46)</f>
        <v>https://upn1-carbon-sandbox.mendel.ai/01ha80767mvt3xy09j6byrsamy/patient-abstraction/pt-01h9p699jmvxncncbg4js7arnh</v>
      </c>
      <c r="C46" s="34" t="s">
        <v>18</v>
      </c>
      <c r="D46" s="137" t="s">
        <v>1168</v>
      </c>
      <c r="E46" s="161" t="s">
        <v>1268</v>
      </c>
      <c r="F46" s="135"/>
      <c r="G46" s="7"/>
      <c r="H46" s="203"/>
      <c r="I46" s="34"/>
      <c r="J46" s="34"/>
      <c r="K46" s="34"/>
      <c r="L46" s="34"/>
      <c r="M46" s="34"/>
      <c r="N46" s="34"/>
      <c r="O46" s="19"/>
      <c r="P46" s="20"/>
      <c r="Q46" s="20"/>
      <c r="R46" s="20"/>
      <c r="S46" s="20"/>
      <c r="T46" s="20"/>
      <c r="U46" s="20"/>
      <c r="V46" s="20"/>
      <c r="W46" s="20"/>
      <c r="X46" s="20"/>
      <c r="Y46" s="20"/>
      <c r="Z46" s="20"/>
      <c r="AA46" s="20"/>
      <c r="AB46" s="20"/>
      <c r="AC46" s="20"/>
      <c r="AD46" s="21"/>
      <c r="AE46" s="18"/>
    </row>
    <row r="47" spans="1:31" ht="15.75" customHeight="1">
      <c r="A47" s="4" t="s">
        <v>308</v>
      </c>
      <c r="B47" s="311" t="str">
        <f>HYPERLINK("https://upn1-carbon-sandbox.mendel.ai/01ha80767mvt3xy09j6byrsamy/patient-abstraction/"&amp;A47)</f>
        <v>https://upn1-carbon-sandbox.mendel.ai/01ha80767mvt3xy09j6byrsamy/patient-abstraction/pt-01h9p699e28znes0cn7xkp9keb</v>
      </c>
      <c r="C47" s="34" t="s">
        <v>18</v>
      </c>
      <c r="D47" s="137" t="s">
        <v>1168</v>
      </c>
      <c r="E47" s="161" t="s">
        <v>1269</v>
      </c>
      <c r="F47" s="135"/>
      <c r="G47" s="7"/>
      <c r="H47" s="203"/>
      <c r="I47" s="34"/>
      <c r="J47" s="34"/>
      <c r="K47" s="34"/>
      <c r="L47" s="34"/>
      <c r="M47" s="34"/>
      <c r="N47" s="34"/>
      <c r="O47" s="19"/>
      <c r="P47" s="20"/>
      <c r="Q47" s="20"/>
      <c r="R47" s="20"/>
      <c r="S47" s="20"/>
      <c r="T47" s="20"/>
      <c r="U47" s="20"/>
      <c r="V47" s="20"/>
      <c r="W47" s="20"/>
      <c r="X47" s="20"/>
      <c r="Y47" s="20"/>
      <c r="Z47" s="20"/>
      <c r="AA47" s="20"/>
      <c r="AB47" s="20"/>
      <c r="AC47" s="20"/>
      <c r="AD47" s="21"/>
      <c r="AE47" s="18"/>
    </row>
    <row r="48" spans="1:31" ht="15.75" customHeight="1">
      <c r="A48" s="4" t="s">
        <v>311</v>
      </c>
      <c r="B48" s="311" t="str">
        <f>HYPERLINK("https://upn1-carbon-sandbox.mendel.ai/01ha80767mvt3xy09j6byrsamy/patient-abstraction/"&amp;A48)</f>
        <v>https://upn1-carbon-sandbox.mendel.ai/01ha80767mvt3xy09j6byrsamy/patient-abstraction/pt-01h9p699pt1rv7ytb08ebssfgr</v>
      </c>
      <c r="C48" s="34" t="s">
        <v>18</v>
      </c>
      <c r="D48" s="137" t="s">
        <v>1168</v>
      </c>
      <c r="E48" s="161" t="s">
        <v>1270</v>
      </c>
      <c r="F48" s="135"/>
      <c r="G48" s="7"/>
      <c r="H48" s="203"/>
      <c r="I48" s="34"/>
      <c r="J48" s="34"/>
      <c r="K48" s="34"/>
      <c r="L48" s="34"/>
      <c r="M48" s="34"/>
      <c r="N48" s="34"/>
      <c r="O48" s="19"/>
      <c r="P48" s="20"/>
      <c r="Q48" s="20"/>
      <c r="R48" s="20"/>
      <c r="S48" s="20"/>
      <c r="T48" s="20"/>
      <c r="U48" s="20"/>
      <c r="V48" s="20"/>
      <c r="W48" s="20"/>
      <c r="X48" s="20"/>
      <c r="Y48" s="20"/>
      <c r="Z48" s="20"/>
      <c r="AA48" s="20"/>
      <c r="AB48" s="20"/>
      <c r="AC48" s="20"/>
      <c r="AD48" s="21"/>
      <c r="AE48" s="18"/>
    </row>
    <row r="49" spans="1:31" ht="15.75" customHeight="1">
      <c r="A49" s="4" t="s">
        <v>315</v>
      </c>
      <c r="B49" s="311" t="str">
        <f>HYPERLINK("https://upn1-carbon-sandbox.mendel.ai/01ha80767mvt3xy09j6byrsamy/patient-abstraction/"&amp;A49)</f>
        <v>https://upn1-carbon-sandbox.mendel.ai/01ha80767mvt3xy09j6byrsamy/patient-abstraction/pt-01h9p699s6tynhmspw843s96mp</v>
      </c>
      <c r="C49" s="34" t="s">
        <v>18</v>
      </c>
      <c r="D49" s="137" t="s">
        <v>1168</v>
      </c>
      <c r="E49" s="161" t="s">
        <v>1271</v>
      </c>
      <c r="F49" s="135"/>
      <c r="G49" s="7"/>
      <c r="H49" s="203"/>
      <c r="I49" s="34"/>
      <c r="J49" s="34"/>
      <c r="K49" s="34"/>
      <c r="L49" s="34"/>
      <c r="M49" s="34"/>
      <c r="N49" s="34"/>
      <c r="O49" s="19"/>
      <c r="P49" s="20"/>
      <c r="Q49" s="20"/>
      <c r="R49" s="20"/>
      <c r="S49" s="20"/>
      <c r="T49" s="20"/>
      <c r="U49" s="20"/>
      <c r="V49" s="20"/>
      <c r="W49" s="20"/>
      <c r="X49" s="20"/>
      <c r="Y49" s="20"/>
      <c r="Z49" s="20"/>
      <c r="AA49" s="20"/>
      <c r="AB49" s="20"/>
      <c r="AC49" s="20"/>
      <c r="AD49" s="21"/>
      <c r="AE49" s="18"/>
    </row>
    <row r="50" spans="1:31" ht="15.75" customHeight="1">
      <c r="A50" s="4" t="s">
        <v>319</v>
      </c>
      <c r="B50" s="311" t="str">
        <f>HYPERLINK("https://upn1-carbon-sandbox.mendel.ai/01ha80767mvt3xy09j6byrsamy/patient-abstraction/"&amp;A50)</f>
        <v>https://upn1-carbon-sandbox.mendel.ai/01ha80767mvt3xy09j6byrsamy/patient-abstraction/pt-01h9p699s9rw4vv8dd9rf9zs0j</v>
      </c>
      <c r="C50" s="34" t="s">
        <v>18</v>
      </c>
      <c r="D50" s="137" t="s">
        <v>1168</v>
      </c>
      <c r="E50" s="161" t="s">
        <v>1272</v>
      </c>
      <c r="F50" s="135"/>
      <c r="G50" s="7"/>
      <c r="H50" s="203"/>
      <c r="I50" s="34"/>
      <c r="J50" s="34"/>
      <c r="K50" s="34"/>
      <c r="L50" s="34"/>
      <c r="M50" s="34"/>
      <c r="N50" s="34"/>
      <c r="O50" s="19"/>
      <c r="P50" s="20"/>
      <c r="Q50" s="20"/>
      <c r="R50" s="20"/>
      <c r="S50" s="20"/>
      <c r="T50" s="20"/>
      <c r="U50" s="20"/>
      <c r="V50" s="20"/>
      <c r="W50" s="20"/>
      <c r="X50" s="20"/>
      <c r="Y50" s="20"/>
      <c r="Z50" s="20"/>
      <c r="AA50" s="20"/>
      <c r="AB50" s="20"/>
      <c r="AC50" s="20"/>
      <c r="AD50" s="21"/>
      <c r="AE50" s="18"/>
    </row>
    <row r="51" spans="1:31" ht="15.75" customHeight="1">
      <c r="A51" s="4" t="s">
        <v>322</v>
      </c>
      <c r="B51" s="311" t="str">
        <f>HYPERLINK("https://upn1-carbon-sandbox.mendel.ai/01ha80767mvt3xy09j6byrsamy/patient-abstraction/"&amp;A51)</f>
        <v>https://upn1-carbon-sandbox.mendel.ai/01ha80767mvt3xy09j6byrsamy/patient-abstraction/pt-01h9p699pm1mpvqp2bst3xnfby</v>
      </c>
      <c r="C51" s="34" t="s">
        <v>18</v>
      </c>
      <c r="D51" s="137" t="s">
        <v>1168</v>
      </c>
      <c r="E51" s="161" t="s">
        <v>1273</v>
      </c>
      <c r="F51" s="135"/>
      <c r="G51" s="7"/>
      <c r="H51" s="203"/>
      <c r="I51" s="34"/>
      <c r="J51" s="34"/>
      <c r="K51" s="34"/>
      <c r="L51" s="34"/>
      <c r="M51" s="34"/>
      <c r="N51" s="34"/>
      <c r="O51" s="19"/>
      <c r="P51" s="20"/>
      <c r="Q51" s="20"/>
      <c r="R51" s="20"/>
      <c r="S51" s="20"/>
      <c r="T51" s="20"/>
      <c r="U51" s="20"/>
      <c r="V51" s="20"/>
      <c r="W51" s="20"/>
      <c r="X51" s="20"/>
      <c r="Y51" s="20"/>
      <c r="Z51" s="20"/>
      <c r="AA51" s="20"/>
      <c r="AB51" s="20"/>
      <c r="AC51" s="20"/>
      <c r="AD51" s="21"/>
      <c r="AE51" s="18"/>
    </row>
    <row r="52" spans="1:31" ht="15.75" customHeight="1">
      <c r="A52" s="4" t="s">
        <v>325</v>
      </c>
      <c r="B52" s="311" t="str">
        <f>HYPERLINK("https://upn1-carbon-sandbox.mendel.ai/01ha80767mvt3xy09j6byrsamy/patient-abstraction/"&amp;A52)</f>
        <v>https://upn1-carbon-sandbox.mendel.ai/01ha80767mvt3xy09j6byrsamy/patient-abstraction/pt-01h9p699g9n1b137s0nahbk8pr</v>
      </c>
      <c r="C52" s="34" t="s">
        <v>18</v>
      </c>
      <c r="D52" s="137" t="s">
        <v>1168</v>
      </c>
      <c r="E52" s="161" t="s">
        <v>1274</v>
      </c>
      <c r="F52" s="135"/>
      <c r="G52" s="7"/>
      <c r="H52" s="203"/>
      <c r="I52" s="34"/>
      <c r="J52" s="34"/>
      <c r="K52" s="34"/>
      <c r="L52" s="34"/>
      <c r="M52" s="34"/>
      <c r="N52" s="34"/>
      <c r="O52" s="19"/>
      <c r="P52" s="20"/>
      <c r="Q52" s="20"/>
      <c r="R52" s="20"/>
      <c r="S52" s="20"/>
      <c r="T52" s="20"/>
      <c r="U52" s="20"/>
      <c r="V52" s="20"/>
      <c r="W52" s="20"/>
      <c r="X52" s="20"/>
      <c r="Y52" s="20"/>
      <c r="Z52" s="20"/>
      <c r="AA52" s="20"/>
      <c r="AB52" s="20"/>
      <c r="AC52" s="20"/>
      <c r="AD52" s="21"/>
      <c r="AE52" s="18"/>
    </row>
    <row r="53" spans="1:31" ht="15.75" customHeight="1">
      <c r="A53" s="4" t="s">
        <v>360</v>
      </c>
      <c r="B53" s="311" t="str">
        <f>HYPERLINK("https://upn1-carbon-sandbox.mendel.ai/01ha80767mvt3xy09j6byrsamy/patient-abstraction/"&amp;A53)</f>
        <v>https://upn1-carbon-sandbox.mendel.ai/01ha80767mvt3xy09j6byrsamy/patient-abstraction/pt-01h9p699nszbmh238aad58w17d</v>
      </c>
      <c r="C53" s="34" t="s">
        <v>18</v>
      </c>
      <c r="D53" s="137" t="s">
        <v>19</v>
      </c>
      <c r="E53" s="161" t="s">
        <v>361</v>
      </c>
      <c r="F53" s="27"/>
      <c r="G53" s="7"/>
      <c r="H53" s="203"/>
      <c r="I53" s="34"/>
      <c r="J53" s="34"/>
      <c r="K53" s="34"/>
      <c r="L53" s="34"/>
      <c r="M53" s="34"/>
      <c r="N53" s="34"/>
      <c r="O53" s="19"/>
      <c r="P53" s="20"/>
      <c r="Q53" s="20"/>
      <c r="R53" s="20"/>
      <c r="S53" s="20"/>
      <c r="T53" s="20"/>
      <c r="U53" s="20"/>
      <c r="V53" s="20"/>
      <c r="W53" s="20"/>
      <c r="X53" s="20"/>
      <c r="Y53" s="20"/>
      <c r="Z53" s="20"/>
      <c r="AA53" s="20"/>
      <c r="AB53" s="20"/>
      <c r="AC53" s="20"/>
      <c r="AD53" s="21"/>
      <c r="AE53" s="18"/>
    </row>
    <row r="54" spans="1:31" ht="15.75" customHeight="1">
      <c r="A54" s="4" t="s">
        <v>363</v>
      </c>
      <c r="B54" s="311" t="str">
        <f>HYPERLINK("https://upn1-carbon-sandbox.mendel.ai/01ha80767mvt3xy09j6byrsamy/patient-abstraction/"&amp;A54)</f>
        <v>https://upn1-carbon-sandbox.mendel.ai/01ha80767mvt3xy09j6byrsamy/patient-abstraction/pt-01h9p699qxajatcqbeksvab3j7</v>
      </c>
      <c r="C54" s="34" t="s">
        <v>18</v>
      </c>
      <c r="D54" s="137" t="s">
        <v>19</v>
      </c>
      <c r="E54" s="161" t="s">
        <v>364</v>
      </c>
      <c r="F54" s="27"/>
      <c r="G54" s="7"/>
      <c r="H54" s="203"/>
      <c r="I54" s="34"/>
      <c r="J54" s="34"/>
      <c r="K54" s="34"/>
      <c r="L54" s="34"/>
      <c r="M54" s="34"/>
      <c r="N54" s="34"/>
      <c r="O54" s="19"/>
      <c r="P54" s="20"/>
      <c r="Q54" s="20"/>
      <c r="R54" s="20"/>
      <c r="S54" s="20"/>
      <c r="T54" s="20"/>
      <c r="U54" s="20"/>
      <c r="V54" s="20"/>
      <c r="W54" s="20"/>
      <c r="X54" s="20"/>
      <c r="Y54" s="20"/>
      <c r="Z54" s="20"/>
      <c r="AA54" s="20"/>
      <c r="AB54" s="20"/>
      <c r="AC54" s="20"/>
      <c r="AD54" s="21"/>
      <c r="AE54" s="18"/>
    </row>
    <row r="55" spans="1:31" ht="15.75" customHeight="1">
      <c r="A55" s="4" t="s">
        <v>366</v>
      </c>
      <c r="B55" s="311" t="str">
        <f>HYPERLINK("https://upn1-carbon-sandbox.mendel.ai/01ha80767mvt3xy09j6byrsamy/patient-abstraction/"&amp;A55)</f>
        <v>https://upn1-carbon-sandbox.mendel.ai/01ha80767mvt3xy09j6byrsamy/patient-abstraction/pt-01h9p699qq0av9h4excsmg72vb</v>
      </c>
      <c r="C55" s="34" t="s">
        <v>18</v>
      </c>
      <c r="D55" s="137" t="s">
        <v>19</v>
      </c>
      <c r="E55" s="161" t="s">
        <v>367</v>
      </c>
      <c r="F55" s="27"/>
      <c r="G55" s="7"/>
      <c r="H55" s="203"/>
      <c r="I55" s="34"/>
      <c r="J55" s="34"/>
      <c r="K55" s="34"/>
      <c r="L55" s="34"/>
      <c r="M55" s="34"/>
      <c r="N55" s="34"/>
      <c r="O55" s="19"/>
      <c r="P55" s="20"/>
      <c r="Q55" s="20"/>
      <c r="R55" s="20"/>
      <c r="S55" s="20"/>
      <c r="T55" s="20"/>
      <c r="U55" s="20"/>
      <c r="V55" s="20"/>
      <c r="W55" s="20"/>
      <c r="X55" s="20"/>
      <c r="Y55" s="20"/>
      <c r="Z55" s="20"/>
      <c r="AA55" s="20"/>
      <c r="AB55" s="20"/>
      <c r="AC55" s="20"/>
      <c r="AD55" s="21"/>
      <c r="AE55" s="18"/>
    </row>
    <row r="56" spans="1:31" ht="15.75" customHeight="1">
      <c r="A56" s="4" t="s">
        <v>369</v>
      </c>
      <c r="B56" s="311" t="str">
        <f>HYPERLINK("https://upn1-carbon-sandbox.mendel.ai/01ha80767mvt3xy09j6byrsamy/patient-abstraction/"&amp;A56)</f>
        <v>https://upn1-carbon-sandbox.mendel.ai/01ha80767mvt3xy09j6byrsamy/patient-abstraction/pt-01h9p6997byrmtc3fexgnynpjd</v>
      </c>
      <c r="C56" s="34" t="s">
        <v>18</v>
      </c>
      <c r="D56" s="212" t="s">
        <v>19</v>
      </c>
      <c r="E56" s="161" t="s">
        <v>370</v>
      </c>
      <c r="F56" s="27"/>
      <c r="G56" s="7"/>
      <c r="H56" s="203"/>
      <c r="I56" s="34"/>
      <c r="J56" s="34"/>
      <c r="K56" s="34"/>
      <c r="L56" s="34"/>
      <c r="M56" s="34"/>
      <c r="N56" s="34"/>
      <c r="O56" s="19"/>
      <c r="P56" s="20"/>
      <c r="Q56" s="20"/>
      <c r="R56" s="20"/>
      <c r="S56" s="20"/>
      <c r="T56" s="20"/>
      <c r="U56" s="20"/>
      <c r="V56" s="20"/>
      <c r="W56" s="20"/>
      <c r="X56" s="20"/>
      <c r="Y56" s="20"/>
      <c r="Z56" s="20"/>
      <c r="AA56" s="20"/>
      <c r="AB56" s="20"/>
      <c r="AC56" s="20"/>
      <c r="AD56" s="21"/>
      <c r="AE56" s="18"/>
    </row>
    <row r="57" spans="1:31" ht="15.75" customHeight="1">
      <c r="A57" s="4" t="s">
        <v>372</v>
      </c>
      <c r="B57" s="311" t="str">
        <f>HYPERLINK("https://upn1-carbon-sandbox.mendel.ai/01ha80767mvt3xy09j6byrsamy/patient-abstraction/"&amp;A57)</f>
        <v>https://upn1-carbon-sandbox.mendel.ai/01ha80767mvt3xy09j6byrsamy/patient-abstraction/pt-01h9p699qg3wt52ds3pt7t7atk</v>
      </c>
      <c r="C57" s="34" t="s">
        <v>18</v>
      </c>
      <c r="D57" s="137" t="s">
        <v>19</v>
      </c>
      <c r="E57" s="161" t="s">
        <v>373</v>
      </c>
      <c r="F57" s="27"/>
      <c r="G57" s="7"/>
      <c r="H57" s="203"/>
      <c r="I57" s="34"/>
      <c r="J57" s="34"/>
      <c r="K57" s="34"/>
      <c r="L57" s="34"/>
      <c r="M57" s="34"/>
      <c r="N57" s="34"/>
      <c r="O57" s="19"/>
      <c r="P57" s="20"/>
      <c r="Q57" s="20"/>
      <c r="R57" s="20"/>
      <c r="S57" s="20"/>
      <c r="T57" s="20"/>
      <c r="U57" s="20"/>
      <c r="V57" s="20"/>
      <c r="W57" s="20"/>
      <c r="X57" s="20"/>
      <c r="Y57" s="20"/>
      <c r="Z57" s="20"/>
      <c r="AA57" s="20"/>
      <c r="AB57" s="20"/>
      <c r="AC57" s="20"/>
      <c r="AD57" s="21"/>
      <c r="AE57" s="18"/>
    </row>
    <row r="58" spans="1:31" ht="15.75" customHeight="1">
      <c r="A58" s="166" t="s">
        <v>375</v>
      </c>
      <c r="B58" s="311" t="str">
        <f>HYPERLINK("https://upn1-carbon-sandbox.mendel.ai/01ha80767mvt3xy09j6byrsamy/patient-abstraction/"&amp;A58)</f>
        <v>https://upn1-carbon-sandbox.mendel.ai/01ha80767mvt3xy09j6byrsamy/patient-abstraction/pt-01h9p6998ny2qzeevaevd3pgwf</v>
      </c>
      <c r="C58" s="34" t="s">
        <v>18</v>
      </c>
      <c r="D58" s="137" t="s">
        <v>19</v>
      </c>
      <c r="E58" s="161" t="s">
        <v>376</v>
      </c>
      <c r="F58" s="27"/>
      <c r="G58" s="7"/>
      <c r="H58" s="203"/>
      <c r="I58" s="34"/>
      <c r="J58" s="34"/>
      <c r="K58" s="34"/>
      <c r="L58" s="34"/>
      <c r="M58" s="34"/>
      <c r="N58" s="34"/>
      <c r="O58" s="19"/>
      <c r="P58" s="20"/>
      <c r="Q58" s="20"/>
      <c r="R58" s="20"/>
      <c r="S58" s="20"/>
      <c r="T58" s="20"/>
      <c r="U58" s="20"/>
      <c r="V58" s="20"/>
      <c r="W58" s="20"/>
      <c r="X58" s="20"/>
      <c r="Y58" s="20"/>
      <c r="Z58" s="20"/>
      <c r="AA58" s="20"/>
      <c r="AB58" s="20"/>
      <c r="AC58" s="20"/>
      <c r="AD58" s="21"/>
      <c r="AE58" s="18"/>
    </row>
    <row r="59" spans="1:31" ht="15.75" customHeight="1">
      <c r="A59" s="4" t="s">
        <v>378</v>
      </c>
      <c r="B59" s="311" t="str">
        <f>HYPERLINK("https://upn1-carbon-sandbox.mendel.ai/01ha80767mvt3xy09j6byrsamy/patient-abstraction/"&amp;A59)</f>
        <v>https://upn1-carbon-sandbox.mendel.ai/01ha80767mvt3xy09j6byrsamy/patient-abstraction/pt-01h9p699fhb2md6rjnqevpvjhx</v>
      </c>
      <c r="C59" s="34" t="s">
        <v>18</v>
      </c>
      <c r="D59" s="137" t="s">
        <v>19</v>
      </c>
      <c r="E59" s="161" t="s">
        <v>379</v>
      </c>
      <c r="F59" s="27"/>
      <c r="G59" s="7"/>
      <c r="H59" s="203"/>
      <c r="I59" s="34"/>
      <c r="J59" s="34"/>
      <c r="K59" s="34"/>
      <c r="L59" s="34"/>
      <c r="M59" s="34"/>
      <c r="N59" s="34"/>
      <c r="O59" s="19"/>
      <c r="P59" s="20"/>
      <c r="Q59" s="20"/>
      <c r="R59" s="20"/>
      <c r="S59" s="20"/>
      <c r="T59" s="20"/>
      <c r="U59" s="20"/>
      <c r="V59" s="20"/>
      <c r="W59" s="20"/>
      <c r="X59" s="20"/>
      <c r="Y59" s="20"/>
      <c r="Z59" s="20"/>
      <c r="AA59" s="20"/>
      <c r="AB59" s="20"/>
      <c r="AC59" s="20"/>
      <c r="AD59" s="21"/>
      <c r="AE59" s="18"/>
    </row>
    <row r="60" spans="1:31" ht="15.75" customHeight="1">
      <c r="A60" s="4" t="s">
        <v>381</v>
      </c>
      <c r="B60" s="311" t="str">
        <f>HYPERLINK("https://upn1-carbon-sandbox.mendel.ai/01ha80767mvt3xy09j6byrsamy/patient-abstraction/"&amp;A60)</f>
        <v>https://upn1-carbon-sandbox.mendel.ai/01ha80767mvt3xy09j6byrsamy/patient-abstraction/pt-01h9p699djcn39rg28gyr85s4y</v>
      </c>
      <c r="C60" s="34" t="s">
        <v>18</v>
      </c>
      <c r="D60" s="137" t="s">
        <v>19</v>
      </c>
      <c r="E60" s="161" t="s">
        <v>382</v>
      </c>
      <c r="F60" s="27"/>
      <c r="G60" s="7"/>
      <c r="H60" s="203"/>
      <c r="I60" s="34"/>
      <c r="J60" s="34"/>
      <c r="K60" s="34"/>
      <c r="L60" s="34"/>
      <c r="M60" s="34"/>
      <c r="N60" s="34"/>
      <c r="O60" s="19"/>
      <c r="P60" s="20"/>
      <c r="Q60" s="20"/>
      <c r="R60" s="20"/>
      <c r="S60" s="20"/>
      <c r="T60" s="20"/>
      <c r="U60" s="20"/>
      <c r="V60" s="20"/>
      <c r="W60" s="20"/>
      <c r="X60" s="20"/>
      <c r="Y60" s="20"/>
      <c r="Z60" s="20"/>
      <c r="AA60" s="20"/>
      <c r="AB60" s="20"/>
      <c r="AC60" s="20"/>
      <c r="AD60" s="21"/>
      <c r="AE60" s="18"/>
    </row>
    <row r="61" spans="1:31" ht="15.75" customHeight="1">
      <c r="A61" s="4" t="s">
        <v>384</v>
      </c>
      <c r="B61" s="311" t="str">
        <f>HYPERLINK("https://upn1-carbon-sandbox.mendel.ai/01ha80767mvt3xy09j6byrsamy/patient-abstraction/"&amp;A61)</f>
        <v>https://upn1-carbon-sandbox.mendel.ai/01ha80767mvt3xy09j6byrsamy/patient-abstraction/pt-01h9p69992myqgcg4kx2hj9mxs</v>
      </c>
      <c r="C61" s="34" t="s">
        <v>18</v>
      </c>
      <c r="D61" s="137" t="s">
        <v>19</v>
      </c>
      <c r="E61" s="161" t="s">
        <v>385</v>
      </c>
      <c r="F61" s="27"/>
      <c r="G61" s="7"/>
      <c r="H61" s="203"/>
      <c r="I61" s="34"/>
      <c r="J61" s="34"/>
      <c r="K61" s="34"/>
      <c r="L61" s="34"/>
      <c r="M61" s="34"/>
      <c r="N61" s="34"/>
      <c r="O61" s="19"/>
      <c r="P61" s="20"/>
      <c r="Q61" s="20"/>
      <c r="R61" s="20"/>
      <c r="S61" s="20"/>
      <c r="T61" s="20"/>
      <c r="U61" s="20"/>
      <c r="V61" s="20"/>
      <c r="W61" s="20"/>
      <c r="X61" s="20"/>
      <c r="Y61" s="20"/>
      <c r="Z61" s="20"/>
      <c r="AA61" s="20"/>
      <c r="AB61" s="20"/>
      <c r="AC61" s="20"/>
      <c r="AD61" s="21"/>
      <c r="AE61" s="18"/>
    </row>
    <row r="62" spans="1:31" ht="15.75" customHeight="1">
      <c r="A62" s="4" t="s">
        <v>387</v>
      </c>
      <c r="B62" s="311" t="str">
        <f>HYPERLINK("https://upn1-carbon-sandbox.mendel.ai/01ha80767mvt3xy09j6byrsamy/patient-abstraction/"&amp;A62)</f>
        <v>https://upn1-carbon-sandbox.mendel.ai/01ha80767mvt3xy09j6byrsamy/patient-abstraction/pt-01h9p6997fp2grv66agm2r5v69</v>
      </c>
      <c r="C62" s="34" t="s">
        <v>18</v>
      </c>
      <c r="D62" s="546" t="s">
        <v>19</v>
      </c>
      <c r="E62" s="353" t="s">
        <v>388</v>
      </c>
      <c r="F62" s="27"/>
      <c r="G62" s="7"/>
      <c r="H62" s="203"/>
      <c r="I62" s="34"/>
      <c r="J62" s="34"/>
      <c r="K62" s="34"/>
      <c r="L62" s="34"/>
      <c r="M62" s="34"/>
      <c r="N62" s="34"/>
      <c r="O62" s="19"/>
      <c r="P62" s="20"/>
      <c r="Q62" s="20"/>
      <c r="R62" s="20"/>
      <c r="S62" s="20"/>
      <c r="T62" s="20"/>
      <c r="U62" s="20"/>
      <c r="V62" s="20"/>
      <c r="W62" s="20"/>
      <c r="X62" s="20"/>
      <c r="Y62" s="20"/>
      <c r="Z62" s="20"/>
      <c r="AA62" s="20"/>
      <c r="AB62" s="20"/>
      <c r="AC62" s="20"/>
      <c r="AD62" s="21"/>
      <c r="AE62" s="18"/>
    </row>
    <row r="63" spans="1:31" ht="15.75" customHeight="1">
      <c r="A63" s="4" t="s">
        <v>422</v>
      </c>
      <c r="B63" s="311" t="str">
        <f>HYPERLINK("https://upn1-carbon-sandbox.mendel.ai/01ha80767mvt3xy09j6byrsamy/patient-abstraction/"&amp;A63)</f>
        <v>https://upn1-carbon-sandbox.mendel.ai/01ha80767mvt3xy09j6byrsamy/patient-abstraction/pt-01h9p699jbzc5ns2k7ysfgv7h8</v>
      </c>
      <c r="C63" s="140" t="s">
        <v>18</v>
      </c>
      <c r="D63" s="27" t="s">
        <v>1168</v>
      </c>
      <c r="E63" s="161" t="s">
        <v>1308</v>
      </c>
      <c r="F63" s="135"/>
      <c r="G63" s="7"/>
      <c r="H63" s="203"/>
      <c r="I63" s="34"/>
      <c r="J63" s="34"/>
      <c r="K63" s="34"/>
      <c r="L63" s="34"/>
      <c r="M63" s="34"/>
      <c r="N63" s="34"/>
      <c r="O63" s="19"/>
      <c r="P63" s="20"/>
      <c r="Q63" s="20"/>
      <c r="R63" s="20"/>
      <c r="S63" s="20"/>
      <c r="T63" s="20"/>
      <c r="U63" s="20"/>
      <c r="V63" s="20"/>
      <c r="W63" s="20"/>
      <c r="X63" s="20"/>
      <c r="Y63" s="20"/>
      <c r="Z63" s="20"/>
      <c r="AA63" s="20"/>
      <c r="AB63" s="20"/>
      <c r="AC63" s="20"/>
      <c r="AD63" s="21"/>
      <c r="AE63" s="18"/>
    </row>
    <row r="64" spans="1:31" ht="15.75" customHeight="1">
      <c r="A64" s="4" t="s">
        <v>425</v>
      </c>
      <c r="B64" s="311" t="str">
        <f>HYPERLINK("https://upn1-carbon-sandbox.mendel.ai/01ha80767mvt3xy09j6byrsamy/patient-abstraction/"&amp;A64)</f>
        <v>https://upn1-carbon-sandbox.mendel.ai/01ha80767mvt3xy09j6byrsamy/patient-abstraction/pt-01h9p699jjk3syh9dymz4ya21t</v>
      </c>
      <c r="C64" s="140" t="s">
        <v>18</v>
      </c>
      <c r="D64" s="27" t="s">
        <v>1168</v>
      </c>
      <c r="E64" s="161" t="s">
        <v>1309</v>
      </c>
      <c r="F64" s="135"/>
      <c r="G64" s="7"/>
      <c r="H64" s="203"/>
      <c r="I64" s="34"/>
      <c r="J64" s="34"/>
      <c r="K64" s="34"/>
      <c r="L64" s="34"/>
      <c r="M64" s="34"/>
      <c r="N64" s="34"/>
      <c r="O64" s="19"/>
      <c r="P64" s="20"/>
      <c r="Q64" s="20"/>
      <c r="R64" s="20"/>
      <c r="S64" s="20"/>
      <c r="T64" s="20"/>
      <c r="U64" s="20"/>
      <c r="V64" s="20"/>
      <c r="W64" s="20"/>
      <c r="X64" s="20"/>
      <c r="Y64" s="20"/>
      <c r="Z64" s="20"/>
      <c r="AA64" s="20"/>
      <c r="AB64" s="20"/>
      <c r="AC64" s="20"/>
      <c r="AD64" s="21"/>
      <c r="AE64" s="18"/>
    </row>
    <row r="65" spans="1:31" ht="15.75" customHeight="1">
      <c r="A65" s="4" t="s">
        <v>428</v>
      </c>
      <c r="B65" s="311" t="str">
        <f>HYPERLINK("https://upn1-carbon-sandbox.mendel.ai/01ha80767mvt3xy09j6byrsamy/patient-abstraction/"&amp;A65)</f>
        <v>https://upn1-carbon-sandbox.mendel.ai/01ha80767mvt3xy09j6byrsamy/patient-abstraction/pt-01h9p699m6g8w2c9w5sae27q2y</v>
      </c>
      <c r="C65" s="140" t="s">
        <v>18</v>
      </c>
      <c r="D65" s="27" t="s">
        <v>1168</v>
      </c>
      <c r="E65" s="161" t="s">
        <v>1310</v>
      </c>
      <c r="F65" s="135"/>
      <c r="G65" s="7"/>
      <c r="H65" s="203"/>
      <c r="I65" s="34"/>
      <c r="J65" s="34"/>
      <c r="K65" s="34"/>
      <c r="L65" s="34"/>
      <c r="M65" s="34"/>
      <c r="N65" s="34"/>
      <c r="O65" s="19"/>
      <c r="P65" s="20"/>
      <c r="Q65" s="20"/>
      <c r="R65" s="20"/>
      <c r="S65" s="20"/>
      <c r="T65" s="20"/>
      <c r="U65" s="20"/>
      <c r="V65" s="20"/>
      <c r="W65" s="20"/>
      <c r="X65" s="20"/>
      <c r="Y65" s="20"/>
      <c r="Z65" s="20"/>
      <c r="AA65" s="20"/>
      <c r="AB65" s="20"/>
      <c r="AC65" s="20"/>
      <c r="AD65" s="21"/>
      <c r="AE65" s="18"/>
    </row>
    <row r="66" spans="1:31" ht="15.75" customHeight="1">
      <c r="A66" s="196" t="s">
        <v>431</v>
      </c>
      <c r="B66" s="311" t="str">
        <f>HYPERLINK("https://upn1-carbon-sandbox.mendel.ai/01ha80767mvt3xy09j6byrsamy/patient-abstraction/"&amp;A66)</f>
        <v>https://upn1-carbon-sandbox.mendel.ai/01ha80767mvt3xy09j6byrsamy/patient-abstraction/pt-01h9p6999t7y85wffpbngcnt3f</v>
      </c>
      <c r="C66" s="140" t="s">
        <v>18</v>
      </c>
      <c r="D66" s="27" t="s">
        <v>1168</v>
      </c>
      <c r="E66" s="161" t="s">
        <v>1311</v>
      </c>
      <c r="F66" s="158"/>
      <c r="G66" s="159"/>
      <c r="H66" s="213"/>
      <c r="I66" s="155"/>
      <c r="J66" s="206"/>
      <c r="K66" s="34"/>
      <c r="L66" s="34"/>
      <c r="M66" s="34"/>
      <c r="N66" s="34"/>
      <c r="O66" s="19"/>
      <c r="P66" s="20"/>
      <c r="Q66" s="20"/>
      <c r="R66" s="20"/>
      <c r="S66" s="20"/>
      <c r="T66" s="20"/>
      <c r="U66" s="20"/>
      <c r="V66" s="20"/>
      <c r="W66" s="20"/>
      <c r="X66" s="20"/>
      <c r="Y66" s="20"/>
      <c r="Z66" s="20"/>
      <c r="AA66" s="20"/>
      <c r="AB66" s="20"/>
      <c r="AC66" s="20"/>
      <c r="AD66" s="21"/>
      <c r="AE66" s="18"/>
    </row>
    <row r="67" spans="1:31" ht="15.75" customHeight="1">
      <c r="A67" s="4" t="s">
        <v>434</v>
      </c>
      <c r="B67" s="311" t="str">
        <f>HYPERLINK("https://upn1-carbon-sandbox.mendel.ai/01ha80767mvt3xy09j6byrsamy/patient-abstraction/"&amp;A67)</f>
        <v>https://upn1-carbon-sandbox.mendel.ai/01ha80767mvt3xy09j6byrsamy/patient-abstraction/pt-01h9p699hznffqnd4dmp815290</v>
      </c>
      <c r="C67" s="140" t="s">
        <v>18</v>
      </c>
      <c r="D67" s="27" t="s">
        <v>1168</v>
      </c>
      <c r="E67" s="161" t="s">
        <v>1312</v>
      </c>
      <c r="F67" s="135"/>
      <c r="G67" s="7"/>
      <c r="H67" s="203"/>
      <c r="I67" s="34"/>
      <c r="J67" s="34"/>
      <c r="K67" s="34"/>
      <c r="L67" s="34"/>
      <c r="M67" s="34"/>
      <c r="N67" s="34"/>
      <c r="O67" s="19"/>
      <c r="P67" s="20"/>
      <c r="Q67" s="20"/>
      <c r="R67" s="20"/>
      <c r="S67" s="20"/>
      <c r="T67" s="20"/>
      <c r="U67" s="20"/>
      <c r="V67" s="20"/>
      <c r="W67" s="20"/>
      <c r="X67" s="20"/>
      <c r="Y67" s="20"/>
      <c r="Z67" s="20"/>
      <c r="AA67" s="20"/>
      <c r="AB67" s="20"/>
      <c r="AC67" s="20"/>
      <c r="AD67" s="21"/>
      <c r="AE67" s="18"/>
    </row>
    <row r="68" spans="1:31" ht="15.75" customHeight="1">
      <c r="A68" s="4" t="s">
        <v>437</v>
      </c>
      <c r="B68" s="311" t="str">
        <f>HYPERLINK("https://upn1-carbon-sandbox.mendel.ai/01ha80767mvt3xy09j6byrsamy/patient-abstraction/"&amp;A68)</f>
        <v>https://upn1-carbon-sandbox.mendel.ai/01ha80767mvt3xy09j6byrsamy/patient-abstraction/pt-01h9p699q1f7y2btqr1zrmfzsq</v>
      </c>
      <c r="C68" s="140" t="s">
        <v>18</v>
      </c>
      <c r="D68" s="27" t="s">
        <v>1168</v>
      </c>
      <c r="E68" s="161" t="s">
        <v>1313</v>
      </c>
      <c r="F68" s="135"/>
      <c r="G68" s="7"/>
      <c r="H68" s="203"/>
      <c r="I68" s="34"/>
      <c r="J68" s="34"/>
      <c r="K68" s="34"/>
      <c r="L68" s="34"/>
      <c r="M68" s="34"/>
      <c r="N68" s="34"/>
      <c r="O68" s="19"/>
      <c r="P68" s="20"/>
      <c r="Q68" s="20"/>
      <c r="R68" s="20"/>
      <c r="S68" s="20"/>
      <c r="T68" s="20"/>
      <c r="U68" s="20"/>
      <c r="V68" s="20"/>
      <c r="W68" s="20"/>
      <c r="X68" s="20"/>
      <c r="Y68" s="20"/>
      <c r="Z68" s="20"/>
      <c r="AA68" s="20"/>
      <c r="AB68" s="20"/>
      <c r="AC68" s="20"/>
      <c r="AD68" s="21"/>
      <c r="AE68" s="18"/>
    </row>
    <row r="69" spans="1:31" ht="15.75" customHeight="1">
      <c r="A69" s="4" t="s">
        <v>440</v>
      </c>
      <c r="B69" s="311" t="str">
        <f>HYPERLINK("https://upn1-carbon-sandbox.mendel.ai/01ha80767mvt3xy09j6byrsamy/patient-abstraction/"&amp;A69)</f>
        <v>https://upn1-carbon-sandbox.mendel.ai/01ha80767mvt3xy09j6byrsamy/patient-abstraction/pt-01h9p699fczvsd7s728dzge8yb</v>
      </c>
      <c r="C69" s="140" t="s">
        <v>18</v>
      </c>
      <c r="D69" s="27" t="s">
        <v>1168</v>
      </c>
      <c r="E69" s="161" t="s">
        <v>1314</v>
      </c>
      <c r="F69" s="135"/>
      <c r="G69" s="7"/>
      <c r="H69" s="203"/>
      <c r="I69" s="34"/>
      <c r="J69" s="34"/>
      <c r="K69" s="34"/>
      <c r="L69" s="34"/>
      <c r="M69" s="34"/>
      <c r="N69" s="34"/>
      <c r="O69" s="19"/>
      <c r="P69" s="20"/>
      <c r="Q69" s="20"/>
      <c r="R69" s="20"/>
      <c r="S69" s="20"/>
      <c r="T69" s="20"/>
      <c r="U69" s="20"/>
      <c r="V69" s="20"/>
      <c r="W69" s="20"/>
      <c r="X69" s="20"/>
      <c r="Y69" s="20"/>
      <c r="Z69" s="20"/>
      <c r="AA69" s="20"/>
      <c r="AB69" s="20"/>
      <c r="AC69" s="20"/>
      <c r="AD69" s="21"/>
      <c r="AE69" s="18"/>
    </row>
    <row r="70" spans="1:31" ht="15.75" customHeight="1">
      <c r="A70" s="4" t="s">
        <v>443</v>
      </c>
      <c r="B70" s="311" t="str">
        <f>HYPERLINK("https://upn1-carbon-sandbox.mendel.ai/01ha80767mvt3xy09j6byrsamy/patient-abstraction/"&amp;A70)</f>
        <v>https://upn1-carbon-sandbox.mendel.ai/01ha80767mvt3xy09j6byrsamy/patient-abstraction/pt-01h9p699sz7cfsczp5aqxwh4a1</v>
      </c>
      <c r="C70" s="140" t="s">
        <v>18</v>
      </c>
      <c r="D70" s="27" t="s">
        <v>1168</v>
      </c>
      <c r="E70" s="161" t="s">
        <v>1315</v>
      </c>
      <c r="F70" s="135"/>
      <c r="G70" s="7"/>
      <c r="H70" s="203"/>
      <c r="I70" s="34"/>
      <c r="J70" s="34"/>
      <c r="K70" s="34"/>
      <c r="L70" s="34"/>
      <c r="M70" s="34"/>
      <c r="N70" s="34"/>
      <c r="O70" s="19"/>
      <c r="P70" s="20"/>
      <c r="Q70" s="20"/>
      <c r="R70" s="20"/>
      <c r="S70" s="20"/>
      <c r="T70" s="20"/>
      <c r="U70" s="20"/>
      <c r="V70" s="20"/>
      <c r="W70" s="20"/>
      <c r="X70" s="20"/>
      <c r="Y70" s="20"/>
      <c r="Z70" s="20"/>
      <c r="AA70" s="20"/>
      <c r="AB70" s="20"/>
      <c r="AC70" s="20"/>
      <c r="AD70" s="21"/>
      <c r="AE70" s="18"/>
    </row>
    <row r="71" spans="1:31" ht="15.75" customHeight="1">
      <c r="A71" s="4" t="s">
        <v>446</v>
      </c>
      <c r="B71" s="311" t="str">
        <f>HYPERLINK("https://upn1-carbon-sandbox.mendel.ai/01ha80767mvt3xy09j6byrsamy/patient-abstraction/"&amp;A71)</f>
        <v>https://upn1-carbon-sandbox.mendel.ai/01ha80767mvt3xy09j6byrsamy/patient-abstraction/pt-01h9p6995nfs4r19d0agfwzbnk</v>
      </c>
      <c r="C71" s="140" t="s">
        <v>18</v>
      </c>
      <c r="D71" s="27" t="s">
        <v>1168</v>
      </c>
      <c r="E71" s="161" t="s">
        <v>1316</v>
      </c>
      <c r="F71" s="135"/>
      <c r="G71" s="7"/>
      <c r="H71" s="203"/>
      <c r="I71" s="34"/>
      <c r="J71" s="34"/>
      <c r="K71" s="34"/>
      <c r="L71" s="34"/>
      <c r="M71" s="34"/>
      <c r="N71" s="34"/>
      <c r="O71" s="19"/>
      <c r="P71" s="20"/>
      <c r="Q71" s="20"/>
      <c r="R71" s="20"/>
      <c r="S71" s="20"/>
      <c r="T71" s="20"/>
      <c r="U71" s="20"/>
      <c r="V71" s="20"/>
      <c r="W71" s="20"/>
      <c r="X71" s="20"/>
      <c r="Y71" s="20"/>
      <c r="Z71" s="20"/>
      <c r="AA71" s="20"/>
      <c r="AB71" s="20"/>
      <c r="AC71" s="20"/>
      <c r="AD71" s="21"/>
      <c r="AE71" s="18"/>
    </row>
    <row r="72" spans="1:31" ht="15.75" customHeight="1">
      <c r="A72" s="4" t="s">
        <v>449</v>
      </c>
      <c r="B72" s="311" t="str">
        <f>HYPERLINK("https://upn1-carbon-sandbox.mendel.ai/01ha80767mvt3xy09j6byrsamy/patient-abstraction/"&amp;A72)</f>
        <v>https://upn1-carbon-sandbox.mendel.ai/01ha80767mvt3xy09j6byrsamy/patient-abstraction/pt-01h9p699c8hcnzgj53h7jgzjsg</v>
      </c>
      <c r="C72" s="140" t="s">
        <v>18</v>
      </c>
      <c r="D72" s="27" t="s">
        <v>1168</v>
      </c>
      <c r="E72" s="161" t="s">
        <v>1317</v>
      </c>
      <c r="F72" s="135"/>
      <c r="G72" s="7"/>
      <c r="H72" s="203"/>
      <c r="I72" s="34"/>
      <c r="J72" s="34"/>
      <c r="K72" s="34"/>
      <c r="L72" s="34"/>
      <c r="M72" s="34"/>
      <c r="N72" s="34"/>
      <c r="O72" s="19"/>
      <c r="P72" s="20"/>
      <c r="Q72" s="20"/>
      <c r="R72" s="20"/>
      <c r="S72" s="20"/>
      <c r="T72" s="20"/>
      <c r="U72" s="20"/>
      <c r="V72" s="20"/>
      <c r="W72" s="20"/>
      <c r="X72" s="20"/>
      <c r="Y72" s="20"/>
      <c r="Z72" s="20"/>
      <c r="AA72" s="20"/>
      <c r="AB72" s="20"/>
      <c r="AC72" s="20"/>
      <c r="AD72" s="21"/>
      <c r="AE72" s="18"/>
    </row>
    <row r="73" spans="1:31" ht="15.75" customHeight="1">
      <c r="A73" s="4" t="s">
        <v>483</v>
      </c>
      <c r="B73" s="311" t="str">
        <f>HYPERLINK("https://upn1-carbon-sandbox.mendel.ai/01ha80767mvt3xy09j6byrsamy/patient-abstraction/"&amp;A73)</f>
        <v>https://upn1-carbon-sandbox.mendel.ai/01ha80767mvt3xy09j6byrsamy/patient-abstraction/pt-01h9p6996qt0y3y5fkffgfq4jc</v>
      </c>
      <c r="C73" s="34" t="s">
        <v>18</v>
      </c>
      <c r="D73" s="26" t="s">
        <v>19</v>
      </c>
      <c r="E73" s="551" t="s">
        <v>484</v>
      </c>
      <c r="F73" s="27"/>
      <c r="G73" s="7"/>
      <c r="H73" s="203"/>
      <c r="I73" s="34"/>
      <c r="J73" s="34"/>
      <c r="K73" s="34"/>
      <c r="L73" s="34"/>
      <c r="M73" s="34"/>
      <c r="N73" s="34"/>
      <c r="O73" s="19"/>
      <c r="P73" s="20"/>
      <c r="Q73" s="20"/>
      <c r="R73" s="20"/>
      <c r="S73" s="20"/>
      <c r="T73" s="20"/>
      <c r="U73" s="20"/>
      <c r="V73" s="20"/>
      <c r="W73" s="20"/>
      <c r="X73" s="20"/>
      <c r="Y73" s="20"/>
      <c r="Z73" s="20"/>
      <c r="AA73" s="20"/>
      <c r="AB73" s="20"/>
      <c r="AC73" s="20"/>
      <c r="AD73" s="21"/>
      <c r="AE73" s="18"/>
    </row>
    <row r="74" spans="1:31" ht="15.75" customHeight="1">
      <c r="A74" s="4" t="s">
        <v>486</v>
      </c>
      <c r="B74" s="311" t="str">
        <f>HYPERLINK("https://upn1-carbon-sandbox.mendel.ai/01ha80767mvt3xy09j6byrsamy/patient-abstraction/"&amp;A74)</f>
        <v>https://upn1-carbon-sandbox.mendel.ai/01ha80767mvt3xy09j6byrsamy/patient-abstraction/pt-01h9p6999d673dcw38zb7ehvdm</v>
      </c>
      <c r="C74" s="34" t="s">
        <v>18</v>
      </c>
      <c r="D74" s="137" t="s">
        <v>19</v>
      </c>
      <c r="E74" s="161" t="s">
        <v>487</v>
      </c>
      <c r="F74" s="27"/>
      <c r="G74" s="7"/>
      <c r="H74" s="203"/>
      <c r="I74" s="34"/>
      <c r="J74" s="34"/>
      <c r="K74" s="34"/>
      <c r="L74" s="34"/>
      <c r="M74" s="34"/>
      <c r="N74" s="34"/>
      <c r="O74" s="19"/>
      <c r="P74" s="20"/>
      <c r="Q74" s="20"/>
      <c r="R74" s="20"/>
      <c r="S74" s="20"/>
      <c r="T74" s="20"/>
      <c r="U74" s="20"/>
      <c r="V74" s="20"/>
      <c r="W74" s="20"/>
      <c r="X74" s="20"/>
      <c r="Y74" s="20"/>
      <c r="Z74" s="20"/>
      <c r="AA74" s="20"/>
      <c r="AB74" s="20"/>
      <c r="AC74" s="20"/>
      <c r="AD74" s="21"/>
      <c r="AE74" s="18"/>
    </row>
    <row r="75" spans="1:31" ht="15.75" customHeight="1">
      <c r="A75" s="177" t="s">
        <v>489</v>
      </c>
      <c r="B75" s="346" t="str">
        <f>HYPERLINK("https://upn1-carbon-sandbox.mendel.ai/01ha80767mvt3xy09j6byrsamy/patient-abstraction/"&amp;A75)</f>
        <v>https://upn1-carbon-sandbox.mendel.ai/01ha80767mvt3xy09j6byrsamy/patient-abstraction/pt-01h9p699mj100bnm8vmjxmwxz0</v>
      </c>
      <c r="C75" s="177" t="s">
        <v>18</v>
      </c>
      <c r="D75" s="669" t="s">
        <v>19</v>
      </c>
      <c r="E75" s="297" t="s">
        <v>490</v>
      </c>
      <c r="F75" s="182"/>
      <c r="G75" s="180"/>
      <c r="H75" s="181" t="s">
        <v>60</v>
      </c>
      <c r="I75" s="177"/>
      <c r="J75" s="297" t="s">
        <v>1331</v>
      </c>
      <c r="K75" s="177"/>
      <c r="L75" s="177"/>
      <c r="M75" s="177"/>
      <c r="N75" s="177"/>
      <c r="O75" s="19"/>
      <c r="P75" s="20"/>
      <c r="Q75" s="20"/>
      <c r="R75" s="20"/>
      <c r="S75" s="20"/>
      <c r="T75" s="20"/>
      <c r="U75" s="20"/>
      <c r="V75" s="20"/>
      <c r="W75" s="20"/>
      <c r="X75" s="20"/>
      <c r="Y75" s="20"/>
      <c r="Z75" s="20"/>
      <c r="AA75" s="20"/>
      <c r="AB75" s="20"/>
      <c r="AC75" s="20"/>
      <c r="AD75" s="21"/>
      <c r="AE75" s="18"/>
    </row>
    <row r="76" spans="1:31" ht="15.75" customHeight="1">
      <c r="A76" s="4" t="s">
        <v>493</v>
      </c>
      <c r="B76" s="311" t="str">
        <f>HYPERLINK("https://upn1-carbon-sandbox.mendel.ai/01ha80767mvt3xy09j6byrsamy/patient-abstraction/"&amp;A76)</f>
        <v>https://upn1-carbon-sandbox.mendel.ai/01ha80767mvt3xy09j6byrsamy/patient-abstraction/pt-01h9p699fx63abk7y2w3q4pt08</v>
      </c>
      <c r="C76" s="34" t="s">
        <v>18</v>
      </c>
      <c r="D76" s="212" t="s">
        <v>19</v>
      </c>
      <c r="E76" s="161" t="s">
        <v>494</v>
      </c>
      <c r="F76" s="27"/>
      <c r="G76" s="7"/>
      <c r="H76" s="203"/>
      <c r="I76" s="34"/>
      <c r="J76" s="34"/>
      <c r="K76" s="34"/>
      <c r="L76" s="34"/>
      <c r="M76" s="34"/>
      <c r="N76" s="34"/>
      <c r="O76" s="19"/>
      <c r="P76" s="20"/>
      <c r="Q76" s="20"/>
      <c r="R76" s="20"/>
      <c r="S76" s="20"/>
      <c r="T76" s="20"/>
      <c r="U76" s="20"/>
      <c r="V76" s="20"/>
      <c r="W76" s="20"/>
      <c r="X76" s="20"/>
      <c r="Y76" s="20"/>
      <c r="Z76" s="20"/>
      <c r="AA76" s="20"/>
      <c r="AB76" s="20"/>
      <c r="AC76" s="20"/>
      <c r="AD76" s="21"/>
      <c r="AE76" s="18"/>
    </row>
    <row r="77" spans="1:31" ht="15.75" customHeight="1">
      <c r="A77" s="175" t="s">
        <v>497</v>
      </c>
      <c r="B77" s="311" t="str">
        <f>HYPERLINK("https://upn1-carbon-sandbox.mendel.ai/01ha80767mvt3xy09j6byrsamy/patient-abstraction/"&amp;A77)</f>
        <v>https://upn1-carbon-sandbox.mendel.ai/01ha80767mvt3xy09j6byrsamy/patient-abstraction/pt-01h9p699fthspgm1z8phn0z6tv</v>
      </c>
      <c r="C77" s="34" t="s">
        <v>18</v>
      </c>
      <c r="D77" s="137" t="s">
        <v>19</v>
      </c>
      <c r="E77" s="161" t="s">
        <v>498</v>
      </c>
      <c r="F77" s="27"/>
      <c r="G77" s="7"/>
      <c r="H77" s="203"/>
      <c r="I77" s="34"/>
      <c r="J77" s="34"/>
      <c r="K77" s="34"/>
      <c r="L77" s="34"/>
      <c r="M77" s="34"/>
      <c r="N77" s="34"/>
      <c r="O77" s="19"/>
      <c r="P77" s="20"/>
      <c r="Q77" s="20"/>
      <c r="R77" s="20"/>
      <c r="S77" s="20"/>
      <c r="T77" s="20"/>
      <c r="U77" s="20"/>
      <c r="V77" s="20"/>
      <c r="W77" s="20"/>
      <c r="X77" s="20"/>
      <c r="Y77" s="20"/>
      <c r="Z77" s="20"/>
      <c r="AA77" s="20"/>
      <c r="AB77" s="20"/>
      <c r="AC77" s="20"/>
      <c r="AD77" s="21"/>
      <c r="AE77" s="18"/>
    </row>
    <row r="78" spans="1:31" ht="15.75" customHeight="1">
      <c r="A78" s="177" t="s">
        <v>500</v>
      </c>
      <c r="B78" s="346" t="str">
        <f>HYPERLINK("https://upn1-carbon-sandbox.mendel.ai/01ha80767mvt3xy09j6byrsamy/patient-abstraction/"&amp;A78)</f>
        <v>https://upn1-carbon-sandbox.mendel.ai/01ha80767mvt3xy09j6byrsamy/patient-abstraction/pt-01h9p69976x590e910ex029f9h</v>
      </c>
      <c r="C78" s="177" t="s">
        <v>18</v>
      </c>
      <c r="D78" s="669" t="s">
        <v>19</v>
      </c>
      <c r="E78" s="297" t="s">
        <v>501</v>
      </c>
      <c r="F78" s="182"/>
      <c r="G78" s="180"/>
      <c r="H78" s="181" t="s">
        <v>60</v>
      </c>
      <c r="I78" s="177"/>
      <c r="J78" s="297" t="s">
        <v>1335</v>
      </c>
      <c r="K78" s="177"/>
      <c r="L78" s="177"/>
      <c r="M78" s="177"/>
      <c r="N78" s="177"/>
      <c r="O78" s="19"/>
      <c r="P78" s="20"/>
      <c r="Q78" s="20"/>
      <c r="R78" s="20"/>
      <c r="S78" s="20"/>
      <c r="T78" s="20"/>
      <c r="U78" s="20"/>
      <c r="V78" s="20"/>
      <c r="W78" s="20"/>
      <c r="X78" s="20"/>
      <c r="Y78" s="20"/>
      <c r="Z78" s="20"/>
      <c r="AA78" s="20"/>
      <c r="AB78" s="20"/>
      <c r="AC78" s="20"/>
      <c r="AD78" s="21"/>
      <c r="AE78" s="18"/>
    </row>
    <row r="79" spans="1:31" ht="15.75" customHeight="1">
      <c r="A79" s="4" t="s">
        <v>504</v>
      </c>
      <c r="B79" s="311" t="str">
        <f>HYPERLINK("https://upn1-carbon-sandbox.mendel.ai/01ha80767mvt3xy09j6byrsamy/patient-abstraction/"&amp;A79)</f>
        <v>https://upn1-carbon-sandbox.mendel.ai/01ha80767mvt3xy09j6byrsamy/patient-abstraction/pt-01h9p69994sd516pa3gj45yex4</v>
      </c>
      <c r="C79" s="34" t="s">
        <v>18</v>
      </c>
      <c r="D79" s="137" t="s">
        <v>19</v>
      </c>
      <c r="E79" s="161" t="s">
        <v>505</v>
      </c>
      <c r="F79" s="27"/>
      <c r="G79" s="7"/>
      <c r="H79" s="203"/>
      <c r="I79" s="34"/>
      <c r="J79" s="34"/>
      <c r="K79" s="34"/>
      <c r="L79" s="34"/>
      <c r="M79" s="34"/>
      <c r="N79" s="34"/>
      <c r="O79" s="19"/>
      <c r="P79" s="20"/>
      <c r="Q79" s="20"/>
      <c r="R79" s="20"/>
      <c r="S79" s="20"/>
      <c r="T79" s="20"/>
      <c r="U79" s="20"/>
      <c r="V79" s="20"/>
      <c r="W79" s="20"/>
      <c r="X79" s="20"/>
      <c r="Y79" s="20"/>
      <c r="Z79" s="20"/>
      <c r="AA79" s="20"/>
      <c r="AB79" s="20"/>
      <c r="AC79" s="20"/>
      <c r="AD79" s="21"/>
      <c r="AE79" s="18"/>
    </row>
    <row r="80" spans="1:31" ht="15.75" customHeight="1">
      <c r="A80" s="196" t="s">
        <v>507</v>
      </c>
      <c r="B80" s="311" t="str">
        <f>HYPERLINK("https://upn1-carbon-sandbox.mendel.ai/01ha80767mvt3xy09j6byrsamy/patient-abstraction/"&amp;A80)</f>
        <v>https://upn1-carbon-sandbox.mendel.ai/01ha80767mvt3xy09j6byrsamy/patient-abstraction/pt-01h9p699px781sb00ww782e3fy</v>
      </c>
      <c r="C80" s="34" t="s">
        <v>18</v>
      </c>
      <c r="D80" s="137" t="s">
        <v>19</v>
      </c>
      <c r="E80" s="161" t="s">
        <v>508</v>
      </c>
      <c r="F80" s="157"/>
      <c r="G80" s="157"/>
      <c r="H80" s="157"/>
      <c r="I80" s="155"/>
      <c r="J80" s="206"/>
      <c r="K80" s="34"/>
      <c r="L80" s="34"/>
      <c r="M80" s="34"/>
      <c r="N80" s="34"/>
      <c r="O80" s="19"/>
      <c r="P80" s="20"/>
      <c r="Q80" s="20"/>
      <c r="R80" s="20"/>
      <c r="S80" s="20"/>
      <c r="T80" s="20"/>
      <c r="U80" s="20"/>
      <c r="V80" s="20"/>
      <c r="W80" s="20"/>
      <c r="X80" s="20"/>
      <c r="Y80" s="20"/>
      <c r="Z80" s="20"/>
      <c r="AA80" s="20"/>
      <c r="AB80" s="20"/>
      <c r="AC80" s="20"/>
      <c r="AD80" s="21"/>
      <c r="AE80" s="18"/>
    </row>
    <row r="81" spans="1:31" ht="15.75" customHeight="1">
      <c r="A81" s="196" t="s">
        <v>511</v>
      </c>
      <c r="B81" s="311" t="str">
        <f>HYPERLINK("https://upn1-carbon-sandbox.mendel.ai/01ha80767mvt3xy09j6byrsamy/patient-abstraction/"&amp;A81)</f>
        <v>https://upn1-carbon-sandbox.mendel.ai/01ha80767mvt3xy09j6byrsamy/patient-abstraction/pt-01h9p699hcfgwdbxqn70swge5v</v>
      </c>
      <c r="C81" s="34" t="s">
        <v>18</v>
      </c>
      <c r="D81" s="137" t="s">
        <v>19</v>
      </c>
      <c r="E81" s="161" t="s">
        <v>512</v>
      </c>
      <c r="F81" s="27"/>
      <c r="G81" s="7"/>
      <c r="H81" s="203"/>
      <c r="I81" s="34"/>
      <c r="J81" s="34"/>
      <c r="K81" s="34"/>
      <c r="L81" s="34"/>
      <c r="M81" s="34"/>
      <c r="N81" s="34"/>
      <c r="O81" s="19"/>
      <c r="P81" s="20"/>
      <c r="Q81" s="20"/>
      <c r="R81" s="20"/>
      <c r="S81" s="20"/>
      <c r="T81" s="20"/>
      <c r="U81" s="20"/>
      <c r="V81" s="20"/>
      <c r="W81" s="20"/>
      <c r="X81" s="20"/>
      <c r="Y81" s="20"/>
      <c r="Z81" s="20"/>
      <c r="AA81" s="20"/>
      <c r="AB81" s="20"/>
      <c r="AC81" s="20"/>
      <c r="AD81" s="21"/>
      <c r="AE81" s="18"/>
    </row>
    <row r="82" spans="1:31" ht="15.75" customHeight="1">
      <c r="A82" s="4" t="s">
        <v>514</v>
      </c>
      <c r="B82" s="311" t="str">
        <f>HYPERLINK("https://upn1-carbon-sandbox.mendel.ai/01ha80767mvt3xy09j6byrsamy/patient-abstraction/"&amp;A82)</f>
        <v>https://upn1-carbon-sandbox.mendel.ai/01ha80767mvt3xy09j6byrsamy/patient-abstraction/pt-01h9p699j34y3drzq24vqdqnf6</v>
      </c>
      <c r="C82" s="34" t="s">
        <v>18</v>
      </c>
      <c r="D82" s="137" t="s">
        <v>19</v>
      </c>
      <c r="E82" s="161" t="s">
        <v>515</v>
      </c>
      <c r="F82" s="27"/>
      <c r="G82" s="7"/>
      <c r="H82" s="203"/>
      <c r="I82" s="34"/>
      <c r="J82" s="34"/>
      <c r="K82" s="34"/>
      <c r="L82" s="34"/>
      <c r="M82" s="34"/>
      <c r="N82" s="34"/>
      <c r="O82" s="19"/>
      <c r="P82" s="20"/>
      <c r="Q82" s="20"/>
      <c r="R82" s="20"/>
      <c r="S82" s="20"/>
      <c r="T82" s="20"/>
      <c r="U82" s="20"/>
      <c r="V82" s="20"/>
      <c r="W82" s="20"/>
      <c r="X82" s="20"/>
      <c r="Y82" s="20"/>
      <c r="Z82" s="20"/>
      <c r="AA82" s="20"/>
      <c r="AB82" s="20"/>
      <c r="AC82" s="20"/>
      <c r="AD82" s="21"/>
      <c r="AE82" s="18"/>
    </row>
    <row r="83" spans="1:31" ht="15.75" customHeight="1">
      <c r="A83" s="4" t="s">
        <v>547</v>
      </c>
      <c r="B83" s="311" t="str">
        <f>HYPERLINK("https://upn1-carbon-sandbox.mendel.ai/01ha80767mvt3xy09j6byrsamy/patient-abstraction/"&amp;A83)</f>
        <v>https://upn1-carbon-sandbox.mendel.ai/01ha80767mvt3xy09j6byrsamy/patient-abstraction/pt-01h9p699rp4fzmzpy3c72hrqn8</v>
      </c>
      <c r="C83" s="34" t="s">
        <v>18</v>
      </c>
      <c r="D83" s="27" t="s">
        <v>1168</v>
      </c>
      <c r="E83" s="161" t="s">
        <v>1351</v>
      </c>
      <c r="F83" s="27"/>
      <c r="G83" s="7"/>
      <c r="H83" s="203"/>
      <c r="I83" s="34"/>
      <c r="J83" s="34"/>
      <c r="K83" s="34"/>
      <c r="L83" s="34"/>
      <c r="M83" s="34"/>
      <c r="N83" s="34"/>
      <c r="O83" s="19"/>
      <c r="P83" s="20"/>
      <c r="Q83" s="20"/>
      <c r="R83" s="20"/>
      <c r="S83" s="20"/>
      <c r="T83" s="20"/>
      <c r="U83" s="20"/>
      <c r="V83" s="20"/>
      <c r="W83" s="20"/>
      <c r="X83" s="20"/>
      <c r="Y83" s="20"/>
      <c r="Z83" s="20"/>
      <c r="AA83" s="20"/>
      <c r="AB83" s="20"/>
      <c r="AC83" s="20"/>
      <c r="AD83" s="21"/>
      <c r="AE83" s="18"/>
    </row>
    <row r="84" spans="1:31" ht="15.75" customHeight="1">
      <c r="A84" s="4" t="s">
        <v>550</v>
      </c>
      <c r="B84" s="311" t="str">
        <f>HYPERLINK("https://upn1-carbon-sandbox.mendel.ai/01ha80767mvt3xy09j6byrsamy/patient-abstraction/"&amp;A84)</f>
        <v>https://upn1-carbon-sandbox.mendel.ai/01ha80767mvt3xy09j6byrsamy/patient-abstraction/pt-01h9p699rbsnr2javvrhsyms9q</v>
      </c>
      <c r="C84" s="34" t="s">
        <v>18</v>
      </c>
      <c r="D84" s="27" t="s">
        <v>1168</v>
      </c>
      <c r="E84" s="161" t="s">
        <v>1352</v>
      </c>
      <c r="F84" s="27"/>
      <c r="G84" s="7"/>
      <c r="H84" s="203"/>
      <c r="I84" s="34"/>
      <c r="J84" s="34"/>
      <c r="K84" s="34"/>
      <c r="L84" s="34"/>
      <c r="M84" s="34"/>
      <c r="N84" s="34"/>
      <c r="O84" s="19"/>
      <c r="P84" s="20"/>
      <c r="Q84" s="20"/>
      <c r="R84" s="20"/>
      <c r="S84" s="20"/>
      <c r="T84" s="20"/>
      <c r="U84" s="20"/>
      <c r="V84" s="20"/>
      <c r="W84" s="20"/>
      <c r="X84" s="20"/>
      <c r="Y84" s="20"/>
      <c r="Z84" s="20"/>
      <c r="AA84" s="20"/>
      <c r="AB84" s="20"/>
      <c r="AC84" s="20"/>
      <c r="AD84" s="21"/>
      <c r="AE84" s="18"/>
    </row>
    <row r="85" spans="1:31" ht="15.75" customHeight="1">
      <c r="A85" s="4" t="s">
        <v>553</v>
      </c>
      <c r="B85" s="311" t="str">
        <f>HYPERLINK("https://upn1-carbon-sandbox.mendel.ai/01ha80767mvt3xy09j6byrsamy/patient-abstraction/"&amp;A85)</f>
        <v>https://upn1-carbon-sandbox.mendel.ai/01ha80767mvt3xy09j6byrsamy/patient-abstraction/pt-01h9p699rde7e50yjr9r5xa1cd</v>
      </c>
      <c r="C85" s="34" t="s">
        <v>18</v>
      </c>
      <c r="D85" s="27" t="s">
        <v>1168</v>
      </c>
      <c r="E85" s="161" t="s">
        <v>1353</v>
      </c>
      <c r="F85" s="27"/>
      <c r="G85" s="7"/>
      <c r="H85" s="203"/>
      <c r="I85" s="34"/>
      <c r="J85" s="34"/>
      <c r="K85" s="34"/>
      <c r="L85" s="34"/>
      <c r="M85" s="34"/>
      <c r="N85" s="34"/>
      <c r="O85" s="19"/>
      <c r="P85" s="20"/>
      <c r="Q85" s="20"/>
      <c r="R85" s="20"/>
      <c r="S85" s="20"/>
      <c r="T85" s="20"/>
      <c r="U85" s="20"/>
      <c r="V85" s="20"/>
      <c r="W85" s="20"/>
      <c r="X85" s="20"/>
      <c r="Y85" s="20"/>
      <c r="Z85" s="20"/>
      <c r="AA85" s="20"/>
      <c r="AB85" s="20"/>
      <c r="AC85" s="20"/>
      <c r="AD85" s="21"/>
      <c r="AE85" s="18"/>
    </row>
    <row r="86" spans="1:31" ht="15.75" customHeight="1">
      <c r="A86" s="4" t="s">
        <v>556</v>
      </c>
      <c r="B86" s="311" t="str">
        <f>HYPERLINK("https://upn1-carbon-sandbox.mendel.ai/01ha80767mvt3xy09j6byrsamy/patient-abstraction/"&amp;A86)</f>
        <v>https://upn1-carbon-sandbox.mendel.ai/01ha80767mvt3xy09j6byrsamy/patient-abstraction/pt-01h9p699npe0ys7bsxdexw3h3m</v>
      </c>
      <c r="C86" s="34" t="s">
        <v>18</v>
      </c>
      <c r="D86" s="27" t="s">
        <v>1168</v>
      </c>
      <c r="E86" s="161" t="s">
        <v>1354</v>
      </c>
      <c r="F86" s="27"/>
      <c r="G86" s="7"/>
      <c r="H86" s="203"/>
      <c r="I86" s="34"/>
      <c r="J86" s="34"/>
      <c r="K86" s="34"/>
      <c r="L86" s="34"/>
      <c r="M86" s="34"/>
      <c r="N86" s="34"/>
      <c r="O86" s="19"/>
      <c r="P86" s="20"/>
      <c r="Q86" s="20"/>
      <c r="R86" s="20"/>
      <c r="S86" s="20"/>
      <c r="T86" s="20"/>
      <c r="U86" s="20"/>
      <c r="V86" s="20"/>
      <c r="W86" s="20"/>
      <c r="X86" s="20"/>
      <c r="Y86" s="20"/>
      <c r="Z86" s="20"/>
      <c r="AA86" s="20"/>
      <c r="AB86" s="20"/>
      <c r="AC86" s="20"/>
      <c r="AD86" s="21"/>
      <c r="AE86" s="18"/>
    </row>
    <row r="87" spans="1:31" ht="15.75" customHeight="1">
      <c r="A87" s="4" t="s">
        <v>559</v>
      </c>
      <c r="B87" s="311" t="str">
        <f>HYPERLINK("https://upn1-carbon-sandbox.mendel.ai/01ha80767mvt3xy09j6byrsamy/patient-abstraction/"&amp;A87)</f>
        <v>https://upn1-carbon-sandbox.mendel.ai/01ha80767mvt3xy09j6byrsamy/patient-abstraction/pt-01h9p69974scja50eyjvbsgtpv</v>
      </c>
      <c r="C87" s="34" t="s">
        <v>18</v>
      </c>
      <c r="D87" s="27" t="s">
        <v>1168</v>
      </c>
      <c r="E87" s="161" t="s">
        <v>1355</v>
      </c>
      <c r="F87" s="27"/>
      <c r="G87" s="7"/>
      <c r="H87" s="203"/>
      <c r="I87" s="34"/>
      <c r="J87" s="34"/>
      <c r="K87" s="34"/>
      <c r="L87" s="34"/>
      <c r="M87" s="34"/>
      <c r="N87" s="34"/>
      <c r="O87" s="19"/>
      <c r="P87" s="20"/>
      <c r="Q87" s="20"/>
      <c r="R87" s="20"/>
      <c r="S87" s="20"/>
      <c r="T87" s="20"/>
      <c r="U87" s="20"/>
      <c r="V87" s="20"/>
      <c r="W87" s="20"/>
      <c r="X87" s="20"/>
      <c r="Y87" s="20"/>
      <c r="Z87" s="20"/>
      <c r="AA87" s="20"/>
      <c r="AB87" s="20"/>
      <c r="AC87" s="20"/>
      <c r="AD87" s="21"/>
      <c r="AE87" s="18"/>
    </row>
    <row r="88" spans="1:31" ht="15.75" customHeight="1">
      <c r="A88" s="4" t="s">
        <v>562</v>
      </c>
      <c r="B88" s="311" t="str">
        <f>HYPERLINK("https://upn1-carbon-sandbox.mendel.ai/01ha80767mvt3xy09j6byrsamy/patient-abstraction/"&amp;A88)</f>
        <v>https://upn1-carbon-sandbox.mendel.ai/01ha80767mvt3xy09j6byrsamy/patient-abstraction/pt-01h9p699qvwwq9tj02y8wjsdpc</v>
      </c>
      <c r="C88" s="34" t="s">
        <v>18</v>
      </c>
      <c r="D88" s="27" t="s">
        <v>1168</v>
      </c>
      <c r="E88" s="161" t="s">
        <v>1356</v>
      </c>
      <c r="F88" s="27"/>
      <c r="G88" s="7"/>
      <c r="H88" s="203"/>
      <c r="I88" s="34"/>
      <c r="J88" s="34"/>
      <c r="K88" s="34"/>
      <c r="L88" s="34"/>
      <c r="M88" s="34"/>
      <c r="N88" s="34"/>
      <c r="O88" s="19"/>
      <c r="P88" s="20"/>
      <c r="Q88" s="20"/>
      <c r="R88" s="20"/>
      <c r="S88" s="20"/>
      <c r="T88" s="20"/>
      <c r="U88" s="20"/>
      <c r="V88" s="20"/>
      <c r="W88" s="20"/>
      <c r="X88" s="20"/>
      <c r="Y88" s="20"/>
      <c r="Z88" s="20"/>
      <c r="AA88" s="20"/>
      <c r="AB88" s="20"/>
      <c r="AC88" s="20"/>
      <c r="AD88" s="21"/>
      <c r="AE88" s="18"/>
    </row>
    <row r="89" spans="1:31" ht="15.75" customHeight="1">
      <c r="A89" s="4" t="s">
        <v>565</v>
      </c>
      <c r="B89" s="311" t="str">
        <f>HYPERLINK("https://upn1-carbon-sandbox.mendel.ai/01ha80767mvt3xy09j6byrsamy/patient-abstraction/"&amp;A89)</f>
        <v>https://upn1-carbon-sandbox.mendel.ai/01ha80767mvt3xy09j6byrsamy/patient-abstraction/pt-01h9p6999g4btjdkjf84wz361g</v>
      </c>
      <c r="C89" s="34" t="s">
        <v>18</v>
      </c>
      <c r="D89" s="27" t="s">
        <v>1168</v>
      </c>
      <c r="E89" s="161" t="s">
        <v>1357</v>
      </c>
      <c r="F89" s="27"/>
      <c r="G89" s="7"/>
      <c r="H89" s="203"/>
      <c r="I89" s="34"/>
      <c r="J89" s="34"/>
      <c r="K89" s="34"/>
      <c r="L89" s="34"/>
      <c r="M89" s="34"/>
      <c r="N89" s="34"/>
      <c r="O89" s="19"/>
      <c r="P89" s="20"/>
      <c r="Q89" s="20"/>
      <c r="R89" s="20"/>
      <c r="S89" s="20"/>
      <c r="T89" s="20"/>
      <c r="U89" s="20"/>
      <c r="V89" s="20"/>
      <c r="W89" s="20"/>
      <c r="X89" s="20"/>
      <c r="Y89" s="20"/>
      <c r="Z89" s="20"/>
      <c r="AA89" s="20"/>
      <c r="AB89" s="20"/>
      <c r="AC89" s="20"/>
      <c r="AD89" s="21"/>
      <c r="AE89" s="18"/>
    </row>
    <row r="90" spans="1:31" ht="15.75" customHeight="1">
      <c r="A90" s="4" t="s">
        <v>568</v>
      </c>
      <c r="B90" s="311" t="str">
        <f>HYPERLINK("https://upn1-carbon-sandbox.mendel.ai/01ha80767mvt3xy09j6byrsamy/patient-abstraction/"&amp;A90)</f>
        <v>https://upn1-carbon-sandbox.mendel.ai/01ha80767mvt3xy09j6byrsamy/patient-abstraction/pt-01h9p699psfx4q1s7xqnn8xdz5</v>
      </c>
      <c r="C90" s="34" t="s">
        <v>18</v>
      </c>
      <c r="D90" s="27" t="s">
        <v>1168</v>
      </c>
      <c r="E90" s="161" t="s">
        <v>1358</v>
      </c>
      <c r="F90" s="27"/>
      <c r="G90" s="7"/>
      <c r="H90" s="203"/>
      <c r="I90" s="34"/>
      <c r="J90" s="34"/>
      <c r="K90" s="34"/>
      <c r="L90" s="34"/>
      <c r="M90" s="34"/>
      <c r="N90" s="34"/>
      <c r="O90" s="19"/>
      <c r="P90" s="20"/>
      <c r="Q90" s="20"/>
      <c r="R90" s="20"/>
      <c r="S90" s="20"/>
      <c r="T90" s="20"/>
      <c r="U90" s="20"/>
      <c r="V90" s="20"/>
      <c r="W90" s="20"/>
      <c r="X90" s="20"/>
      <c r="Y90" s="20"/>
      <c r="Z90" s="20"/>
      <c r="AA90" s="20"/>
      <c r="AB90" s="20"/>
      <c r="AC90" s="20"/>
      <c r="AD90" s="21"/>
      <c r="AE90" s="18"/>
    </row>
    <row r="91" spans="1:31" ht="15.75" customHeight="1">
      <c r="A91" s="4" t="s">
        <v>571</v>
      </c>
      <c r="B91" s="311" t="str">
        <f>HYPERLINK("https://upn1-carbon-sandbox.mendel.ai/01ha80767mvt3xy09j6byrsamy/patient-abstraction/"&amp;A91)</f>
        <v>https://upn1-carbon-sandbox.mendel.ai/01ha80767mvt3xy09j6byrsamy/patient-abstraction/pt-01h9p699mx5c0h2ygfrwey5bws</v>
      </c>
      <c r="C91" s="34" t="s">
        <v>18</v>
      </c>
      <c r="D91" s="27" t="s">
        <v>1168</v>
      </c>
      <c r="E91" s="161" t="s">
        <v>1359</v>
      </c>
      <c r="F91" s="27"/>
      <c r="G91" s="7"/>
      <c r="H91" s="203"/>
      <c r="I91" s="34"/>
      <c r="J91" s="34"/>
      <c r="K91" s="34"/>
      <c r="L91" s="34"/>
      <c r="M91" s="34"/>
      <c r="N91" s="34"/>
      <c r="O91" s="19"/>
      <c r="P91" s="20"/>
      <c r="Q91" s="20"/>
      <c r="R91" s="20"/>
      <c r="S91" s="20"/>
      <c r="T91" s="20"/>
      <c r="U91" s="20"/>
      <c r="V91" s="20"/>
      <c r="W91" s="20"/>
      <c r="X91" s="20"/>
      <c r="Y91" s="20"/>
      <c r="Z91" s="20"/>
      <c r="AA91" s="20"/>
      <c r="AB91" s="20"/>
      <c r="AC91" s="20"/>
      <c r="AD91" s="21"/>
      <c r="AE91" s="18"/>
    </row>
    <row r="92" spans="1:31" ht="15.75" customHeight="1">
      <c r="A92" s="176" t="s">
        <v>574</v>
      </c>
      <c r="B92" s="311" t="str">
        <f>HYPERLINK("https://upn1-carbon-sandbox.mendel.ai/01ha80767mvt3xy09j6byrsamy/patient-abstraction/"&amp;A92)</f>
        <v>https://upn1-carbon-sandbox.mendel.ai/01ha80767mvt3xy09j6byrsamy/patient-abstraction/pt-01h9p699jnzs33jcqh8fg5g4fs</v>
      </c>
      <c r="C92" s="34" t="s">
        <v>18</v>
      </c>
      <c r="D92" s="27" t="s">
        <v>1168</v>
      </c>
      <c r="E92" s="161" t="s">
        <v>1360</v>
      </c>
      <c r="F92" s="27"/>
      <c r="G92" s="7"/>
      <c r="H92" s="203"/>
      <c r="I92" s="34"/>
      <c r="J92" s="34"/>
      <c r="K92" s="34"/>
      <c r="L92" s="34"/>
      <c r="M92" s="34"/>
      <c r="N92" s="34"/>
      <c r="O92" s="19"/>
      <c r="P92" s="20"/>
      <c r="Q92" s="20"/>
      <c r="R92" s="20"/>
      <c r="S92" s="20"/>
      <c r="T92" s="20"/>
      <c r="U92" s="20"/>
      <c r="V92" s="20"/>
      <c r="W92" s="20"/>
      <c r="X92" s="20"/>
      <c r="Y92" s="20"/>
      <c r="Z92" s="20"/>
      <c r="AA92" s="20"/>
      <c r="AB92" s="20"/>
      <c r="AC92" s="20"/>
      <c r="AD92" s="21"/>
      <c r="AE92" s="18"/>
    </row>
    <row r="93" spans="1:31" ht="15.75" customHeight="1">
      <c r="A93" s="4" t="s">
        <v>607</v>
      </c>
      <c r="B93" s="311" t="str">
        <f>HYPERLINK("https://upn1-carbon-sandbox.mendel.ai/01ha80767mvt3xy09j6byrsamy/patient-abstraction/"&amp;A93)</f>
        <v>https://upn1-carbon-sandbox.mendel.ai/01ha80767mvt3xy09j6byrsamy/patient-abstraction/pt-01h9p699kajade0q0rvfh4hzbc</v>
      </c>
      <c r="C93" s="34" t="s">
        <v>18</v>
      </c>
      <c r="D93" s="26" t="s">
        <v>19</v>
      </c>
      <c r="E93" s="162" t="s">
        <v>608</v>
      </c>
      <c r="F93" s="27"/>
      <c r="G93" s="7"/>
      <c r="H93" s="203"/>
      <c r="I93" s="34"/>
      <c r="J93" s="34"/>
      <c r="K93" s="34"/>
      <c r="L93" s="34"/>
      <c r="M93" s="34"/>
      <c r="N93" s="34"/>
      <c r="O93" s="19"/>
      <c r="P93" s="20"/>
      <c r="Q93" s="20"/>
      <c r="R93" s="20"/>
      <c r="S93" s="20"/>
      <c r="T93" s="20"/>
      <c r="U93" s="20"/>
      <c r="V93" s="20"/>
      <c r="W93" s="20"/>
      <c r="X93" s="20"/>
      <c r="Y93" s="20"/>
      <c r="Z93" s="20"/>
      <c r="AA93" s="20"/>
      <c r="AB93" s="20"/>
      <c r="AC93" s="20"/>
      <c r="AD93" s="21"/>
      <c r="AE93" s="18"/>
    </row>
    <row r="94" spans="1:31" ht="15.75" customHeight="1">
      <c r="A94" s="4" t="s">
        <v>610</v>
      </c>
      <c r="B94" s="311" t="str">
        <f>HYPERLINK("https://upn1-carbon-sandbox.mendel.ai/01ha80767mvt3xy09j6byrsamy/patient-abstraction/"&amp;A94)</f>
        <v>https://upn1-carbon-sandbox.mendel.ai/01ha80767mvt3xy09j6byrsamy/patient-abstraction/pt-01h9p6998c6jnbpcgqs56pthgd</v>
      </c>
      <c r="C94" s="34" t="s">
        <v>18</v>
      </c>
      <c r="D94" s="137" t="s">
        <v>19</v>
      </c>
      <c r="E94" s="554" t="s">
        <v>611</v>
      </c>
      <c r="F94" s="27"/>
      <c r="G94" s="7"/>
      <c r="H94" s="203"/>
      <c r="I94" s="34"/>
      <c r="J94" s="34"/>
      <c r="K94" s="34"/>
      <c r="L94" s="34"/>
      <c r="M94" s="34"/>
      <c r="N94" s="34"/>
      <c r="O94" s="19"/>
      <c r="P94" s="20"/>
      <c r="Q94" s="20"/>
      <c r="R94" s="20"/>
      <c r="S94" s="20"/>
      <c r="T94" s="20"/>
      <c r="U94" s="20"/>
      <c r="V94" s="20"/>
      <c r="W94" s="20"/>
      <c r="X94" s="20"/>
      <c r="Y94" s="20"/>
      <c r="Z94" s="20"/>
      <c r="AA94" s="20"/>
      <c r="AB94" s="20"/>
      <c r="AC94" s="20"/>
      <c r="AD94" s="21"/>
      <c r="AE94" s="18"/>
    </row>
    <row r="95" spans="1:31" s="291" customFormat="1" ht="15.75" customHeight="1">
      <c r="A95" s="740" t="s">
        <v>613</v>
      </c>
      <c r="B95" s="739" t="str">
        <f>HYPERLINK("https://upn1-carbon-sandbox.mendel.ai/01ha80767mvt3xy09j6byrsamy/patient-abstraction/"&amp;A95)</f>
        <v>https://upn1-carbon-sandbox.mendel.ai/01ha80767mvt3xy09j6byrsamy/patient-abstraction/pt-01h9p699pk4ecz90k05wmept03</v>
      </c>
      <c r="C95" s="186" t="s">
        <v>18</v>
      </c>
      <c r="D95" s="355" t="s">
        <v>19</v>
      </c>
      <c r="E95" s="589" t="s">
        <v>614</v>
      </c>
      <c r="F95" s="172"/>
      <c r="G95" s="188"/>
      <c r="H95" s="741"/>
      <c r="I95" s="186"/>
      <c r="J95" s="186"/>
      <c r="K95" s="186"/>
      <c r="L95" s="186"/>
      <c r="M95" s="186"/>
      <c r="N95" s="186"/>
      <c r="O95" s="742"/>
      <c r="P95" s="743"/>
      <c r="Q95" s="743"/>
      <c r="R95" s="743"/>
      <c r="S95" s="743"/>
      <c r="T95" s="743"/>
      <c r="U95" s="743"/>
      <c r="V95" s="743"/>
      <c r="W95" s="743"/>
      <c r="X95" s="743"/>
      <c r="Y95" s="743"/>
      <c r="Z95" s="743"/>
      <c r="AA95" s="743"/>
      <c r="AB95" s="743"/>
      <c r="AC95" s="743"/>
      <c r="AD95" s="744"/>
      <c r="AE95" s="745"/>
    </row>
    <row r="96" spans="1:31" ht="15.75" customHeight="1">
      <c r="A96" s="4" t="s">
        <v>617</v>
      </c>
      <c r="B96" s="311" t="str">
        <f>HYPERLINK("https://upn1-carbon-sandbox.mendel.ai/01ha80767mvt3xy09j6byrsamy/patient-abstraction/"&amp;A96)</f>
        <v>https://upn1-carbon-sandbox.mendel.ai/01ha80767mvt3xy09j6byrsamy/patient-abstraction/pt-01h9p6999xhfw2cn2pvk1w8r93</v>
      </c>
      <c r="C96" s="34" t="s">
        <v>18</v>
      </c>
      <c r="D96" s="212" t="s">
        <v>19</v>
      </c>
      <c r="E96" s="554" t="s">
        <v>618</v>
      </c>
      <c r="F96" s="27"/>
      <c r="G96" s="7"/>
      <c r="H96" s="203"/>
      <c r="I96" s="34"/>
      <c r="J96" s="34"/>
      <c r="K96" s="34"/>
      <c r="L96" s="34"/>
      <c r="M96" s="34"/>
      <c r="N96" s="34"/>
      <c r="O96" s="19"/>
      <c r="P96" s="20"/>
      <c r="Q96" s="20"/>
      <c r="R96" s="20"/>
      <c r="S96" s="20"/>
      <c r="T96" s="20"/>
      <c r="U96" s="20"/>
      <c r="V96" s="20"/>
      <c r="W96" s="20"/>
      <c r="X96" s="20"/>
      <c r="Y96" s="20"/>
      <c r="Z96" s="20"/>
      <c r="AA96" s="20"/>
      <c r="AB96" s="20"/>
      <c r="AC96" s="20"/>
      <c r="AD96" s="21"/>
      <c r="AE96" s="18"/>
    </row>
    <row r="97" spans="1:31" ht="15.75" customHeight="1">
      <c r="A97" s="4" t="s">
        <v>620</v>
      </c>
      <c r="B97" s="311" t="str">
        <f>HYPERLINK("https://upn1-carbon-sandbox.mendel.ai/01ha80767mvt3xy09j6byrsamy/patient-abstraction/"&amp;A97)</f>
        <v>https://upn1-carbon-sandbox.mendel.ai/01ha80767mvt3xy09j6byrsamy/patient-abstraction/pt-01h9p699dd9yp6frbc9ry3j92y</v>
      </c>
      <c r="C97" s="34" t="s">
        <v>18</v>
      </c>
      <c r="D97" s="137" t="s">
        <v>19</v>
      </c>
      <c r="E97" s="554" t="s">
        <v>621</v>
      </c>
      <c r="F97" s="27"/>
      <c r="G97" s="7"/>
      <c r="H97" s="203"/>
      <c r="I97" s="34"/>
      <c r="J97" s="34"/>
      <c r="K97" s="34"/>
      <c r="L97" s="34"/>
      <c r="M97" s="34"/>
      <c r="N97" s="34"/>
      <c r="O97" s="19"/>
      <c r="P97" s="20"/>
      <c r="Q97" s="20"/>
      <c r="R97" s="20"/>
      <c r="S97" s="20"/>
      <c r="T97" s="20"/>
      <c r="U97" s="20"/>
      <c r="V97" s="20"/>
      <c r="W97" s="20"/>
      <c r="X97" s="20"/>
      <c r="Y97" s="20"/>
      <c r="Z97" s="20"/>
      <c r="AA97" s="20"/>
      <c r="AB97" s="20"/>
      <c r="AC97" s="20"/>
      <c r="AD97" s="21"/>
      <c r="AE97" s="18"/>
    </row>
    <row r="98" spans="1:31" ht="15.75" customHeight="1">
      <c r="A98" s="4" t="s">
        <v>623</v>
      </c>
      <c r="B98" s="311" t="str">
        <f>HYPERLINK("https://upn1-carbon-sandbox.mendel.ai/01ha80767mvt3xy09j6byrsamy/patient-abstraction/"&amp;A98)</f>
        <v>https://upn1-carbon-sandbox.mendel.ai/01ha80767mvt3xy09j6byrsamy/patient-abstraction/pt-01h9p699ncw5q1qh6qf8a1s5j7</v>
      </c>
      <c r="C98" s="34" t="s">
        <v>18</v>
      </c>
      <c r="D98" s="137" t="s">
        <v>19</v>
      </c>
      <c r="E98" s="554" t="s">
        <v>624</v>
      </c>
      <c r="F98" s="27"/>
      <c r="G98" s="7"/>
      <c r="H98" s="203"/>
      <c r="I98" s="34"/>
      <c r="J98" s="34"/>
      <c r="K98" s="34"/>
      <c r="L98" s="34"/>
      <c r="M98" s="34"/>
      <c r="N98" s="34"/>
      <c r="O98" s="19"/>
      <c r="P98" s="20"/>
      <c r="Q98" s="20"/>
      <c r="R98" s="20"/>
      <c r="S98" s="20"/>
      <c r="T98" s="20"/>
      <c r="U98" s="20"/>
      <c r="V98" s="20"/>
      <c r="W98" s="20"/>
      <c r="X98" s="20"/>
      <c r="Y98" s="20"/>
      <c r="Z98" s="20"/>
      <c r="AA98" s="20"/>
      <c r="AB98" s="20"/>
      <c r="AC98" s="20"/>
      <c r="AD98" s="21"/>
      <c r="AE98" s="18"/>
    </row>
    <row r="99" spans="1:31" ht="15.75" customHeight="1">
      <c r="A99" s="4" t="s">
        <v>626</v>
      </c>
      <c r="B99" s="311" t="str">
        <f>HYPERLINK("https://upn1-carbon-sandbox.mendel.ai/01ha80767mvt3xy09j6byrsamy/patient-abstraction/"&amp;A99)</f>
        <v>https://upn1-carbon-sandbox.mendel.ai/01ha80767mvt3xy09j6byrsamy/patient-abstraction/pt-01h9p69993nm80rjn19qv4n9bs</v>
      </c>
      <c r="C99" s="34" t="s">
        <v>18</v>
      </c>
      <c r="D99" s="137" t="s">
        <v>19</v>
      </c>
      <c r="E99" s="554" t="s">
        <v>627</v>
      </c>
      <c r="F99" s="27"/>
      <c r="G99" s="7"/>
      <c r="H99" s="203"/>
      <c r="I99" s="34"/>
      <c r="J99" s="34"/>
      <c r="K99" s="34"/>
      <c r="L99" s="34"/>
      <c r="M99" s="34"/>
      <c r="N99" s="34"/>
      <c r="O99" s="19"/>
      <c r="P99" s="20"/>
      <c r="Q99" s="20"/>
      <c r="R99" s="20"/>
      <c r="S99" s="20"/>
      <c r="T99" s="20"/>
      <c r="U99" s="20"/>
      <c r="V99" s="20"/>
      <c r="W99" s="20"/>
      <c r="X99" s="20"/>
      <c r="Y99" s="20"/>
      <c r="Z99" s="20"/>
      <c r="AA99" s="20"/>
      <c r="AB99" s="20"/>
      <c r="AC99" s="20"/>
      <c r="AD99" s="21"/>
      <c r="AE99" s="18"/>
    </row>
    <row r="100" spans="1:31" ht="15.75" customHeight="1">
      <c r="A100" s="4" t="s">
        <v>629</v>
      </c>
      <c r="B100" s="311" t="str">
        <f>HYPERLINK("https://upn1-carbon-sandbox.mendel.ai/01ha80767mvt3xy09j6byrsamy/patient-abstraction/"&amp;A100)</f>
        <v>https://upn1-carbon-sandbox.mendel.ai/01ha80767mvt3xy09j6byrsamy/patient-abstraction/pt-01h9p699a0aags3dxfm0txm3ek</v>
      </c>
      <c r="C100" s="34" t="s">
        <v>18</v>
      </c>
      <c r="D100" s="137" t="s">
        <v>19</v>
      </c>
      <c r="E100" s="554" t="s">
        <v>630</v>
      </c>
      <c r="F100" s="27"/>
      <c r="G100" s="7"/>
      <c r="H100" s="203"/>
      <c r="I100" s="34"/>
      <c r="J100" s="34"/>
      <c r="K100" s="34"/>
      <c r="L100" s="34"/>
      <c r="M100" s="34"/>
      <c r="N100" s="34"/>
      <c r="O100" s="19"/>
      <c r="P100" s="20"/>
      <c r="Q100" s="20"/>
      <c r="R100" s="20"/>
      <c r="S100" s="20"/>
      <c r="T100" s="20"/>
      <c r="U100" s="20"/>
      <c r="V100" s="20"/>
      <c r="W100" s="20"/>
      <c r="X100" s="20"/>
      <c r="Y100" s="20"/>
      <c r="Z100" s="20"/>
      <c r="AA100" s="20"/>
      <c r="AB100" s="20"/>
      <c r="AC100" s="20"/>
      <c r="AD100" s="21"/>
      <c r="AE100" s="18"/>
    </row>
    <row r="101" spans="1:31" ht="15.75" customHeight="1">
      <c r="A101" s="4" t="s">
        <v>632</v>
      </c>
      <c r="B101" s="311" t="str">
        <f>HYPERLINK("https://upn1-carbon-sandbox.mendel.ai/01ha80767mvt3xy09j6byrsamy/patient-abstraction/"&amp;A101)</f>
        <v>https://upn1-carbon-sandbox.mendel.ai/01ha80767mvt3xy09j6byrsamy/patient-abstraction/pt-01h9p699r808ynwv6dy8c3g4x4</v>
      </c>
      <c r="C101" s="34" t="s">
        <v>18</v>
      </c>
      <c r="D101" s="137" t="s">
        <v>19</v>
      </c>
      <c r="E101" s="554" t="s">
        <v>633</v>
      </c>
      <c r="F101" s="27"/>
      <c r="G101" s="7"/>
      <c r="H101" s="203"/>
      <c r="I101" s="34"/>
      <c r="J101" s="34"/>
      <c r="K101" s="34"/>
      <c r="L101" s="34"/>
      <c r="M101" s="34"/>
      <c r="N101" s="34"/>
      <c r="O101" s="19"/>
      <c r="P101" s="20"/>
      <c r="Q101" s="20"/>
      <c r="R101" s="20"/>
      <c r="S101" s="20"/>
      <c r="T101" s="20"/>
      <c r="U101" s="20"/>
      <c r="V101" s="20"/>
      <c r="W101" s="20"/>
      <c r="X101" s="20"/>
      <c r="Y101" s="20"/>
      <c r="Z101" s="20"/>
      <c r="AA101" s="20"/>
      <c r="AB101" s="20"/>
      <c r="AC101" s="20"/>
      <c r="AD101" s="21"/>
      <c r="AE101" s="18"/>
    </row>
    <row r="102" spans="1:31" ht="15.75" customHeight="1">
      <c r="A102" s="4" t="s">
        <v>635</v>
      </c>
      <c r="B102" s="311" t="str">
        <f>HYPERLINK("https://upn1-carbon-sandbox.mendel.ai/01ha80767mvt3xy09j6byrsamy/patient-abstraction/"&amp;A102)</f>
        <v>https://upn1-carbon-sandbox.mendel.ai/01ha80767mvt3xy09j6byrsamy/patient-abstraction/pt-01h9p699m99dsr01kj74x7te66</v>
      </c>
      <c r="C102" s="34" t="s">
        <v>18</v>
      </c>
      <c r="D102" s="137" t="s">
        <v>19</v>
      </c>
      <c r="E102" s="554" t="s">
        <v>636</v>
      </c>
      <c r="F102" s="27"/>
      <c r="G102" s="7"/>
      <c r="H102" s="203"/>
      <c r="I102" s="34"/>
      <c r="J102" s="34"/>
      <c r="K102" s="34"/>
      <c r="L102" s="34"/>
      <c r="M102" s="34"/>
      <c r="N102" s="34"/>
      <c r="O102" s="19"/>
      <c r="P102" s="20"/>
      <c r="Q102" s="20"/>
      <c r="R102" s="20"/>
      <c r="S102" s="20"/>
      <c r="T102" s="20"/>
      <c r="U102" s="20"/>
      <c r="V102" s="20"/>
      <c r="W102" s="20"/>
      <c r="X102" s="20"/>
      <c r="Y102" s="20"/>
      <c r="Z102" s="20"/>
      <c r="AA102" s="20"/>
      <c r="AB102" s="20"/>
      <c r="AC102" s="20"/>
      <c r="AD102" s="21"/>
      <c r="AE102" s="18"/>
    </row>
    <row r="103" spans="1:31" ht="15.75" customHeight="1">
      <c r="A103" s="4" t="s">
        <v>670</v>
      </c>
      <c r="B103" s="311" t="str">
        <f>HYPERLINK("https://upn1-carbon-sandbox.mendel.ai/01ha80767mvt3xy09j6byrsamy/patient-abstraction/"&amp;A103)</f>
        <v>https://upn1-carbon-sandbox.mendel.ai/01ha80767mvt3xy09j6byrsamy/patient-abstraction/pt-01h9p6997a9hmjypjpxabsnhx5</v>
      </c>
      <c r="C103" s="34" t="s">
        <v>18</v>
      </c>
      <c r="D103" s="27" t="s">
        <v>1168</v>
      </c>
      <c r="E103" s="161" t="s">
        <v>1396</v>
      </c>
      <c r="F103" s="27"/>
      <c r="G103" s="7"/>
      <c r="H103" s="203"/>
      <c r="I103" s="34"/>
      <c r="J103" s="34"/>
      <c r="K103" s="34"/>
      <c r="L103" s="34"/>
      <c r="M103" s="34"/>
      <c r="N103" s="34"/>
      <c r="O103" s="19"/>
      <c r="P103" s="20"/>
      <c r="Q103" s="20"/>
      <c r="R103" s="20"/>
      <c r="S103" s="20"/>
      <c r="T103" s="20"/>
      <c r="U103" s="20"/>
      <c r="V103" s="20"/>
      <c r="W103" s="20"/>
      <c r="X103" s="20"/>
      <c r="Y103" s="20"/>
      <c r="Z103" s="20"/>
      <c r="AA103" s="20"/>
      <c r="AB103" s="20"/>
      <c r="AC103" s="20"/>
      <c r="AD103" s="21"/>
      <c r="AE103" s="18"/>
    </row>
    <row r="104" spans="1:31" ht="15.75" customHeight="1">
      <c r="A104" s="4" t="s">
        <v>673</v>
      </c>
      <c r="B104" s="311" t="str">
        <f>HYPERLINK("https://upn1-carbon-sandbox.mendel.ai/01ha80767mvt3xy09j6byrsamy/patient-abstraction/"&amp;A104)</f>
        <v>https://upn1-carbon-sandbox.mendel.ai/01ha80767mvt3xy09j6byrsamy/patient-abstraction/pt-01h9p699bvsw3645zyy37574hd</v>
      </c>
      <c r="C104" s="34" t="s">
        <v>18</v>
      </c>
      <c r="D104" s="27" t="s">
        <v>1168</v>
      </c>
      <c r="E104" s="161" t="s">
        <v>1397</v>
      </c>
      <c r="F104" s="27"/>
      <c r="G104" s="7"/>
      <c r="H104" s="203"/>
      <c r="I104" s="34"/>
      <c r="J104" s="34"/>
      <c r="K104" s="34"/>
      <c r="L104" s="34"/>
      <c r="M104" s="34"/>
      <c r="N104" s="34"/>
      <c r="O104" s="19"/>
      <c r="P104" s="20"/>
      <c r="Q104" s="20"/>
      <c r="R104" s="20"/>
      <c r="S104" s="20"/>
      <c r="T104" s="20"/>
      <c r="U104" s="20"/>
      <c r="V104" s="20"/>
      <c r="W104" s="20"/>
      <c r="X104" s="20"/>
      <c r="Y104" s="20"/>
      <c r="Z104" s="20"/>
      <c r="AA104" s="20"/>
      <c r="AB104" s="20"/>
      <c r="AC104" s="20"/>
      <c r="AD104" s="21"/>
      <c r="AE104" s="18"/>
    </row>
    <row r="105" spans="1:31" ht="15.75" customHeight="1">
      <c r="A105" s="4" t="s">
        <v>676</v>
      </c>
      <c r="B105" s="311" t="str">
        <f>HYPERLINK("https://upn1-carbon-sandbox.mendel.ai/01ha80767mvt3xy09j6byrsamy/patient-abstraction/"&amp;A105)</f>
        <v>https://upn1-carbon-sandbox.mendel.ai/01ha80767mvt3xy09j6byrsamy/patient-abstraction/pt-01h9p6998zdegj36z9wbsrm9my</v>
      </c>
      <c r="C105" s="34" t="s">
        <v>18</v>
      </c>
      <c r="D105" s="27" t="s">
        <v>1168</v>
      </c>
      <c r="E105" s="161" t="s">
        <v>1399</v>
      </c>
      <c r="F105" s="27"/>
      <c r="G105" s="7"/>
      <c r="H105" s="203"/>
      <c r="I105" s="34"/>
      <c r="J105" s="34"/>
      <c r="K105" s="34"/>
      <c r="L105" s="34"/>
      <c r="M105" s="34"/>
      <c r="N105" s="34"/>
      <c r="O105" s="19"/>
      <c r="P105" s="20"/>
      <c r="Q105" s="20"/>
      <c r="R105" s="20"/>
      <c r="S105" s="20"/>
      <c r="T105" s="20"/>
      <c r="U105" s="20"/>
      <c r="V105" s="20"/>
      <c r="W105" s="20"/>
      <c r="X105" s="20"/>
      <c r="Y105" s="20"/>
      <c r="Z105" s="20"/>
      <c r="AA105" s="20"/>
      <c r="AB105" s="20"/>
      <c r="AC105" s="20"/>
      <c r="AD105" s="21"/>
      <c r="AE105" s="18"/>
    </row>
    <row r="106" spans="1:31" ht="15.75" customHeight="1">
      <c r="A106" s="4" t="s">
        <v>679</v>
      </c>
      <c r="B106" s="311" t="str">
        <f>HYPERLINK("https://upn1-carbon-sandbox.mendel.ai/01ha80767mvt3xy09j6byrsamy/patient-abstraction/"&amp;A106)</f>
        <v>https://upn1-carbon-sandbox.mendel.ai/01ha80767mvt3xy09j6byrsamy/patient-abstraction/pt-01h9p699rc70p8rzxns2zh63f7</v>
      </c>
      <c r="C106" s="34" t="s">
        <v>18</v>
      </c>
      <c r="D106" s="27" t="s">
        <v>1168</v>
      </c>
      <c r="E106" s="161" t="s">
        <v>1400</v>
      </c>
      <c r="F106" s="27"/>
      <c r="G106" s="7"/>
      <c r="H106" s="203"/>
      <c r="I106" s="34"/>
      <c r="J106" s="34"/>
      <c r="K106" s="34"/>
      <c r="L106" s="34"/>
      <c r="M106" s="34"/>
      <c r="N106" s="34"/>
      <c r="O106" s="19"/>
      <c r="P106" s="20"/>
      <c r="Q106" s="20"/>
      <c r="R106" s="20"/>
      <c r="S106" s="20"/>
      <c r="T106" s="20"/>
      <c r="U106" s="20"/>
      <c r="V106" s="20"/>
      <c r="W106" s="20"/>
      <c r="X106" s="20"/>
      <c r="Y106" s="20"/>
      <c r="Z106" s="20"/>
      <c r="AA106" s="20"/>
      <c r="AB106" s="20"/>
      <c r="AC106" s="20"/>
      <c r="AD106" s="21"/>
      <c r="AE106" s="18"/>
    </row>
    <row r="107" spans="1:31" ht="15.75" customHeight="1">
      <c r="A107" s="4" t="s">
        <v>682</v>
      </c>
      <c r="B107" s="311" t="str">
        <f>HYPERLINK("https://upn1-carbon-sandbox.mendel.ai/01ha80767mvt3xy09j6byrsamy/patient-abstraction/"&amp;A107)</f>
        <v>https://upn1-carbon-sandbox.mendel.ai/01ha80767mvt3xy09j6byrsamy/patient-abstraction/pt-01h9p699k2h88bbxsawtfw47cv</v>
      </c>
      <c r="C107" s="34" t="s">
        <v>18</v>
      </c>
      <c r="D107" s="27" t="s">
        <v>1168</v>
      </c>
      <c r="E107" s="161" t="s">
        <v>1401</v>
      </c>
      <c r="F107" s="27"/>
      <c r="G107" s="7"/>
      <c r="H107" s="203"/>
      <c r="I107" s="34"/>
      <c r="J107" s="34"/>
      <c r="K107" s="34"/>
      <c r="L107" s="34"/>
      <c r="M107" s="34"/>
      <c r="N107" s="34"/>
      <c r="O107" s="19"/>
      <c r="P107" s="20"/>
      <c r="Q107" s="20"/>
      <c r="R107" s="20"/>
      <c r="S107" s="20"/>
      <c r="T107" s="20"/>
      <c r="U107" s="20"/>
      <c r="V107" s="20"/>
      <c r="W107" s="20"/>
      <c r="X107" s="20"/>
      <c r="Y107" s="20"/>
      <c r="Z107" s="20"/>
      <c r="AA107" s="20"/>
      <c r="AB107" s="20"/>
      <c r="AC107" s="20"/>
      <c r="AD107" s="21"/>
      <c r="AE107" s="18"/>
    </row>
    <row r="108" spans="1:31" ht="15.75" customHeight="1">
      <c r="A108" s="4" t="s">
        <v>685</v>
      </c>
      <c r="B108" s="311" t="str">
        <f>HYPERLINK("https://upn1-carbon-sandbox.mendel.ai/01ha80767mvt3xy09j6byrsamy/patient-abstraction/"&amp;A108)</f>
        <v>https://upn1-carbon-sandbox.mendel.ai/01ha80767mvt3xy09j6byrsamy/patient-abstraction/pt-01h9p699smwph9vhkaasyqs2s6</v>
      </c>
      <c r="C108" s="34" t="s">
        <v>18</v>
      </c>
      <c r="D108" s="27" t="s">
        <v>1168</v>
      </c>
      <c r="E108" s="161" t="s">
        <v>1402</v>
      </c>
      <c r="F108" s="27"/>
      <c r="G108" s="7"/>
      <c r="H108" s="203"/>
      <c r="I108" s="34"/>
      <c r="J108" s="34"/>
      <c r="K108" s="34"/>
      <c r="L108" s="34"/>
      <c r="M108" s="34"/>
      <c r="N108" s="34"/>
      <c r="O108" s="19"/>
      <c r="P108" s="20"/>
      <c r="Q108" s="20"/>
      <c r="R108" s="20"/>
      <c r="S108" s="20"/>
      <c r="T108" s="20"/>
      <c r="U108" s="20"/>
      <c r="V108" s="20"/>
      <c r="W108" s="20"/>
      <c r="X108" s="20"/>
      <c r="Y108" s="20"/>
      <c r="Z108" s="20"/>
      <c r="AA108" s="20"/>
      <c r="AB108" s="20"/>
      <c r="AC108" s="20"/>
      <c r="AD108" s="21"/>
      <c r="AE108" s="18"/>
    </row>
    <row r="109" spans="1:31" ht="15.75" customHeight="1">
      <c r="A109" s="4" t="s">
        <v>688</v>
      </c>
      <c r="B109" s="311" t="str">
        <f>HYPERLINK("https://upn1-carbon-sandbox.mendel.ai/01ha80767mvt3xy09j6byrsamy/patient-abstraction/"&amp;A109)</f>
        <v>https://upn1-carbon-sandbox.mendel.ai/01ha80767mvt3xy09j6byrsamy/patient-abstraction/pt-01h9p699c0frekawqy6d1t7hqq</v>
      </c>
      <c r="C109" s="34" t="s">
        <v>18</v>
      </c>
      <c r="D109" s="27" t="s">
        <v>1168</v>
      </c>
      <c r="E109" s="161" t="s">
        <v>1403</v>
      </c>
      <c r="F109" s="27"/>
      <c r="G109" s="7"/>
      <c r="H109" s="203"/>
      <c r="I109" s="34"/>
      <c r="J109" s="34"/>
      <c r="K109" s="34"/>
      <c r="L109" s="34"/>
      <c r="M109" s="34"/>
      <c r="N109" s="34"/>
      <c r="O109" s="19"/>
      <c r="P109" s="20"/>
      <c r="Q109" s="20"/>
      <c r="R109" s="20"/>
      <c r="S109" s="20"/>
      <c r="T109" s="20"/>
      <c r="U109" s="20"/>
      <c r="V109" s="20"/>
      <c r="W109" s="20"/>
      <c r="X109" s="20"/>
      <c r="Y109" s="20"/>
      <c r="Z109" s="20"/>
      <c r="AA109" s="20"/>
      <c r="AB109" s="20"/>
      <c r="AC109" s="20"/>
      <c r="AD109" s="21"/>
      <c r="AE109" s="18"/>
    </row>
    <row r="110" spans="1:31" ht="15.75" customHeight="1">
      <c r="A110" s="170" t="s">
        <v>691</v>
      </c>
      <c r="B110" s="311" t="str">
        <f>HYPERLINK("https://upn1-carbon-sandbox.mendel.ai/01ha80767mvt3xy09j6byrsamy/patient-abstraction/"&amp;A110)</f>
        <v>https://upn1-carbon-sandbox.mendel.ai/01ha80767mvt3xy09j6byrsamy/patient-abstraction/pt-01h9p6995qh9ha4y754eahh5aj</v>
      </c>
      <c r="C110" s="34" t="s">
        <v>18</v>
      </c>
      <c r="D110" s="27" t="s">
        <v>1168</v>
      </c>
      <c r="E110" s="161" t="s">
        <v>1404</v>
      </c>
      <c r="F110" s="27"/>
      <c r="G110" s="7"/>
      <c r="H110" s="203"/>
      <c r="I110" s="34"/>
      <c r="J110" s="34"/>
      <c r="K110" s="34"/>
      <c r="L110" s="34"/>
      <c r="M110" s="34"/>
      <c r="N110" s="34"/>
      <c r="O110" s="19"/>
      <c r="P110" s="20"/>
      <c r="Q110" s="20"/>
      <c r="R110" s="20"/>
      <c r="S110" s="20"/>
      <c r="T110" s="20"/>
      <c r="U110" s="20"/>
      <c r="V110" s="20"/>
      <c r="W110" s="20"/>
      <c r="X110" s="20"/>
      <c r="Y110" s="20"/>
      <c r="Z110" s="20"/>
      <c r="AA110" s="20"/>
      <c r="AB110" s="20"/>
      <c r="AC110" s="20"/>
      <c r="AD110" s="21"/>
      <c r="AE110" s="18"/>
    </row>
    <row r="111" spans="1:31" ht="15.75" customHeight="1">
      <c r="A111" s="4" t="s">
        <v>694</v>
      </c>
      <c r="B111" s="311" t="str">
        <f>HYPERLINK("https://upn1-carbon-sandbox.mendel.ai/01ha80767mvt3xy09j6byrsamy/patient-abstraction/"&amp;A111)</f>
        <v>https://upn1-carbon-sandbox.mendel.ai/01ha80767mvt3xy09j6byrsamy/patient-abstraction/pt-01h9p699m3gsyqggys0hhrq02q</v>
      </c>
      <c r="C111" s="34" t="s">
        <v>18</v>
      </c>
      <c r="D111" s="27" t="s">
        <v>1168</v>
      </c>
      <c r="E111" s="161" t="s">
        <v>1405</v>
      </c>
      <c r="F111" s="27"/>
      <c r="G111" s="7"/>
      <c r="H111" s="203"/>
      <c r="I111" s="34"/>
      <c r="J111" s="34"/>
      <c r="K111" s="34"/>
      <c r="L111" s="34"/>
      <c r="M111" s="34"/>
      <c r="N111" s="34"/>
      <c r="O111" s="19"/>
      <c r="P111" s="20"/>
      <c r="Q111" s="20"/>
      <c r="R111" s="20"/>
      <c r="S111" s="20"/>
      <c r="T111" s="20"/>
      <c r="U111" s="20"/>
      <c r="V111" s="20"/>
      <c r="W111" s="20"/>
      <c r="X111" s="20"/>
      <c r="Y111" s="20"/>
      <c r="Z111" s="20"/>
      <c r="AA111" s="20"/>
      <c r="AB111" s="20"/>
      <c r="AC111" s="20"/>
      <c r="AD111" s="21"/>
      <c r="AE111" s="18"/>
    </row>
    <row r="112" spans="1:31" ht="15.75" customHeight="1">
      <c r="A112" s="4" t="s">
        <v>697</v>
      </c>
      <c r="B112" s="311" t="str">
        <f>HYPERLINK("https://upn1-carbon-sandbox.mendel.ai/01ha80767mvt3xy09j6byrsamy/patient-abstraction/"&amp;A112)</f>
        <v>https://upn1-carbon-sandbox.mendel.ai/01ha80767mvt3xy09j6byrsamy/patient-abstraction/pt-01h9p699c3qwt4w7sxr5ehzqsx</v>
      </c>
      <c r="C112" s="34" t="s">
        <v>18</v>
      </c>
      <c r="D112" s="27" t="s">
        <v>1168</v>
      </c>
      <c r="E112" s="161" t="s">
        <v>1407</v>
      </c>
      <c r="F112" s="27"/>
      <c r="G112" s="7"/>
      <c r="H112" s="203"/>
      <c r="I112" s="34"/>
      <c r="J112" s="34"/>
      <c r="K112" s="34"/>
      <c r="L112" s="34"/>
      <c r="M112" s="34"/>
      <c r="N112" s="34"/>
      <c r="O112" s="19"/>
      <c r="P112" s="20"/>
      <c r="Q112" s="20"/>
      <c r="R112" s="20"/>
      <c r="S112" s="20"/>
      <c r="T112" s="20"/>
      <c r="U112" s="20"/>
      <c r="V112" s="20"/>
      <c r="W112" s="20"/>
      <c r="X112" s="20"/>
      <c r="Y112" s="20"/>
      <c r="Z112" s="20"/>
      <c r="AA112" s="20"/>
      <c r="AB112" s="20"/>
      <c r="AC112" s="20"/>
      <c r="AD112" s="21"/>
      <c r="AE112" s="18"/>
    </row>
    <row r="113" spans="1:31" ht="15.75" customHeight="1">
      <c r="A113" s="170" t="s">
        <v>731</v>
      </c>
      <c r="B113" s="311" t="str">
        <f>HYPERLINK("https://upn1-carbon-sandbox.mendel.ai/01ha80767mvt3xy09j6byrsamy/patient-abstraction/"&amp;A113)</f>
        <v>https://upn1-carbon-sandbox.mendel.ai/01ha80767mvt3xy09j6byrsamy/patient-abstraction/pt-01h9p699ppmnf5xrkcqbtapwt6</v>
      </c>
      <c r="C113" s="34" t="s">
        <v>18</v>
      </c>
      <c r="D113" s="26" t="s">
        <v>19</v>
      </c>
      <c r="E113" s="162" t="s">
        <v>732</v>
      </c>
      <c r="F113" s="27"/>
      <c r="G113" s="7"/>
      <c r="H113" s="203"/>
      <c r="I113" s="34"/>
      <c r="J113" s="34"/>
      <c r="K113" s="34"/>
      <c r="L113" s="34"/>
      <c r="M113" s="34"/>
      <c r="N113" s="34"/>
      <c r="O113" s="19"/>
      <c r="P113" s="20"/>
      <c r="Q113" s="20"/>
      <c r="R113" s="20"/>
      <c r="S113" s="20"/>
      <c r="T113" s="20"/>
      <c r="U113" s="20"/>
      <c r="V113" s="20"/>
      <c r="W113" s="20"/>
      <c r="X113" s="20"/>
      <c r="Y113" s="20"/>
      <c r="Z113" s="20"/>
      <c r="AA113" s="20"/>
      <c r="AB113" s="20"/>
      <c r="AC113" s="20"/>
      <c r="AD113" s="21"/>
      <c r="AE113" s="18"/>
    </row>
    <row r="114" spans="1:31" ht="15.75" customHeight="1">
      <c r="A114" s="4" t="s">
        <v>734</v>
      </c>
      <c r="B114" s="311" t="str">
        <f>HYPERLINK("https://upn1-carbon-sandbox.mendel.ai/01ha80767mvt3xy09j6byrsamy/patient-abstraction/"&amp;A114)</f>
        <v>https://upn1-carbon-sandbox.mendel.ai/01ha80767mvt3xy09j6byrsamy/patient-abstraction/pt-01h9p699pzcyajw7004xj79zek</v>
      </c>
      <c r="C114" s="34" t="s">
        <v>18</v>
      </c>
      <c r="D114" s="137" t="s">
        <v>19</v>
      </c>
      <c r="E114" s="562" t="s">
        <v>735</v>
      </c>
      <c r="F114" s="27"/>
      <c r="G114" s="7"/>
      <c r="H114" s="203"/>
      <c r="I114" s="34"/>
      <c r="J114" s="34"/>
      <c r="K114" s="34"/>
      <c r="L114" s="34"/>
      <c r="M114" s="34"/>
      <c r="N114" s="34"/>
      <c r="O114" s="19"/>
      <c r="P114" s="20"/>
      <c r="Q114" s="20"/>
      <c r="R114" s="20"/>
      <c r="S114" s="20"/>
      <c r="T114" s="20"/>
      <c r="U114" s="20"/>
      <c r="V114" s="20"/>
      <c r="W114" s="20"/>
      <c r="X114" s="20"/>
      <c r="Y114" s="20"/>
      <c r="Z114" s="20"/>
      <c r="AA114" s="20"/>
      <c r="AB114" s="20"/>
      <c r="AC114" s="20"/>
      <c r="AD114" s="21"/>
      <c r="AE114" s="18"/>
    </row>
    <row r="115" spans="1:31" ht="15.75" customHeight="1">
      <c r="A115" s="4" t="s">
        <v>737</v>
      </c>
      <c r="B115" s="311" t="str">
        <f>HYPERLINK("https://upn1-carbon-sandbox.mendel.ai/01ha80767mvt3xy09j6byrsamy/patient-abstraction/"&amp;A115)</f>
        <v>https://upn1-carbon-sandbox.mendel.ai/01ha80767mvt3xy09j6byrsamy/patient-abstraction/pt-01h9p699hmq2yh101va2g3zngb</v>
      </c>
      <c r="C115" s="34" t="s">
        <v>18</v>
      </c>
      <c r="D115" s="137" t="s">
        <v>19</v>
      </c>
      <c r="E115" s="562" t="s">
        <v>738</v>
      </c>
      <c r="F115" s="27"/>
      <c r="G115" s="7"/>
      <c r="H115" s="203"/>
      <c r="I115" s="34"/>
      <c r="J115" s="34"/>
      <c r="K115" s="34"/>
      <c r="L115" s="34"/>
      <c r="M115" s="34"/>
      <c r="N115" s="34"/>
      <c r="O115" s="19"/>
      <c r="P115" s="20"/>
      <c r="Q115" s="20"/>
      <c r="R115" s="20"/>
      <c r="S115" s="20"/>
      <c r="T115" s="20"/>
      <c r="U115" s="20"/>
      <c r="V115" s="20"/>
      <c r="W115" s="20"/>
      <c r="X115" s="20"/>
      <c r="Y115" s="20"/>
      <c r="Z115" s="20"/>
      <c r="AA115" s="20"/>
      <c r="AB115" s="20"/>
      <c r="AC115" s="20"/>
      <c r="AD115" s="21"/>
      <c r="AE115" s="18"/>
    </row>
    <row r="116" spans="1:31" ht="15.75" customHeight="1">
      <c r="A116" s="4" t="s">
        <v>740</v>
      </c>
      <c r="B116" s="311" t="str">
        <f>HYPERLINK("https://upn1-carbon-sandbox.mendel.ai/01ha80767mvt3xy09j6byrsamy/patient-abstraction/"&amp;A116)</f>
        <v>https://upn1-carbon-sandbox.mendel.ai/01ha80767mvt3xy09j6byrsamy/patient-abstraction/pt-01h9p699qjpthty3s135nhxzdf</v>
      </c>
      <c r="C116" s="34" t="s">
        <v>18</v>
      </c>
      <c r="D116" s="212" t="s">
        <v>19</v>
      </c>
      <c r="E116" s="562" t="s">
        <v>741</v>
      </c>
      <c r="F116" s="27"/>
      <c r="G116" s="7"/>
      <c r="H116" s="203"/>
      <c r="I116" s="34"/>
      <c r="J116" s="34"/>
      <c r="K116" s="34"/>
      <c r="L116" s="34"/>
      <c r="M116" s="34"/>
      <c r="N116" s="34"/>
      <c r="O116" s="19"/>
      <c r="P116" s="20"/>
      <c r="Q116" s="20"/>
      <c r="R116" s="20"/>
      <c r="S116" s="20"/>
      <c r="T116" s="20"/>
      <c r="U116" s="20"/>
      <c r="V116" s="20"/>
      <c r="W116" s="20"/>
      <c r="X116" s="20"/>
      <c r="Y116" s="20"/>
      <c r="Z116" s="20"/>
      <c r="AA116" s="20"/>
      <c r="AB116" s="20"/>
      <c r="AC116" s="20"/>
      <c r="AD116" s="21"/>
      <c r="AE116" s="18"/>
    </row>
    <row r="117" spans="1:31" ht="15.75" customHeight="1">
      <c r="A117" s="4" t="s">
        <v>743</v>
      </c>
      <c r="B117" s="311" t="str">
        <f>HYPERLINK("https://upn1-carbon-sandbox.mendel.ai/01ha80767mvt3xy09j6byrsamy/patient-abstraction/"&amp;A117)</f>
        <v>https://upn1-carbon-sandbox.mendel.ai/01ha80767mvt3xy09j6byrsamy/patient-abstraction/pt-01h9p699cgad978mbwenx90dy8</v>
      </c>
      <c r="C117" s="34" t="s">
        <v>18</v>
      </c>
      <c r="D117" s="137" t="s">
        <v>19</v>
      </c>
      <c r="E117" s="562" t="s">
        <v>744</v>
      </c>
      <c r="F117" s="27"/>
      <c r="G117" s="7"/>
      <c r="H117" s="203"/>
      <c r="I117" s="34"/>
      <c r="J117" s="34"/>
      <c r="K117" s="34"/>
      <c r="L117" s="34"/>
      <c r="M117" s="34"/>
      <c r="N117" s="34"/>
      <c r="O117" s="19"/>
      <c r="P117" s="20"/>
      <c r="Q117" s="20"/>
      <c r="R117" s="20"/>
      <c r="S117" s="20"/>
      <c r="T117" s="20"/>
      <c r="U117" s="20"/>
      <c r="V117" s="20"/>
      <c r="W117" s="20"/>
      <c r="X117" s="20"/>
      <c r="Y117" s="20"/>
      <c r="Z117" s="20"/>
      <c r="AA117" s="20"/>
      <c r="AB117" s="20"/>
      <c r="AC117" s="20"/>
      <c r="AD117" s="21"/>
      <c r="AE117" s="18"/>
    </row>
    <row r="118" spans="1:31" ht="15.75" customHeight="1">
      <c r="A118" s="4" t="s">
        <v>746</v>
      </c>
      <c r="B118" s="311" t="str">
        <f>HYPERLINK("https://upn1-carbon-sandbox.mendel.ai/01ha80767mvt3xy09j6byrsamy/patient-abstraction/"&amp;A118)</f>
        <v>https://upn1-carbon-sandbox.mendel.ai/01ha80767mvt3xy09j6byrsamy/patient-abstraction/pt-01h9p699k0462db65acfhh1dc8</v>
      </c>
      <c r="C118" s="34" t="s">
        <v>18</v>
      </c>
      <c r="D118" s="137" t="s">
        <v>19</v>
      </c>
      <c r="E118" s="562" t="s">
        <v>747</v>
      </c>
      <c r="F118" s="27"/>
      <c r="G118" s="7"/>
      <c r="H118" s="203"/>
      <c r="I118" s="34"/>
      <c r="J118" s="34"/>
      <c r="K118" s="34"/>
      <c r="L118" s="34"/>
      <c r="M118" s="34"/>
      <c r="N118" s="34"/>
      <c r="O118" s="19"/>
      <c r="P118" s="20"/>
      <c r="Q118" s="20"/>
      <c r="R118" s="20"/>
      <c r="S118" s="20"/>
      <c r="T118" s="20"/>
      <c r="U118" s="20"/>
      <c r="V118" s="20"/>
      <c r="W118" s="20"/>
      <c r="X118" s="20"/>
      <c r="Y118" s="20"/>
      <c r="Z118" s="20"/>
      <c r="AA118" s="20"/>
      <c r="AB118" s="20"/>
      <c r="AC118" s="20"/>
      <c r="AD118" s="21"/>
      <c r="AE118" s="18"/>
    </row>
    <row r="119" spans="1:31" ht="15.75" customHeight="1">
      <c r="A119" s="196" t="s">
        <v>749</v>
      </c>
      <c r="B119" s="311" t="str">
        <f>HYPERLINK("https://upn1-carbon-sandbox.mendel.ai/01ha80767mvt3xy09j6byrsamy/patient-abstraction/"&amp;A119)</f>
        <v>https://upn1-carbon-sandbox.mendel.ai/01ha80767mvt3xy09j6byrsamy/patient-abstraction/pt-01h9p699a2rjmhp604mr11c05p</v>
      </c>
      <c r="C119" s="34" t="s">
        <v>18</v>
      </c>
      <c r="D119" s="137" t="s">
        <v>19</v>
      </c>
      <c r="E119" s="562" t="s">
        <v>750</v>
      </c>
      <c r="F119" s="212"/>
      <c r="G119" s="159"/>
      <c r="H119" s="213"/>
      <c r="I119" s="155"/>
      <c r="J119" s="206"/>
      <c r="K119" s="34"/>
      <c r="L119" s="34"/>
      <c r="M119" s="34"/>
      <c r="N119" s="34"/>
      <c r="O119" s="19"/>
      <c r="P119" s="20"/>
      <c r="Q119" s="20"/>
      <c r="R119" s="20"/>
      <c r="S119" s="20"/>
      <c r="T119" s="20"/>
      <c r="U119" s="20"/>
      <c r="V119" s="20"/>
      <c r="W119" s="20"/>
      <c r="X119" s="20"/>
      <c r="Y119" s="20"/>
      <c r="Z119" s="20"/>
      <c r="AA119" s="20"/>
      <c r="AB119" s="20"/>
      <c r="AC119" s="20"/>
      <c r="AD119" s="21"/>
      <c r="AE119" s="18"/>
    </row>
    <row r="120" spans="1:31" ht="15.75" customHeight="1">
      <c r="A120" s="4" t="s">
        <v>752</v>
      </c>
      <c r="B120" s="311" t="str">
        <f>HYPERLINK("https://upn1-carbon-sandbox.mendel.ai/01ha80767mvt3xy09j6byrsamy/patient-abstraction/"&amp;A120)</f>
        <v>https://upn1-carbon-sandbox.mendel.ai/01ha80767mvt3xy09j6byrsamy/patient-abstraction/pt-01h9p699d4wxttvhx215fp6q2c</v>
      </c>
      <c r="C120" s="34" t="s">
        <v>18</v>
      </c>
      <c r="D120" s="137" t="s">
        <v>19</v>
      </c>
      <c r="E120" s="562" t="s">
        <v>753</v>
      </c>
      <c r="F120" s="27"/>
      <c r="G120" s="7"/>
      <c r="H120" s="203"/>
      <c r="I120" s="34"/>
      <c r="J120" s="34"/>
      <c r="K120" s="34"/>
      <c r="L120" s="34"/>
      <c r="M120" s="34"/>
      <c r="N120" s="34"/>
      <c r="O120" s="19"/>
      <c r="P120" s="20"/>
      <c r="Q120" s="20"/>
      <c r="R120" s="20"/>
      <c r="S120" s="20"/>
      <c r="T120" s="20"/>
      <c r="U120" s="20"/>
      <c r="V120" s="20"/>
      <c r="W120" s="20"/>
      <c r="X120" s="20"/>
      <c r="Y120" s="20"/>
      <c r="Z120" s="20"/>
      <c r="AA120" s="20"/>
      <c r="AB120" s="20"/>
      <c r="AC120" s="20"/>
      <c r="AD120" s="21"/>
      <c r="AE120" s="18"/>
    </row>
    <row r="121" spans="1:31" ht="15.75" customHeight="1">
      <c r="A121" s="4" t="s">
        <v>755</v>
      </c>
      <c r="B121" s="311" t="str">
        <f>HYPERLINK("https://upn1-carbon-sandbox.mendel.ai/01ha80767mvt3xy09j6byrsamy/patient-abstraction/"&amp;A121)</f>
        <v>https://upn1-carbon-sandbox.mendel.ai/01ha80767mvt3xy09j6byrsamy/patient-abstraction/pt-01h9p699gceb1j94cj26n17km6</v>
      </c>
      <c r="C121" s="34" t="s">
        <v>18</v>
      </c>
      <c r="D121" s="137" t="s">
        <v>19</v>
      </c>
      <c r="E121" s="562" t="s">
        <v>756</v>
      </c>
      <c r="F121" s="27"/>
      <c r="G121" s="7"/>
      <c r="H121" s="203"/>
      <c r="I121" s="34"/>
      <c r="J121" s="34"/>
      <c r="K121" s="34"/>
      <c r="L121" s="34"/>
      <c r="M121" s="34"/>
      <c r="N121" s="34"/>
      <c r="O121" s="19"/>
      <c r="P121" s="20"/>
      <c r="Q121" s="20"/>
      <c r="R121" s="20"/>
      <c r="S121" s="20"/>
      <c r="T121" s="20"/>
      <c r="U121" s="20"/>
      <c r="V121" s="20"/>
      <c r="W121" s="20"/>
      <c r="X121" s="20"/>
      <c r="Y121" s="20"/>
      <c r="Z121" s="20"/>
      <c r="AA121" s="20"/>
      <c r="AB121" s="20"/>
      <c r="AC121" s="20"/>
      <c r="AD121" s="21"/>
      <c r="AE121" s="18"/>
    </row>
    <row r="122" spans="1:31" ht="15.75" customHeight="1">
      <c r="A122" s="4" t="s">
        <v>758</v>
      </c>
      <c r="B122" s="311" t="str">
        <f>HYPERLINK("https://upn1-carbon-sandbox.mendel.ai/01ha80767mvt3xy09j6byrsamy/patient-abstraction/"&amp;A122)</f>
        <v>https://upn1-carbon-sandbox.mendel.ai/01ha80767mvt3xy09j6byrsamy/patient-abstraction/pt-01h9p699f3w6a8rekjb5tbpyqx</v>
      </c>
      <c r="C122" s="34" t="s">
        <v>18</v>
      </c>
      <c r="D122" s="137" t="s">
        <v>19</v>
      </c>
      <c r="E122" s="562" t="s">
        <v>759</v>
      </c>
      <c r="F122" s="27"/>
      <c r="G122" s="7"/>
      <c r="H122" s="203"/>
      <c r="I122" s="34"/>
      <c r="J122" s="34"/>
      <c r="K122" s="34"/>
      <c r="L122" s="34"/>
      <c r="M122" s="34"/>
      <c r="N122" s="34"/>
      <c r="O122" s="19"/>
      <c r="P122" s="20"/>
      <c r="Q122" s="20"/>
      <c r="R122" s="20"/>
      <c r="S122" s="20"/>
      <c r="T122" s="20"/>
      <c r="U122" s="20"/>
      <c r="V122" s="20"/>
      <c r="W122" s="20"/>
      <c r="X122" s="20"/>
      <c r="Y122" s="20"/>
      <c r="Z122" s="20"/>
      <c r="AA122" s="20"/>
      <c r="AB122" s="20"/>
      <c r="AC122" s="20"/>
      <c r="AD122" s="21"/>
      <c r="AE122" s="18"/>
    </row>
    <row r="123" spans="1:31" ht="15.75" customHeight="1">
      <c r="A123" s="4" t="s">
        <v>791</v>
      </c>
      <c r="B123" s="311" t="str">
        <f>HYPERLINK("https://upn1-carbon-sandbox.mendel.ai/01ha80767mvt3xy09j6byrsamy/patient-abstraction/"&amp;A123)</f>
        <v>https://upn1-carbon-sandbox.mendel.ai/01ha80767mvt3xy09j6byrsamy/patient-abstraction/pt-01h9p699q3rzvkph1y30bjdy4x</v>
      </c>
      <c r="C123" s="34" t="s">
        <v>18</v>
      </c>
      <c r="D123" s="27" t="s">
        <v>1168</v>
      </c>
      <c r="E123" s="349" t="s">
        <v>1443</v>
      </c>
      <c r="F123" s="27"/>
      <c r="G123" s="7"/>
      <c r="H123" s="203"/>
      <c r="I123" s="34"/>
      <c r="J123" s="34"/>
      <c r="K123" s="34"/>
      <c r="L123" s="34"/>
      <c r="M123" s="34"/>
      <c r="N123" s="34"/>
      <c r="O123" s="19"/>
      <c r="P123" s="20"/>
      <c r="Q123" s="20"/>
      <c r="R123" s="20"/>
      <c r="S123" s="20"/>
      <c r="T123" s="20"/>
      <c r="U123" s="20"/>
      <c r="V123" s="20"/>
      <c r="W123" s="20"/>
      <c r="X123" s="20"/>
      <c r="Y123" s="20"/>
      <c r="Z123" s="20"/>
      <c r="AA123" s="20"/>
      <c r="AB123" s="20"/>
      <c r="AC123" s="20"/>
      <c r="AD123" s="21"/>
      <c r="AE123" s="18"/>
    </row>
    <row r="124" spans="1:31" ht="15.75" customHeight="1">
      <c r="A124" s="169" t="s">
        <v>794</v>
      </c>
      <c r="B124" s="311" t="str">
        <f>HYPERLINK("https://upn1-carbon-sandbox.mendel.ai/01ha80767mvt3xy09j6byrsamy/patient-abstraction/"&amp;A124)</f>
        <v>https://upn1-carbon-sandbox.mendel.ai/01ha80767mvt3xy09j6byrsamy/patient-abstraction/pt-01h9p699njvg4kvgsv1yx6key7</v>
      </c>
      <c r="C124" s="34" t="s">
        <v>18</v>
      </c>
      <c r="D124" s="27" t="s">
        <v>1168</v>
      </c>
      <c r="E124" s="349" t="s">
        <v>1445</v>
      </c>
      <c r="F124" s="27"/>
      <c r="G124" s="7"/>
      <c r="H124" s="203"/>
      <c r="I124" s="34"/>
      <c r="J124" s="34"/>
      <c r="K124" s="34"/>
      <c r="L124" s="34"/>
      <c r="M124" s="34"/>
      <c r="N124" s="34"/>
      <c r="O124" s="19"/>
      <c r="P124" s="20"/>
      <c r="Q124" s="20"/>
      <c r="R124" s="20"/>
      <c r="S124" s="20"/>
      <c r="T124" s="20"/>
      <c r="U124" s="20"/>
      <c r="V124" s="20"/>
      <c r="W124" s="20"/>
      <c r="X124" s="20"/>
      <c r="Y124" s="20"/>
      <c r="Z124" s="20"/>
      <c r="AA124" s="20"/>
      <c r="AB124" s="20"/>
      <c r="AC124" s="20"/>
      <c r="AD124" s="21"/>
      <c r="AE124" s="18"/>
    </row>
    <row r="125" spans="1:31" ht="15.75" customHeight="1">
      <c r="A125" s="4" t="s">
        <v>796</v>
      </c>
      <c r="B125" s="311" t="str">
        <f>HYPERLINK("https://upn1-carbon-sandbox.mendel.ai/01ha80767mvt3xy09j6byrsamy/patient-abstraction/"&amp;A125)</f>
        <v>https://upn1-carbon-sandbox.mendel.ai/01ha80767mvt3xy09j6byrsamy/patient-abstraction/pt-01h9p699mpe0khwy5nkj68jdjj</v>
      </c>
      <c r="C125" s="34" t="s">
        <v>18</v>
      </c>
      <c r="D125" s="27" t="s">
        <v>1168</v>
      </c>
      <c r="E125" s="349" t="s">
        <v>1446</v>
      </c>
      <c r="F125" s="27"/>
      <c r="G125" s="7"/>
      <c r="H125" s="203"/>
      <c r="I125" s="34"/>
      <c r="J125" s="34"/>
      <c r="K125" s="34"/>
      <c r="L125" s="34"/>
      <c r="M125" s="34"/>
      <c r="N125" s="34"/>
      <c r="O125" s="19"/>
      <c r="P125" s="20"/>
      <c r="Q125" s="20"/>
      <c r="R125" s="20"/>
      <c r="S125" s="20"/>
      <c r="T125" s="20"/>
      <c r="U125" s="20"/>
      <c r="V125" s="20"/>
      <c r="W125" s="20"/>
      <c r="X125" s="20"/>
      <c r="Y125" s="20"/>
      <c r="Z125" s="20"/>
      <c r="AA125" s="20"/>
      <c r="AB125" s="20"/>
      <c r="AC125" s="20"/>
      <c r="AD125" s="21"/>
      <c r="AE125" s="18"/>
    </row>
    <row r="126" spans="1:31" ht="15.75" customHeight="1">
      <c r="A126" s="4" t="s">
        <v>799</v>
      </c>
      <c r="B126" s="311" t="str">
        <f>HYPERLINK("https://upn1-carbon-sandbox.mendel.ai/01ha80767mvt3xy09j6byrsamy/patient-abstraction/"&amp;A126)</f>
        <v>https://upn1-carbon-sandbox.mendel.ai/01ha80767mvt3xy09j6byrsamy/patient-abstraction/pt-01h9p699m5hdhtc1s8sag4a9k8</v>
      </c>
      <c r="C126" s="34" t="s">
        <v>18</v>
      </c>
      <c r="D126" s="27" t="s">
        <v>1168</v>
      </c>
      <c r="E126" s="349" t="s">
        <v>1447</v>
      </c>
      <c r="F126" s="27"/>
      <c r="G126" s="7"/>
      <c r="H126" s="203"/>
      <c r="I126" s="34"/>
      <c r="J126" s="34"/>
      <c r="K126" s="34"/>
      <c r="L126" s="34"/>
      <c r="M126" s="34"/>
      <c r="N126" s="34"/>
      <c r="O126" s="19"/>
      <c r="P126" s="20"/>
      <c r="Q126" s="20"/>
      <c r="R126" s="20"/>
      <c r="S126" s="20"/>
      <c r="T126" s="20"/>
      <c r="U126" s="20"/>
      <c r="V126" s="20"/>
      <c r="W126" s="20"/>
      <c r="X126" s="20"/>
      <c r="Y126" s="20"/>
      <c r="Z126" s="20"/>
      <c r="AA126" s="20"/>
      <c r="AB126" s="20"/>
      <c r="AC126" s="20"/>
      <c r="AD126" s="21"/>
      <c r="AE126" s="18"/>
    </row>
    <row r="127" spans="1:31" ht="15.75" customHeight="1">
      <c r="A127" s="205" t="s">
        <v>802</v>
      </c>
      <c r="B127" s="311" t="str">
        <f>HYPERLINK("https://upn1-carbon-sandbox.mendel.ai/01ha80767mvt3xy09j6byrsamy/patient-abstraction/"&amp;A127)</f>
        <v>https://upn1-carbon-sandbox.mendel.ai/01ha80767mvt3xy09j6byrsamy/patient-abstraction/pt-01h9p699rj91p5mt7vqa2yvv23</v>
      </c>
      <c r="C127" s="34" t="s">
        <v>18</v>
      </c>
      <c r="D127" s="27" t="s">
        <v>1168</v>
      </c>
      <c r="E127" s="349" t="s">
        <v>1448</v>
      </c>
      <c r="F127" s="27"/>
      <c r="G127" s="7"/>
      <c r="H127" s="203"/>
      <c r="I127" s="34"/>
      <c r="J127" s="34"/>
      <c r="K127" s="34"/>
      <c r="L127" s="34"/>
      <c r="M127" s="34"/>
      <c r="N127" s="34"/>
      <c r="O127" s="19"/>
      <c r="P127" s="20"/>
      <c r="Q127" s="20"/>
      <c r="R127" s="20"/>
      <c r="S127" s="20"/>
      <c r="T127" s="20"/>
      <c r="U127" s="20"/>
      <c r="V127" s="20"/>
      <c r="W127" s="20"/>
      <c r="X127" s="20"/>
      <c r="Y127" s="20"/>
      <c r="Z127" s="20"/>
      <c r="AA127" s="20"/>
      <c r="AB127" s="20"/>
      <c r="AC127" s="20"/>
      <c r="AD127" s="21"/>
      <c r="AE127" s="18"/>
    </row>
    <row r="128" spans="1:31" ht="15.75" customHeight="1">
      <c r="A128" s="155" t="s">
        <v>805</v>
      </c>
      <c r="B128" s="311" t="str">
        <f>HYPERLINK("https://upn1-carbon-sandbox.mendel.ai/01ha80767mvt3xy09j6byrsamy/patient-abstraction/"&amp;A128)</f>
        <v>https://upn1-carbon-sandbox.mendel.ai/01ha80767mvt3xy09j6byrsamy/patient-abstraction/pt-01h9p699ac64e7yaekq58j8j21</v>
      </c>
      <c r="C128" s="34" t="s">
        <v>18</v>
      </c>
      <c r="D128" s="27" t="s">
        <v>1168</v>
      </c>
      <c r="E128" s="349" t="s">
        <v>1449</v>
      </c>
      <c r="F128" s="27"/>
      <c r="G128" s="7"/>
      <c r="H128" s="203"/>
      <c r="I128" s="34"/>
      <c r="J128" s="34"/>
      <c r="K128" s="34"/>
      <c r="L128" s="34"/>
      <c r="M128" s="34"/>
      <c r="N128" s="34"/>
      <c r="O128" s="19"/>
      <c r="P128" s="20"/>
      <c r="Q128" s="20"/>
      <c r="R128" s="20"/>
      <c r="S128" s="20"/>
      <c r="T128" s="20"/>
      <c r="U128" s="20"/>
      <c r="V128" s="20"/>
      <c r="W128" s="20"/>
      <c r="X128" s="20"/>
      <c r="Y128" s="20"/>
      <c r="Z128" s="20"/>
      <c r="AA128" s="20"/>
      <c r="AB128" s="20"/>
      <c r="AC128" s="20"/>
      <c r="AD128" s="21"/>
      <c r="AE128" s="18"/>
    </row>
    <row r="129" spans="1:31" ht="15.75" customHeight="1">
      <c r="A129" s="4" t="s">
        <v>808</v>
      </c>
      <c r="B129" s="311" t="str">
        <f>HYPERLINK("https://upn1-carbon-sandbox.mendel.ai/01ha80767mvt3xy09j6byrsamy/patient-abstraction/"&amp;A129)</f>
        <v>https://upn1-carbon-sandbox.mendel.ai/01ha80767mvt3xy09j6byrsamy/patient-abstraction/pt-01h9p699q9y1jpcaf6r20a1x3a</v>
      </c>
      <c r="C129" s="34" t="s">
        <v>18</v>
      </c>
      <c r="D129" s="27" t="s">
        <v>1168</v>
      </c>
      <c r="E129" s="349" t="s">
        <v>1450</v>
      </c>
      <c r="F129" s="27"/>
      <c r="G129" s="7"/>
      <c r="H129" s="203"/>
      <c r="I129" s="34"/>
      <c r="J129" s="34"/>
      <c r="K129" s="34"/>
      <c r="L129" s="34"/>
      <c r="M129" s="34"/>
      <c r="N129" s="34"/>
      <c r="O129" s="19"/>
      <c r="P129" s="20"/>
      <c r="Q129" s="20"/>
      <c r="R129" s="20"/>
      <c r="S129" s="20"/>
      <c r="T129" s="20"/>
      <c r="U129" s="20"/>
      <c r="V129" s="20"/>
      <c r="W129" s="20"/>
      <c r="X129" s="20"/>
      <c r="Y129" s="20"/>
      <c r="Z129" s="20"/>
      <c r="AA129" s="20"/>
      <c r="AB129" s="20"/>
      <c r="AC129" s="20"/>
      <c r="AD129" s="21"/>
      <c r="AE129" s="18"/>
    </row>
    <row r="130" spans="1:31" ht="15.75" customHeight="1">
      <c r="A130" s="4" t="s">
        <v>810</v>
      </c>
      <c r="B130" s="311" t="str">
        <f>HYPERLINK("https://upn1-carbon-sandbox.mendel.ai/01ha80767mvt3xy09j6byrsamy/patient-abstraction/"&amp;A130)</f>
        <v>https://upn1-carbon-sandbox.mendel.ai/01ha80767mvt3xy09j6byrsamy/patient-abstraction/pt-01h9p699jf9em5qyrk4ez5dm38</v>
      </c>
      <c r="C130" s="34" t="s">
        <v>18</v>
      </c>
      <c r="D130" s="27" t="s">
        <v>1168</v>
      </c>
      <c r="E130" s="349" t="s">
        <v>1451</v>
      </c>
      <c r="F130" s="27"/>
      <c r="G130" s="7"/>
      <c r="H130" s="203"/>
      <c r="I130" s="34"/>
      <c r="J130" s="34"/>
      <c r="K130" s="34"/>
      <c r="L130" s="34"/>
      <c r="M130" s="34"/>
      <c r="N130" s="34"/>
      <c r="O130" s="19"/>
      <c r="P130" s="20"/>
      <c r="Q130" s="20"/>
      <c r="R130" s="20"/>
      <c r="S130" s="20"/>
      <c r="T130" s="20"/>
      <c r="U130" s="20"/>
      <c r="V130" s="20"/>
      <c r="W130" s="20"/>
      <c r="X130" s="20"/>
      <c r="Y130" s="20"/>
      <c r="Z130" s="20"/>
      <c r="AA130" s="20"/>
      <c r="AB130" s="20"/>
      <c r="AC130" s="20"/>
      <c r="AD130" s="21"/>
      <c r="AE130" s="18"/>
    </row>
    <row r="131" spans="1:31" ht="15.75" customHeight="1">
      <c r="A131" s="170" t="s">
        <v>813</v>
      </c>
      <c r="B131" s="311" t="str">
        <f>HYPERLINK("https://upn1-carbon-sandbox.mendel.ai/01ha80767mvt3xy09j6byrsamy/patient-abstraction/"&amp;A131)</f>
        <v>https://upn1-carbon-sandbox.mendel.ai/01ha80767mvt3xy09j6byrsamy/patient-abstraction/pt-01h9p699st0mf8fm07rzpc54nv</v>
      </c>
      <c r="C131" s="34" t="s">
        <v>18</v>
      </c>
      <c r="D131" s="27" t="s">
        <v>1168</v>
      </c>
      <c r="E131" s="349" t="s">
        <v>1452</v>
      </c>
      <c r="F131" s="27"/>
      <c r="G131" s="7"/>
      <c r="H131" s="203"/>
      <c r="I131" s="34"/>
      <c r="J131" s="34"/>
      <c r="K131" s="34"/>
      <c r="L131" s="34"/>
      <c r="M131" s="34"/>
      <c r="N131" s="34"/>
      <c r="O131" s="19"/>
      <c r="P131" s="20"/>
      <c r="Q131" s="20"/>
      <c r="R131" s="20"/>
      <c r="S131" s="20"/>
      <c r="T131" s="20"/>
      <c r="U131" s="20"/>
      <c r="V131" s="20"/>
      <c r="W131" s="20"/>
      <c r="X131" s="20"/>
      <c r="Y131" s="20"/>
      <c r="Z131" s="20"/>
      <c r="AA131" s="20"/>
      <c r="AB131" s="20"/>
      <c r="AC131" s="20"/>
      <c r="AD131" s="21"/>
      <c r="AE131" s="18"/>
    </row>
    <row r="132" spans="1:31" ht="15.75" customHeight="1">
      <c r="A132" s="4" t="s">
        <v>816</v>
      </c>
      <c r="B132" s="311" t="str">
        <f>HYPERLINK("https://upn1-carbon-sandbox.mendel.ai/01ha80767mvt3xy09j6byrsamy/patient-abstraction/"&amp;A132)</f>
        <v>https://upn1-carbon-sandbox.mendel.ai/01ha80767mvt3xy09j6byrsamy/patient-abstraction/pt-01h9p699h7m282bjft575j4fdc</v>
      </c>
      <c r="C132" s="34" t="s">
        <v>18</v>
      </c>
      <c r="D132" s="27" t="s">
        <v>1168</v>
      </c>
      <c r="E132" s="349" t="s">
        <v>1453</v>
      </c>
      <c r="F132" s="27"/>
      <c r="G132" s="7"/>
      <c r="H132" s="203"/>
      <c r="I132" s="34"/>
      <c r="J132" s="34"/>
      <c r="K132" s="34"/>
      <c r="L132" s="34"/>
      <c r="M132" s="34"/>
      <c r="N132" s="34"/>
      <c r="O132" s="19"/>
      <c r="P132" s="20"/>
      <c r="Q132" s="20"/>
      <c r="R132" s="20"/>
      <c r="S132" s="20"/>
      <c r="T132" s="20"/>
      <c r="U132" s="20"/>
      <c r="V132" s="20"/>
      <c r="W132" s="20"/>
      <c r="X132" s="20"/>
      <c r="Y132" s="20"/>
      <c r="Z132" s="20"/>
      <c r="AA132" s="20"/>
      <c r="AB132" s="20"/>
      <c r="AC132" s="20"/>
      <c r="AD132" s="21"/>
      <c r="AE132" s="18"/>
    </row>
    <row r="133" spans="1:31" ht="15.75" customHeight="1">
      <c r="A133" s="4" t="s">
        <v>848</v>
      </c>
      <c r="B133" s="311" t="str">
        <f>HYPERLINK("https://upn1-carbon-sandbox.mendel.ai/01ha80767mvt3xy09j6byrsamy/patient-abstraction/"&amp;A133)</f>
        <v>https://upn1-carbon-sandbox.mendel.ai/01ha80767mvt3xy09j6byrsamy/patient-abstraction/pt-01h9p699e36eyngd4ekcgbcwtf</v>
      </c>
      <c r="C133" s="34" t="s">
        <v>18</v>
      </c>
      <c r="D133" s="26" t="s">
        <v>19</v>
      </c>
      <c r="E133" s="581" t="s">
        <v>849</v>
      </c>
      <c r="F133" s="27"/>
      <c r="G133" s="7"/>
      <c r="H133" s="203"/>
      <c r="I133" s="34"/>
      <c r="J133" s="34"/>
      <c r="K133" s="34"/>
      <c r="L133" s="34"/>
      <c r="M133" s="34"/>
      <c r="N133" s="34"/>
      <c r="O133" s="19"/>
      <c r="P133" s="20"/>
      <c r="Q133" s="20"/>
      <c r="R133" s="20"/>
      <c r="S133" s="20"/>
      <c r="T133" s="20"/>
      <c r="U133" s="20"/>
      <c r="V133" s="20"/>
      <c r="W133" s="20"/>
      <c r="X133" s="20"/>
      <c r="Y133" s="20"/>
      <c r="Z133" s="20"/>
      <c r="AA133" s="20"/>
      <c r="AB133" s="20"/>
      <c r="AC133" s="20"/>
      <c r="AD133" s="21"/>
      <c r="AE133" s="18"/>
    </row>
    <row r="134" spans="1:31" ht="15.75" customHeight="1">
      <c r="A134" s="4" t="s">
        <v>852</v>
      </c>
      <c r="B134" s="311" t="str">
        <f>HYPERLINK("https://upn1-carbon-sandbox.mendel.ai/01ha80767mvt3xy09j6byrsamy/patient-abstraction/"&amp;A134)</f>
        <v>https://upn1-carbon-sandbox.mendel.ai/01ha80767mvt3xy09j6byrsamy/patient-abstraction/pt-01h9p699dzr7m4x27s2f1r4tw0</v>
      </c>
      <c r="C134" s="34" t="s">
        <v>18</v>
      </c>
      <c r="D134" s="137" t="s">
        <v>19</v>
      </c>
      <c r="E134" s="349" t="s">
        <v>853</v>
      </c>
      <c r="F134" s="27"/>
      <c r="G134" s="7"/>
      <c r="H134" s="203"/>
      <c r="I134" s="34"/>
      <c r="J134" s="34"/>
      <c r="K134" s="34"/>
      <c r="L134" s="34"/>
      <c r="M134" s="34"/>
      <c r="N134" s="34"/>
      <c r="O134" s="19"/>
      <c r="P134" s="20"/>
      <c r="Q134" s="20"/>
      <c r="R134" s="20"/>
      <c r="S134" s="20"/>
      <c r="T134" s="20"/>
      <c r="U134" s="20"/>
      <c r="V134" s="20"/>
      <c r="W134" s="20"/>
      <c r="X134" s="20"/>
      <c r="Y134" s="20"/>
      <c r="Z134" s="20"/>
      <c r="AA134" s="20"/>
      <c r="AB134" s="20"/>
      <c r="AC134" s="20"/>
      <c r="AD134" s="21"/>
      <c r="AE134" s="18"/>
    </row>
    <row r="135" spans="1:31" ht="15.75" customHeight="1">
      <c r="A135" s="4" t="s">
        <v>855</v>
      </c>
      <c r="B135" s="311" t="str">
        <f>HYPERLINK("https://upn1-carbon-sandbox.mendel.ai/01ha80767mvt3xy09j6byrsamy/patient-abstraction/"&amp;A135)</f>
        <v>https://upn1-carbon-sandbox.mendel.ai/01ha80767mvt3xy09j6byrsamy/patient-abstraction/pt-01h9p6996jrp5ej08dhk7es9m9</v>
      </c>
      <c r="C135" s="34" t="s">
        <v>18</v>
      </c>
      <c r="D135" s="137" t="s">
        <v>19</v>
      </c>
      <c r="E135" s="349" t="s">
        <v>856</v>
      </c>
      <c r="F135" s="27"/>
      <c r="G135" s="7"/>
      <c r="H135" s="203"/>
      <c r="I135" s="34"/>
      <c r="J135" s="34"/>
      <c r="K135" s="34"/>
      <c r="L135" s="34"/>
      <c r="M135" s="34"/>
      <c r="N135" s="34"/>
      <c r="O135" s="19"/>
      <c r="P135" s="20"/>
      <c r="Q135" s="20"/>
      <c r="R135" s="20"/>
      <c r="S135" s="20"/>
      <c r="T135" s="20"/>
      <c r="U135" s="20"/>
      <c r="V135" s="20"/>
      <c r="W135" s="20"/>
      <c r="X135" s="20"/>
      <c r="Y135" s="20"/>
      <c r="Z135" s="20"/>
      <c r="AA135" s="20"/>
      <c r="AB135" s="20"/>
      <c r="AC135" s="20"/>
      <c r="AD135" s="21"/>
      <c r="AE135" s="18"/>
    </row>
    <row r="136" spans="1:31" ht="15.75" customHeight="1">
      <c r="A136" s="4" t="s">
        <v>858</v>
      </c>
      <c r="B136" s="311" t="str">
        <f>HYPERLINK("https://upn1-carbon-sandbox.mendel.ai/01ha80767mvt3xy09j6byrsamy/patient-abstraction/"&amp;A136)</f>
        <v>https://upn1-carbon-sandbox.mendel.ai/01ha80767mvt3xy09j6byrsamy/patient-abstraction/pt-01h9p699a586zwg1xkrhbzwetn</v>
      </c>
      <c r="C136" s="34" t="s">
        <v>18</v>
      </c>
      <c r="D136" s="212" t="s">
        <v>19</v>
      </c>
      <c r="E136" s="349" t="s">
        <v>859</v>
      </c>
      <c r="F136" s="27"/>
      <c r="G136" s="7"/>
      <c r="H136" s="203"/>
      <c r="I136" s="34"/>
      <c r="J136" s="34"/>
      <c r="K136" s="34"/>
      <c r="L136" s="34"/>
      <c r="M136" s="34"/>
      <c r="N136" s="34"/>
      <c r="O136" s="19"/>
      <c r="P136" s="20"/>
      <c r="Q136" s="20"/>
      <c r="R136" s="20"/>
      <c r="S136" s="20"/>
      <c r="T136" s="20"/>
      <c r="U136" s="20"/>
      <c r="V136" s="20"/>
      <c r="W136" s="20"/>
      <c r="X136" s="20"/>
      <c r="Y136" s="20"/>
      <c r="Z136" s="20"/>
      <c r="AA136" s="20"/>
      <c r="AB136" s="20"/>
      <c r="AC136" s="20"/>
      <c r="AD136" s="21"/>
      <c r="AE136" s="18"/>
    </row>
    <row r="137" spans="1:31" ht="15.75" customHeight="1">
      <c r="A137" s="4" t="s">
        <v>861</v>
      </c>
      <c r="B137" s="311" t="str">
        <f>HYPERLINK("https://upn1-carbon-sandbox.mendel.ai/01ha80767mvt3xy09j6byrsamy/patient-abstraction/"&amp;A137)</f>
        <v>https://upn1-carbon-sandbox.mendel.ai/01ha80767mvt3xy09j6byrsamy/patient-abstraction/pt-01h9p699ata1ags5r74gtpzet2</v>
      </c>
      <c r="C137" s="34" t="s">
        <v>18</v>
      </c>
      <c r="D137" s="137" t="s">
        <v>19</v>
      </c>
      <c r="E137" s="349" t="s">
        <v>862</v>
      </c>
      <c r="F137" s="27"/>
      <c r="G137" s="7"/>
      <c r="H137" s="203"/>
      <c r="I137" s="34"/>
      <c r="J137" s="34"/>
      <c r="K137" s="34"/>
      <c r="L137" s="34"/>
      <c r="M137" s="34"/>
      <c r="N137" s="34"/>
      <c r="O137" s="19"/>
      <c r="P137" s="20"/>
      <c r="Q137" s="20"/>
      <c r="R137" s="20"/>
      <c r="S137" s="20"/>
      <c r="T137" s="20"/>
      <c r="U137" s="20"/>
      <c r="V137" s="20"/>
      <c r="W137" s="20"/>
      <c r="X137" s="20"/>
      <c r="Y137" s="20"/>
      <c r="Z137" s="20"/>
      <c r="AA137" s="20"/>
      <c r="AB137" s="20"/>
      <c r="AC137" s="20"/>
      <c r="AD137" s="21"/>
      <c r="AE137" s="18"/>
    </row>
    <row r="138" spans="1:31" ht="15.75" customHeight="1">
      <c r="A138" s="4" t="s">
        <v>864</v>
      </c>
      <c r="B138" s="311" t="str">
        <f>HYPERLINK("https://upn1-carbon-sandbox.mendel.ai/01ha80767mvt3xy09j6byrsamy/patient-abstraction/"&amp;A138)</f>
        <v>https://upn1-carbon-sandbox.mendel.ai/01ha80767mvt3xy09j6byrsamy/patient-abstraction/pt-01h9p699a3rjn1b75j7z6zt34n</v>
      </c>
      <c r="C138" s="34" t="s">
        <v>18</v>
      </c>
      <c r="D138" s="137" t="s">
        <v>19</v>
      </c>
      <c r="E138" s="349" t="s">
        <v>865</v>
      </c>
      <c r="F138" s="27"/>
      <c r="G138" s="7"/>
      <c r="H138" s="203"/>
      <c r="I138" s="34"/>
      <c r="J138" s="34"/>
      <c r="K138" s="34"/>
      <c r="L138" s="34"/>
      <c r="M138" s="34"/>
      <c r="N138" s="34"/>
      <c r="O138" s="19"/>
      <c r="P138" s="20"/>
      <c r="Q138" s="20"/>
      <c r="R138" s="20"/>
      <c r="S138" s="20"/>
      <c r="T138" s="20"/>
      <c r="U138" s="20"/>
      <c r="V138" s="20"/>
      <c r="W138" s="20"/>
      <c r="X138" s="20"/>
      <c r="Y138" s="20"/>
      <c r="Z138" s="20"/>
      <c r="AA138" s="20"/>
      <c r="AB138" s="20"/>
      <c r="AC138" s="20"/>
      <c r="AD138" s="21"/>
      <c r="AE138" s="18"/>
    </row>
    <row r="139" spans="1:31" ht="15.75" customHeight="1">
      <c r="A139" s="4" t="s">
        <v>867</v>
      </c>
      <c r="B139" s="311" t="str">
        <f>HYPERLINK("https://upn1-carbon-sandbox.mendel.ai/01ha80767mvt3xy09j6byrsamy/patient-abstraction/"&amp;A139)</f>
        <v>https://upn1-carbon-sandbox.mendel.ai/01ha80767mvt3xy09j6byrsamy/patient-abstraction/pt-01h9p699s42bxt66zh38tk1k3v</v>
      </c>
      <c r="C139" s="34" t="s">
        <v>18</v>
      </c>
      <c r="D139" s="137" t="s">
        <v>19</v>
      </c>
      <c r="E139" s="349" t="s">
        <v>868</v>
      </c>
      <c r="F139" s="27"/>
      <c r="G139" s="7"/>
      <c r="H139" s="203"/>
      <c r="I139" s="34"/>
      <c r="J139" s="34"/>
      <c r="K139" s="34"/>
      <c r="L139" s="34"/>
      <c r="M139" s="34"/>
      <c r="N139" s="34"/>
      <c r="O139" s="19"/>
      <c r="P139" s="20"/>
      <c r="Q139" s="20"/>
      <c r="R139" s="20"/>
      <c r="S139" s="20"/>
      <c r="T139" s="20"/>
      <c r="U139" s="20"/>
      <c r="V139" s="20"/>
      <c r="W139" s="20"/>
      <c r="X139" s="20"/>
      <c r="Y139" s="20"/>
      <c r="Z139" s="20"/>
      <c r="AA139" s="20"/>
      <c r="AB139" s="20"/>
      <c r="AC139" s="20"/>
      <c r="AD139" s="21"/>
      <c r="AE139" s="18"/>
    </row>
    <row r="140" spans="1:31" ht="15.75" customHeight="1">
      <c r="A140" s="4" t="s">
        <v>870</v>
      </c>
      <c r="B140" s="311" t="str">
        <f>HYPERLINK("https://upn1-carbon-sandbox.mendel.ai/01ha80767mvt3xy09j6byrsamy/patient-abstraction/"&amp;A140)</f>
        <v>https://upn1-carbon-sandbox.mendel.ai/01ha80767mvt3xy09j6byrsamy/patient-abstraction/pt-01h9p699amdx0xt769vjx7y78e</v>
      </c>
      <c r="C140" s="34" t="s">
        <v>18</v>
      </c>
      <c r="D140" s="137" t="s">
        <v>19</v>
      </c>
      <c r="E140" s="349" t="s">
        <v>871</v>
      </c>
      <c r="F140" s="27"/>
      <c r="G140" s="7"/>
      <c r="H140" s="203"/>
      <c r="I140" s="34"/>
      <c r="J140" s="34"/>
      <c r="K140" s="34"/>
      <c r="L140" s="34"/>
      <c r="M140" s="34"/>
      <c r="N140" s="34"/>
      <c r="O140" s="19"/>
      <c r="P140" s="20"/>
      <c r="Q140" s="20"/>
      <c r="R140" s="20"/>
      <c r="S140" s="20"/>
      <c r="T140" s="20"/>
      <c r="U140" s="20"/>
      <c r="V140" s="20"/>
      <c r="W140" s="20"/>
      <c r="X140" s="20"/>
      <c r="Y140" s="20"/>
      <c r="Z140" s="20"/>
      <c r="AA140" s="20"/>
      <c r="AB140" s="20"/>
      <c r="AC140" s="20"/>
      <c r="AD140" s="21"/>
      <c r="AE140" s="18"/>
    </row>
    <row r="141" spans="1:31" ht="15.75" customHeight="1">
      <c r="A141" s="4" t="s">
        <v>873</v>
      </c>
      <c r="B141" s="311" t="str">
        <f>HYPERLINK("https://upn1-carbon-sandbox.mendel.ai/01ha80767mvt3xy09j6byrsamy/patient-abstraction/"&amp;A141)</f>
        <v>https://upn1-carbon-sandbox.mendel.ai/01ha80767mvt3xy09j6byrsamy/patient-abstraction/pt-01h9p699k6gndd4msze4hsf4w7</v>
      </c>
      <c r="C141" s="34" t="s">
        <v>18</v>
      </c>
      <c r="D141" s="137" t="s">
        <v>19</v>
      </c>
      <c r="E141" s="349" t="s">
        <v>874</v>
      </c>
      <c r="F141" s="27"/>
      <c r="G141" s="7"/>
      <c r="H141" s="203"/>
      <c r="I141" s="34"/>
      <c r="J141" s="34"/>
      <c r="K141" s="34"/>
      <c r="L141" s="34"/>
      <c r="M141" s="34"/>
      <c r="N141" s="34"/>
      <c r="O141" s="19"/>
      <c r="P141" s="20"/>
      <c r="Q141" s="20"/>
      <c r="R141" s="20"/>
      <c r="S141" s="20"/>
      <c r="T141" s="20"/>
      <c r="U141" s="20"/>
      <c r="V141" s="20"/>
      <c r="W141" s="20"/>
      <c r="X141" s="20"/>
      <c r="Y141" s="20"/>
      <c r="Z141" s="20"/>
      <c r="AA141" s="20"/>
      <c r="AB141" s="20"/>
      <c r="AC141" s="20"/>
      <c r="AD141" s="21"/>
      <c r="AE141" s="18"/>
    </row>
    <row r="142" spans="1:31" ht="15.75" customHeight="1">
      <c r="A142" s="4" t="s">
        <v>876</v>
      </c>
      <c r="B142" s="311" t="str">
        <f>HYPERLINK("https://upn1-carbon-sandbox.mendel.ai/01ha80767mvt3xy09j6byrsamy/patient-abstraction/"&amp;A142)</f>
        <v>https://upn1-carbon-sandbox.mendel.ai/01ha80767mvt3xy09j6byrsamy/patient-abstraction/pt-01h9p699mghhy76fjdf6eh83x3</v>
      </c>
      <c r="C142" s="34" t="s">
        <v>18</v>
      </c>
      <c r="D142" s="137" t="s">
        <v>19</v>
      </c>
      <c r="E142" s="349" t="s">
        <v>877</v>
      </c>
      <c r="F142" s="27"/>
      <c r="G142" s="7"/>
      <c r="H142" s="203"/>
      <c r="I142" s="34"/>
      <c r="J142" s="34"/>
      <c r="K142" s="34"/>
      <c r="L142" s="34"/>
      <c r="M142" s="34"/>
      <c r="N142" s="34"/>
      <c r="O142" s="19"/>
      <c r="P142" s="20"/>
      <c r="Q142" s="20"/>
      <c r="R142" s="20"/>
      <c r="S142" s="20"/>
      <c r="T142" s="20"/>
      <c r="U142" s="20"/>
      <c r="V142" s="20"/>
      <c r="W142" s="20"/>
      <c r="X142" s="20"/>
      <c r="Y142" s="20"/>
      <c r="Z142" s="20"/>
      <c r="AA142" s="20"/>
      <c r="AB142" s="20"/>
      <c r="AC142" s="20"/>
      <c r="AD142" s="21"/>
      <c r="AE142" s="18"/>
    </row>
    <row r="143" spans="1:31" ht="15.75" customHeight="1">
      <c r="A143" s="4" t="s">
        <v>909</v>
      </c>
      <c r="B143" s="311" t="str">
        <f>HYPERLINK("https://upn1-carbon-sandbox.mendel.ai/01ha80767mvt3xy09j6byrsamy/patient-abstraction/"&amp;A143)</f>
        <v>https://upn1-carbon-sandbox.mendel.ai/01ha80767mvt3xy09j6byrsamy/patient-abstraction/pt-01h9p699n63ttv20brwgd0er7z</v>
      </c>
      <c r="C143" s="34" t="s">
        <v>18</v>
      </c>
      <c r="D143" s="27" t="s">
        <v>1168</v>
      </c>
      <c r="E143" s="349" t="s">
        <v>1487</v>
      </c>
      <c r="F143" s="27"/>
      <c r="G143" s="7"/>
      <c r="H143" s="203"/>
      <c r="I143" s="34"/>
      <c r="J143" s="34"/>
      <c r="K143" s="34"/>
      <c r="L143" s="34"/>
      <c r="M143" s="34"/>
      <c r="N143" s="34"/>
      <c r="O143" s="19"/>
      <c r="P143" s="20"/>
      <c r="Q143" s="20"/>
      <c r="R143" s="20"/>
      <c r="S143" s="20"/>
      <c r="T143" s="20"/>
      <c r="U143" s="20"/>
      <c r="V143" s="20"/>
      <c r="W143" s="20"/>
      <c r="X143" s="20"/>
      <c r="Y143" s="20"/>
      <c r="Z143" s="20"/>
      <c r="AA143" s="20"/>
      <c r="AB143" s="20"/>
      <c r="AC143" s="20"/>
      <c r="AD143" s="21"/>
      <c r="AE143" s="18"/>
    </row>
    <row r="144" spans="1:31" ht="15.75" customHeight="1">
      <c r="A144" s="4" t="s">
        <v>912</v>
      </c>
      <c r="B144" s="311" t="str">
        <f>HYPERLINK("https://upn1-carbon-sandbox.mendel.ai/01ha80767mvt3xy09j6byrsamy/patient-abstraction/"&amp;A144)</f>
        <v>https://upn1-carbon-sandbox.mendel.ai/01ha80767mvt3xy09j6byrsamy/patient-abstraction/pt-01h9p699qkxeycy7j800jc7bj3</v>
      </c>
      <c r="C144" s="34" t="s">
        <v>18</v>
      </c>
      <c r="D144" s="27" t="s">
        <v>1168</v>
      </c>
      <c r="E144" s="349" t="s">
        <v>1488</v>
      </c>
      <c r="F144" s="27"/>
      <c r="G144" s="7"/>
      <c r="H144" s="203"/>
      <c r="I144" s="34"/>
      <c r="J144" s="34"/>
      <c r="K144" s="34"/>
      <c r="L144" s="34"/>
      <c r="M144" s="34"/>
      <c r="N144" s="34"/>
      <c r="O144" s="19"/>
      <c r="P144" s="20"/>
      <c r="Q144" s="20"/>
      <c r="R144" s="20"/>
      <c r="S144" s="20"/>
      <c r="T144" s="20"/>
      <c r="U144" s="20"/>
      <c r="V144" s="20"/>
      <c r="W144" s="20"/>
      <c r="X144" s="20"/>
      <c r="Y144" s="20"/>
      <c r="Z144" s="20"/>
      <c r="AA144" s="20"/>
      <c r="AB144" s="20"/>
      <c r="AC144" s="20"/>
      <c r="AD144" s="21"/>
      <c r="AE144" s="18"/>
    </row>
    <row r="145" spans="1:31" ht="15.75" customHeight="1">
      <c r="A145" s="4" t="s">
        <v>915</v>
      </c>
      <c r="B145" s="311" t="str">
        <f>HYPERLINK("https://upn1-carbon-sandbox.mendel.ai/01ha80767mvt3xy09j6byrsamy/patient-abstraction/"&amp;A145)</f>
        <v>https://upn1-carbon-sandbox.mendel.ai/01ha80767mvt3xy09j6byrsamy/patient-abstraction/pt-01h9p69966fz5ce7bzaycpzna9</v>
      </c>
      <c r="C145" s="34" t="s">
        <v>18</v>
      </c>
      <c r="D145" s="27" t="s">
        <v>1168</v>
      </c>
      <c r="E145" s="349" t="s">
        <v>1489</v>
      </c>
      <c r="F145" s="27"/>
      <c r="G145" s="7"/>
      <c r="H145" s="203"/>
      <c r="I145" s="34"/>
      <c r="J145" s="34"/>
      <c r="K145" s="34"/>
      <c r="L145" s="34"/>
      <c r="M145" s="34"/>
      <c r="N145" s="34"/>
      <c r="O145" s="19"/>
      <c r="P145" s="20"/>
      <c r="Q145" s="20"/>
      <c r="R145" s="20"/>
      <c r="S145" s="20"/>
      <c r="T145" s="20"/>
      <c r="U145" s="20"/>
      <c r="V145" s="20"/>
      <c r="W145" s="20"/>
      <c r="X145" s="20"/>
      <c r="Y145" s="20"/>
      <c r="Z145" s="20"/>
      <c r="AA145" s="20"/>
      <c r="AB145" s="20"/>
      <c r="AC145" s="20"/>
      <c r="AD145" s="21"/>
      <c r="AE145" s="18"/>
    </row>
    <row r="146" spans="1:31" ht="15.75" customHeight="1">
      <c r="A146" s="4" t="s">
        <v>918</v>
      </c>
      <c r="B146" s="311" t="str">
        <f>HYPERLINK("https://upn1-carbon-sandbox.mendel.ai/01ha80767mvt3xy09j6byrsamy/patient-abstraction/"&amp;A146)</f>
        <v>https://upn1-carbon-sandbox.mendel.ai/01ha80767mvt3xy09j6byrsamy/patient-abstraction/pt-01h9p699ph0nb9r2vmg48w0hm2</v>
      </c>
      <c r="C146" s="34" t="s">
        <v>18</v>
      </c>
      <c r="D146" s="27" t="s">
        <v>1168</v>
      </c>
      <c r="E146" s="349" t="s">
        <v>1490</v>
      </c>
      <c r="F146" s="27"/>
      <c r="G146" s="7"/>
      <c r="H146" s="203"/>
      <c r="I146" s="34"/>
      <c r="J146" s="34"/>
      <c r="K146" s="34"/>
      <c r="L146" s="34"/>
      <c r="M146" s="34"/>
      <c r="N146" s="34"/>
      <c r="O146" s="19"/>
      <c r="P146" s="20"/>
      <c r="Q146" s="20"/>
      <c r="R146" s="20"/>
      <c r="S146" s="20"/>
      <c r="T146" s="20"/>
      <c r="U146" s="20"/>
      <c r="V146" s="20"/>
      <c r="W146" s="20"/>
      <c r="X146" s="20"/>
      <c r="Y146" s="20"/>
      <c r="Z146" s="20"/>
      <c r="AA146" s="20"/>
      <c r="AB146" s="20"/>
      <c r="AC146" s="20"/>
      <c r="AD146" s="21"/>
      <c r="AE146" s="18"/>
    </row>
    <row r="147" spans="1:31" ht="15.75" customHeight="1">
      <c r="A147" s="4" t="s">
        <v>921</v>
      </c>
      <c r="B147" s="311" t="str">
        <f>HYPERLINK("https://upn1-carbon-sandbox.mendel.ai/01ha80767mvt3xy09j6byrsamy/patient-abstraction/"&amp;A147)</f>
        <v>https://upn1-carbon-sandbox.mendel.ai/01ha80767mvt3xy09j6byrsamy/patient-abstraction/pt-01h9p699svdkmrawykvh98sy23</v>
      </c>
      <c r="C147" s="34" t="s">
        <v>18</v>
      </c>
      <c r="D147" s="27" t="s">
        <v>1168</v>
      </c>
      <c r="E147" s="349" t="s">
        <v>1491</v>
      </c>
      <c r="F147" s="27"/>
      <c r="G147" s="7"/>
      <c r="H147" s="203"/>
      <c r="I147" s="34"/>
      <c r="J147" s="34"/>
      <c r="K147" s="34"/>
      <c r="L147" s="34"/>
      <c r="M147" s="34"/>
      <c r="N147" s="34"/>
      <c r="O147" s="19"/>
      <c r="P147" s="20"/>
      <c r="Q147" s="20"/>
      <c r="R147" s="20"/>
      <c r="S147" s="20"/>
      <c r="T147" s="20"/>
      <c r="U147" s="20"/>
      <c r="V147" s="20"/>
      <c r="W147" s="20"/>
      <c r="X147" s="20"/>
      <c r="Y147" s="20"/>
      <c r="Z147" s="20"/>
      <c r="AA147" s="20"/>
      <c r="AB147" s="20"/>
      <c r="AC147" s="20"/>
      <c r="AD147" s="21"/>
      <c r="AE147" s="18"/>
    </row>
    <row r="148" spans="1:31" ht="15.75" customHeight="1">
      <c r="A148" s="4" t="s">
        <v>924</v>
      </c>
      <c r="B148" s="311" t="str">
        <f>HYPERLINK("https://upn1-carbon-sandbox.mendel.ai/01ha80767mvt3xy09j6byrsamy/patient-abstraction/"&amp;A148)</f>
        <v>https://upn1-carbon-sandbox.mendel.ai/01ha80767mvt3xy09j6byrsamy/patient-abstraction/pt-01h9p69981sh579derya6fyqk6</v>
      </c>
      <c r="C148" s="34" t="s">
        <v>18</v>
      </c>
      <c r="D148" s="27" t="s">
        <v>1168</v>
      </c>
      <c r="E148" s="349" t="s">
        <v>1492</v>
      </c>
      <c r="F148" s="27"/>
      <c r="G148" s="7"/>
      <c r="H148" s="203"/>
      <c r="I148" s="34"/>
      <c r="J148" s="34"/>
      <c r="K148" s="34"/>
      <c r="L148" s="34"/>
      <c r="M148" s="34"/>
      <c r="N148" s="34"/>
      <c r="O148" s="19"/>
      <c r="P148" s="20"/>
      <c r="Q148" s="20"/>
      <c r="R148" s="20"/>
      <c r="S148" s="20"/>
      <c r="T148" s="20"/>
      <c r="U148" s="20"/>
      <c r="V148" s="20"/>
      <c r="W148" s="20"/>
      <c r="X148" s="20"/>
      <c r="Y148" s="20"/>
      <c r="Z148" s="20"/>
      <c r="AA148" s="20"/>
      <c r="AB148" s="20"/>
      <c r="AC148" s="20"/>
      <c r="AD148" s="21"/>
      <c r="AE148" s="18"/>
    </row>
    <row r="149" spans="1:31" ht="15.75" customHeight="1">
      <c r="A149" s="4" t="s">
        <v>927</v>
      </c>
      <c r="B149" s="311" t="str">
        <f>HYPERLINK("https://upn1-carbon-sandbox.mendel.ai/01ha80767mvt3xy09j6byrsamy/patient-abstraction/"&amp;A149)</f>
        <v>https://upn1-carbon-sandbox.mendel.ai/01ha80767mvt3xy09j6byrsamy/patient-abstraction/pt-01h9p699rx4chhyh2vrg408yf1</v>
      </c>
      <c r="C149" s="34" t="s">
        <v>18</v>
      </c>
      <c r="D149" s="27" t="s">
        <v>1168</v>
      </c>
      <c r="E149" s="349" t="s">
        <v>1493</v>
      </c>
      <c r="F149" s="27"/>
      <c r="G149" s="7"/>
      <c r="H149" s="203"/>
      <c r="I149" s="34"/>
      <c r="J149" s="34"/>
      <c r="K149" s="34"/>
      <c r="L149" s="34"/>
      <c r="M149" s="34"/>
      <c r="N149" s="34"/>
      <c r="O149" s="19"/>
      <c r="P149" s="20"/>
      <c r="Q149" s="20"/>
      <c r="R149" s="20"/>
      <c r="S149" s="20"/>
      <c r="T149" s="20"/>
      <c r="U149" s="20"/>
      <c r="V149" s="20"/>
      <c r="W149" s="20"/>
      <c r="X149" s="20"/>
      <c r="Y149" s="20"/>
      <c r="Z149" s="20"/>
      <c r="AA149" s="20"/>
      <c r="AB149" s="20"/>
      <c r="AC149" s="20"/>
      <c r="AD149" s="21"/>
      <c r="AE149" s="18"/>
    </row>
    <row r="150" spans="1:31" ht="15.75" customHeight="1">
      <c r="A150" s="265" t="s">
        <v>930</v>
      </c>
      <c r="B150" s="311" t="str">
        <f>HYPERLINK("https://upn1-carbon-sandbox.mendel.ai/01ha80767mvt3xy09j6byrsamy/patient-abstraction/"&amp;A150)</f>
        <v>https://upn1-carbon-sandbox.mendel.ai/01ha80767mvt3xy09j6byrsamy/patient-abstraction/pt-01h9p699ewwn7n4p4qbybcjgaw</v>
      </c>
      <c r="C150" s="34" t="s">
        <v>18</v>
      </c>
      <c r="D150" s="27" t="s">
        <v>1168</v>
      </c>
      <c r="E150" s="589" t="s">
        <v>1494</v>
      </c>
      <c r="F150" s="27"/>
      <c r="G150" s="7"/>
      <c r="H150" s="8"/>
      <c r="I150" s="34"/>
      <c r="J150" s="34"/>
      <c r="K150" s="34"/>
      <c r="L150" s="34"/>
      <c r="M150" s="34"/>
      <c r="N150" s="34"/>
      <c r="O150" s="19"/>
      <c r="P150" s="20"/>
      <c r="Q150" s="20"/>
      <c r="R150" s="20"/>
      <c r="S150" s="20"/>
      <c r="T150" s="20"/>
      <c r="U150" s="20"/>
      <c r="V150" s="20"/>
      <c r="W150" s="20"/>
      <c r="X150" s="20"/>
      <c r="Y150" s="20"/>
      <c r="Z150" s="20"/>
      <c r="AA150" s="20"/>
      <c r="AB150" s="20"/>
      <c r="AC150" s="20"/>
      <c r="AD150" s="21"/>
      <c r="AE150" s="18"/>
    </row>
    <row r="151" spans="1:31" ht="15.75" customHeight="1">
      <c r="A151" s="4" t="s">
        <v>933</v>
      </c>
      <c r="B151" s="311" t="str">
        <f>HYPERLINK("https://upn1-carbon-sandbox.mendel.ai/01ha80767mvt3xy09j6byrsamy/patient-abstraction/"&amp;A151)</f>
        <v>https://upn1-carbon-sandbox.mendel.ai/01ha80767mvt3xy09j6byrsamy/patient-abstraction/pt-01h9p699cbb0eava6n1dbk62yh</v>
      </c>
      <c r="C151" s="34" t="s">
        <v>18</v>
      </c>
      <c r="D151" s="27" t="s">
        <v>1168</v>
      </c>
      <c r="E151" s="589" t="s">
        <v>1495</v>
      </c>
      <c r="F151" s="27"/>
      <c r="G151" s="7"/>
      <c r="H151" s="203"/>
      <c r="I151" s="34"/>
      <c r="J151" s="34"/>
      <c r="K151" s="34"/>
      <c r="L151" s="34"/>
      <c r="M151" s="34"/>
      <c r="N151" s="34"/>
      <c r="O151" s="19"/>
      <c r="P151" s="20"/>
      <c r="Q151" s="20"/>
      <c r="R151" s="20"/>
      <c r="S151" s="20"/>
      <c r="T151" s="20"/>
      <c r="U151" s="20"/>
      <c r="V151" s="20"/>
      <c r="W151" s="20"/>
      <c r="X151" s="20"/>
      <c r="Y151" s="20"/>
      <c r="Z151" s="20"/>
      <c r="AA151" s="20"/>
      <c r="AB151" s="20"/>
      <c r="AC151" s="20"/>
      <c r="AD151" s="21"/>
      <c r="AE151" s="18"/>
    </row>
    <row r="152" spans="1:31" ht="15.75" customHeight="1">
      <c r="A152" s="4" t="s">
        <v>936</v>
      </c>
      <c r="B152" s="311" t="str">
        <f>HYPERLINK("https://upn1-carbon-sandbox.mendel.ai/01ha80767mvt3xy09j6byrsamy/patient-abstraction/"&amp;A152)</f>
        <v>https://upn1-carbon-sandbox.mendel.ai/01ha80767mvt3xy09j6byrsamy/patient-abstraction/pt-01h9p699pgk99m6dh6x6z94e68</v>
      </c>
      <c r="C152" s="34" t="s">
        <v>18</v>
      </c>
      <c r="D152" s="27" t="s">
        <v>1168</v>
      </c>
      <c r="E152" s="589" t="s">
        <v>1496</v>
      </c>
      <c r="F152" s="27"/>
      <c r="G152" s="7"/>
      <c r="H152" s="203"/>
      <c r="I152" s="34"/>
      <c r="J152" s="34"/>
      <c r="K152" s="34"/>
      <c r="L152" s="34"/>
      <c r="M152" s="34"/>
      <c r="N152" s="34"/>
      <c r="O152" s="19"/>
      <c r="P152" s="20"/>
      <c r="Q152" s="20"/>
      <c r="R152" s="20"/>
      <c r="S152" s="20"/>
      <c r="T152" s="20"/>
      <c r="U152" s="20"/>
      <c r="V152" s="20"/>
      <c r="W152" s="20"/>
      <c r="X152" s="20"/>
      <c r="Y152" s="20"/>
      <c r="Z152" s="20"/>
      <c r="AA152" s="20"/>
      <c r="AB152" s="20"/>
      <c r="AC152" s="20"/>
      <c r="AD152" s="21"/>
      <c r="AE152" s="18"/>
    </row>
    <row r="153" spans="1:31" ht="15.75" customHeight="1">
      <c r="A153" s="4" t="s">
        <v>969</v>
      </c>
      <c r="B153" s="311" t="str">
        <f>HYPERLINK("https://upn1-carbon-sandbox.mendel.ai/01ha80767mvt3xy09j6byrsamy/patient-abstraction/"&amp;A153)</f>
        <v>https://upn1-carbon-sandbox.mendel.ai/01ha80767mvt3xy09j6byrsamy/patient-abstraction/pt-01h9p699bjn1ene9bhbewxvc6p</v>
      </c>
      <c r="C153" s="34" t="s">
        <v>18</v>
      </c>
      <c r="D153" s="26" t="s">
        <v>19</v>
      </c>
      <c r="E153" s="581" t="s">
        <v>970</v>
      </c>
      <c r="F153" s="27"/>
      <c r="G153" s="7"/>
      <c r="H153" s="203"/>
      <c r="I153" s="34"/>
      <c r="J153" s="34"/>
      <c r="K153" s="34"/>
      <c r="L153" s="34"/>
      <c r="M153" s="34"/>
      <c r="N153" s="34"/>
      <c r="O153" s="19"/>
      <c r="P153" s="20"/>
      <c r="Q153" s="20"/>
      <c r="R153" s="20"/>
      <c r="S153" s="20"/>
      <c r="T153" s="20"/>
      <c r="U153" s="20"/>
      <c r="V153" s="20"/>
      <c r="W153" s="20"/>
      <c r="X153" s="20"/>
      <c r="Y153" s="20"/>
      <c r="Z153" s="20"/>
      <c r="AA153" s="20"/>
      <c r="AB153" s="20"/>
      <c r="AC153" s="20"/>
      <c r="AD153" s="21"/>
      <c r="AE153" s="18"/>
    </row>
    <row r="154" spans="1:31" ht="15.75" customHeight="1">
      <c r="A154" s="4" t="s">
        <v>972</v>
      </c>
      <c r="B154" s="311" t="str">
        <f>HYPERLINK("https://upn1-carbon-sandbox.mendel.ai/01ha80767mvt3xy09j6byrsamy/patient-abstraction/"&amp;A154)</f>
        <v>https://upn1-carbon-sandbox.mendel.ai/01ha80767mvt3xy09j6byrsamy/patient-abstraction/pt-01h9p699dnb39wrrzskf846c5e</v>
      </c>
      <c r="C154" s="34" t="s">
        <v>18</v>
      </c>
      <c r="D154" s="137" t="s">
        <v>19</v>
      </c>
      <c r="E154" s="349" t="s">
        <v>973</v>
      </c>
      <c r="F154" s="27"/>
      <c r="G154" s="7"/>
      <c r="H154" s="203"/>
      <c r="I154" s="34"/>
      <c r="J154" s="34"/>
      <c r="K154" s="34"/>
      <c r="L154" s="34"/>
      <c r="M154" s="34"/>
      <c r="N154" s="34"/>
      <c r="O154" s="19"/>
      <c r="P154" s="20"/>
      <c r="Q154" s="20"/>
      <c r="R154" s="20"/>
      <c r="S154" s="20"/>
      <c r="T154" s="20"/>
      <c r="U154" s="20"/>
      <c r="V154" s="20"/>
      <c r="W154" s="20"/>
      <c r="X154" s="20"/>
      <c r="Y154" s="20"/>
      <c r="Z154" s="20"/>
      <c r="AA154" s="20"/>
      <c r="AB154" s="20"/>
      <c r="AC154" s="20"/>
      <c r="AD154" s="21"/>
      <c r="AE154" s="18"/>
    </row>
    <row r="155" spans="1:31" ht="15.75" customHeight="1">
      <c r="A155" s="196" t="s">
        <v>974</v>
      </c>
      <c r="B155" s="311" t="str">
        <f>HYPERLINK("https://upn1-carbon-sandbox.mendel.ai/01ha80767mvt3xy09j6byrsamy/patient-abstraction/"&amp;A155)</f>
        <v>https://upn1-carbon-sandbox.mendel.ai/01ha80767mvt3xy09j6byrsamy/patient-abstraction/pt-01h9p699b6j6nd01q40hbbbk8c</v>
      </c>
      <c r="C155" s="34" t="s">
        <v>18</v>
      </c>
      <c r="D155" s="137" t="s">
        <v>19</v>
      </c>
      <c r="E155" s="349" t="s">
        <v>975</v>
      </c>
      <c r="F155" s="157"/>
      <c r="G155" s="157"/>
      <c r="H155" s="157"/>
      <c r="I155" s="155"/>
      <c r="J155" s="206"/>
      <c r="K155" s="34"/>
      <c r="L155" s="34"/>
      <c r="M155" s="34"/>
      <c r="N155" s="34"/>
      <c r="O155" s="19"/>
      <c r="P155" s="20"/>
      <c r="Q155" s="20"/>
      <c r="R155" s="20"/>
      <c r="S155" s="20"/>
      <c r="T155" s="20"/>
      <c r="U155" s="20"/>
      <c r="V155" s="20"/>
      <c r="W155" s="20"/>
      <c r="X155" s="20"/>
      <c r="Y155" s="20"/>
      <c r="Z155" s="20"/>
      <c r="AA155" s="20"/>
      <c r="AB155" s="20"/>
      <c r="AC155" s="20"/>
      <c r="AD155" s="21"/>
      <c r="AE155" s="18"/>
    </row>
    <row r="156" spans="1:31" ht="15.75" customHeight="1">
      <c r="A156" s="266" t="s">
        <v>977</v>
      </c>
      <c r="B156" s="325" t="str">
        <f>HYPERLINK("https://upn1-carbon-sandbox.mendel.ai/01ha80767mvt3xy09j6byrsamy/patient-abstraction/"&amp;A156)</f>
        <v>https://upn1-carbon-sandbox.mendel.ai/01ha80767mvt3xy09j6byrsamy/patient-abstraction/pt-01h9p69972p323r8rc9mgkawea</v>
      </c>
      <c r="C156" s="34" t="s">
        <v>18</v>
      </c>
      <c r="D156" s="212" t="s">
        <v>19</v>
      </c>
      <c r="E156" s="349" t="s">
        <v>978</v>
      </c>
      <c r="F156" s="253"/>
      <c r="G156" s="253"/>
      <c r="H156" s="253"/>
      <c r="I156" s="157"/>
      <c r="J156" s="157"/>
      <c r="K156" s="157"/>
      <c r="L156" s="157"/>
      <c r="M156" s="157"/>
      <c r="N156" s="157"/>
      <c r="O156" s="323"/>
      <c r="P156" s="28"/>
      <c r="Q156" s="28"/>
      <c r="R156" s="28"/>
      <c r="S156" s="28"/>
      <c r="T156" s="28"/>
      <c r="U156" s="28"/>
      <c r="V156" s="28"/>
      <c r="W156" s="28"/>
      <c r="X156" s="28"/>
      <c r="Y156" s="28"/>
      <c r="Z156" s="28"/>
      <c r="AA156" s="28"/>
      <c r="AB156" s="28"/>
      <c r="AC156" s="28"/>
      <c r="AD156" s="28"/>
      <c r="AE156" s="28"/>
    </row>
    <row r="157" spans="1:31" ht="15.75" customHeight="1">
      <c r="A157" s="266" t="s">
        <v>980</v>
      </c>
      <c r="B157" s="325" t="str">
        <f>HYPERLINK("https://upn1-carbon-sandbox.mendel.ai/01ha80767mvt3xy09j6byrsamy/patient-abstraction/"&amp;A157)</f>
        <v>https://upn1-carbon-sandbox.mendel.ai/01ha80767mvt3xy09j6byrsamy/patient-abstraction/pt-01h9p699bnejbxe9txmzwcjg6s</v>
      </c>
      <c r="C157" s="34" t="s">
        <v>18</v>
      </c>
      <c r="D157" s="137" t="s">
        <v>19</v>
      </c>
      <c r="E157" s="349" t="s">
        <v>981</v>
      </c>
      <c r="F157" s="253"/>
      <c r="G157" s="253"/>
      <c r="H157" s="253"/>
      <c r="I157" s="157"/>
      <c r="J157" s="157"/>
      <c r="K157" s="157"/>
      <c r="L157" s="157"/>
      <c r="M157" s="157"/>
      <c r="N157" s="157"/>
      <c r="O157" s="323"/>
      <c r="P157" s="28"/>
      <c r="Q157" s="28"/>
      <c r="R157" s="28"/>
      <c r="S157" s="28"/>
      <c r="T157" s="28"/>
      <c r="U157" s="28"/>
      <c r="V157" s="28"/>
      <c r="W157" s="28"/>
      <c r="X157" s="28"/>
      <c r="Y157" s="28"/>
      <c r="Z157" s="28"/>
      <c r="AA157" s="28"/>
      <c r="AB157" s="28"/>
      <c r="AC157" s="28"/>
      <c r="AD157" s="28"/>
      <c r="AE157" s="28"/>
    </row>
    <row r="158" spans="1:31" ht="15.75" customHeight="1">
      <c r="A158" s="4" t="s">
        <v>983</v>
      </c>
      <c r="B158" s="311" t="str">
        <f>HYPERLINK("https://upn1-carbon-sandbox.mendel.ai/01ha80767mvt3xy09j6byrsamy/patient-abstraction/"&amp;A158)</f>
        <v>https://upn1-carbon-sandbox.mendel.ai/01ha80767mvt3xy09j6byrsamy/patient-abstraction/pt-01h9p699dqqzpyheq0hw8kwwxr</v>
      </c>
      <c r="C158" s="34" t="s">
        <v>18</v>
      </c>
      <c r="D158" s="137" t="s">
        <v>19</v>
      </c>
      <c r="E158" s="349" t="s">
        <v>984</v>
      </c>
      <c r="F158" s="27"/>
      <c r="G158" s="7"/>
      <c r="H158" s="203"/>
      <c r="I158" s="34"/>
      <c r="J158" s="34"/>
      <c r="K158" s="34"/>
      <c r="L158" s="34"/>
      <c r="M158" s="34"/>
      <c r="N158" s="34"/>
      <c r="O158" s="19"/>
      <c r="P158" s="20"/>
      <c r="Q158" s="20"/>
      <c r="R158" s="20"/>
      <c r="S158" s="20"/>
      <c r="T158" s="20"/>
      <c r="U158" s="20"/>
      <c r="V158" s="20"/>
      <c r="W158" s="20"/>
      <c r="X158" s="20"/>
      <c r="Y158" s="20"/>
      <c r="Z158" s="20"/>
      <c r="AA158" s="20"/>
      <c r="AB158" s="20"/>
      <c r="AC158" s="20"/>
      <c r="AD158" s="21"/>
      <c r="AE158" s="18"/>
    </row>
    <row r="159" spans="1:31" ht="15.75" customHeight="1">
      <c r="A159" s="4" t="s">
        <v>986</v>
      </c>
      <c r="B159" s="311" t="str">
        <f>HYPERLINK("https://upn1-carbon-sandbox.mendel.ai/01ha80767mvt3xy09j6byrsamy/patient-abstraction/"&amp;A159)</f>
        <v>https://upn1-carbon-sandbox.mendel.ai/01ha80767mvt3xy09j6byrsamy/patient-abstraction/pt-01h9p6997nnyzbxxw9chd8x7qc</v>
      </c>
      <c r="C159" s="34" t="s">
        <v>18</v>
      </c>
      <c r="D159" s="137" t="s">
        <v>19</v>
      </c>
      <c r="E159" s="349" t="s">
        <v>987</v>
      </c>
      <c r="F159" s="27"/>
      <c r="G159" s="7"/>
      <c r="H159" s="203"/>
      <c r="I159" s="34"/>
      <c r="J159" s="34"/>
      <c r="K159" s="34"/>
      <c r="L159" s="34"/>
      <c r="M159" s="34"/>
      <c r="N159" s="34"/>
      <c r="O159" s="19"/>
      <c r="P159" s="20"/>
      <c r="Q159" s="20"/>
      <c r="R159" s="20"/>
      <c r="S159" s="20"/>
      <c r="T159" s="20"/>
      <c r="U159" s="20"/>
      <c r="V159" s="20"/>
      <c r="W159" s="20"/>
      <c r="X159" s="20"/>
      <c r="Y159" s="20"/>
      <c r="Z159" s="20"/>
      <c r="AA159" s="20"/>
      <c r="AB159" s="20"/>
      <c r="AC159" s="20"/>
      <c r="AD159" s="21"/>
      <c r="AE159" s="18"/>
    </row>
    <row r="160" spans="1:31" ht="15.75" customHeight="1">
      <c r="A160" s="4" t="s">
        <v>989</v>
      </c>
      <c r="B160" s="312" t="str">
        <f>HYPERLINK("https://upn1-carbon-sandbox.mendel.ai/01ha80767mvt3xy09j6byrsamy/patient-abstraction/"&amp;A160)</f>
        <v>https://upn1-carbon-sandbox.mendel.ai/01ha80767mvt3xy09j6byrsamy/patient-abstraction/pt-01h9p699pqd9zty3e8rs2cn0wn</v>
      </c>
      <c r="C160" s="155" t="s">
        <v>18</v>
      </c>
      <c r="D160" s="137" t="s">
        <v>19</v>
      </c>
      <c r="E160" s="349" t="s">
        <v>990</v>
      </c>
      <c r="F160" s="212"/>
      <c r="G160" s="159"/>
      <c r="H160" s="214"/>
      <c r="I160" s="155"/>
      <c r="J160" s="155"/>
      <c r="K160" s="155"/>
      <c r="L160" s="155"/>
      <c r="M160" s="155"/>
      <c r="N160" s="155"/>
      <c r="O160" s="19"/>
      <c r="P160" s="20"/>
      <c r="Q160" s="20"/>
      <c r="R160" s="20"/>
      <c r="S160" s="20"/>
      <c r="T160" s="20"/>
      <c r="U160" s="20"/>
      <c r="V160" s="20"/>
      <c r="W160" s="20"/>
      <c r="X160" s="20"/>
      <c r="Y160" s="20"/>
      <c r="Z160" s="20"/>
      <c r="AA160" s="20"/>
      <c r="AB160" s="20"/>
      <c r="AC160" s="20"/>
      <c r="AD160" s="21"/>
      <c r="AE160" s="18"/>
    </row>
    <row r="161" spans="1:31" ht="15.75" customHeight="1">
      <c r="A161" s="196" t="s">
        <v>992</v>
      </c>
      <c r="B161" s="312" t="str">
        <f>HYPERLINK("https://upn1-carbon-sandbox.mendel.ai/01ha80767mvt3xy09j6byrsamy/patient-abstraction/"&amp;A161)</f>
        <v>https://upn1-carbon-sandbox.mendel.ai/01ha80767mvt3xy09j6byrsamy/patient-abstraction/pt-01h9p699qy2vx96f0321jymbz7</v>
      </c>
      <c r="C161" s="155" t="s">
        <v>18</v>
      </c>
      <c r="D161" s="137" t="s">
        <v>19</v>
      </c>
      <c r="E161" s="349" t="s">
        <v>993</v>
      </c>
      <c r="F161" s="212"/>
      <c r="G161" s="159"/>
      <c r="H161" s="213"/>
      <c r="I161" s="155"/>
      <c r="J161" s="155"/>
      <c r="K161" s="155"/>
      <c r="L161" s="155"/>
      <c r="M161" s="155"/>
      <c r="N161" s="155"/>
      <c r="O161" s="19"/>
      <c r="P161" s="20"/>
      <c r="Q161" s="20"/>
      <c r="R161" s="20"/>
      <c r="S161" s="20"/>
      <c r="T161" s="20"/>
      <c r="U161" s="20"/>
      <c r="V161" s="20"/>
      <c r="W161" s="20"/>
      <c r="X161" s="20"/>
      <c r="Y161" s="20"/>
      <c r="Z161" s="20"/>
      <c r="AA161" s="20"/>
      <c r="AB161" s="20"/>
      <c r="AC161" s="20"/>
      <c r="AD161" s="21"/>
      <c r="AE161" s="18"/>
    </row>
    <row r="162" spans="1:31" ht="15.75" customHeight="1">
      <c r="A162" s="4" t="s">
        <v>995</v>
      </c>
      <c r="B162" s="312" t="str">
        <f>HYPERLINK("https://upn1-carbon-sandbox.mendel.ai/01ha80767mvt3xy09j6byrsamy/patient-abstraction/"&amp;A162)</f>
        <v>https://upn1-carbon-sandbox.mendel.ai/01ha80767mvt3xy09j6byrsamy/patient-abstraction/pt-01h9p699kzx6he485tbbdtn1ya</v>
      </c>
      <c r="C162" s="155" t="s">
        <v>18</v>
      </c>
      <c r="D162" s="137" t="s">
        <v>19</v>
      </c>
      <c r="E162" s="349" t="s">
        <v>996</v>
      </c>
      <c r="F162" s="212"/>
      <c r="G162" s="159"/>
      <c r="H162" s="214"/>
      <c r="I162" s="155"/>
      <c r="J162" s="155"/>
      <c r="K162" s="155"/>
      <c r="L162" s="155"/>
      <c r="M162" s="155"/>
      <c r="N162" s="155"/>
      <c r="O162" s="19"/>
      <c r="P162" s="20"/>
      <c r="Q162" s="20"/>
      <c r="R162" s="20"/>
      <c r="S162" s="20"/>
      <c r="T162" s="20"/>
      <c r="U162" s="20"/>
      <c r="V162" s="20"/>
      <c r="W162" s="20"/>
      <c r="X162" s="20"/>
      <c r="Y162" s="20"/>
      <c r="Z162" s="20"/>
      <c r="AA162" s="20"/>
      <c r="AB162" s="20"/>
      <c r="AC162" s="20"/>
      <c r="AD162" s="21"/>
      <c r="AE162" s="18"/>
    </row>
    <row r="163" spans="1:31" ht="15.75" customHeight="1">
      <c r="A163" s="4" t="s">
        <v>1029</v>
      </c>
      <c r="B163" s="312" t="str">
        <f>HYPERLINK("https://upn1-carbon-sandbox.mendel.ai/01ha80767mvt3xy09j6byrsamy/patient-abstraction/"&amp;A163)</f>
        <v>https://upn1-carbon-sandbox.mendel.ai/01ha80767mvt3xy09j6byrsamy/patient-abstraction/pt-01h9p699czhvevr8gbychtzj8p</v>
      </c>
      <c r="C163" s="155" t="s">
        <v>18</v>
      </c>
      <c r="D163" s="27" t="s">
        <v>1168</v>
      </c>
      <c r="E163" s="349" t="s">
        <v>1531</v>
      </c>
      <c r="F163" s="212"/>
      <c r="G163" s="159"/>
      <c r="H163" s="214"/>
      <c r="I163" s="155"/>
      <c r="J163" s="155"/>
      <c r="K163" s="155"/>
      <c r="L163" s="155"/>
      <c r="M163" s="155"/>
      <c r="N163" s="155"/>
      <c r="O163" s="19"/>
      <c r="P163" s="20"/>
      <c r="Q163" s="20"/>
      <c r="R163" s="20"/>
      <c r="S163" s="20"/>
      <c r="T163" s="20"/>
      <c r="U163" s="20"/>
      <c r="V163" s="20"/>
      <c r="W163" s="20"/>
      <c r="X163" s="20"/>
      <c r="Y163" s="20"/>
      <c r="Z163" s="20"/>
      <c r="AA163" s="20"/>
      <c r="AB163" s="20"/>
      <c r="AC163" s="20"/>
      <c r="AD163" s="21"/>
      <c r="AE163" s="18"/>
    </row>
    <row r="164" spans="1:31" ht="15.75" customHeight="1">
      <c r="A164" s="196" t="s">
        <v>1032</v>
      </c>
      <c r="B164" s="312" t="str">
        <f>HYPERLINK("https://upn1-carbon-sandbox.mendel.ai/01ha80767mvt3xy09j6byrsamy/patient-abstraction/"&amp;A164)</f>
        <v>https://upn1-carbon-sandbox.mendel.ai/01ha80767mvt3xy09j6byrsamy/patient-abstraction/pt-01h9p699610c43camv2s73pa6h</v>
      </c>
      <c r="C164" s="155" t="s">
        <v>18</v>
      </c>
      <c r="D164" s="27" t="s">
        <v>1168</v>
      </c>
      <c r="E164" s="349" t="s">
        <v>1532</v>
      </c>
      <c r="F164" s="212"/>
      <c r="G164" s="159"/>
      <c r="H164" s="160"/>
      <c r="I164" s="155"/>
      <c r="J164" s="155"/>
      <c r="K164" s="155"/>
      <c r="L164" s="155"/>
      <c r="M164" s="155"/>
      <c r="N164" s="155"/>
      <c r="O164" s="19"/>
      <c r="P164" s="20"/>
      <c r="Q164" s="20"/>
      <c r="R164" s="20"/>
      <c r="S164" s="20"/>
      <c r="T164" s="20"/>
      <c r="U164" s="20"/>
      <c r="V164" s="20"/>
      <c r="W164" s="20"/>
      <c r="X164" s="20"/>
      <c r="Y164" s="20"/>
      <c r="Z164" s="20"/>
      <c r="AA164" s="20"/>
      <c r="AB164" s="20"/>
      <c r="AC164" s="20"/>
      <c r="AD164" s="21"/>
      <c r="AE164" s="18"/>
    </row>
    <row r="165" spans="1:31" ht="15.75" customHeight="1">
      <c r="A165" s="4" t="s">
        <v>1035</v>
      </c>
      <c r="B165" s="312" t="str">
        <f>HYPERLINK("https://upn1-carbon-sandbox.mendel.ai/01ha80767mvt3xy09j6byrsamy/patient-abstraction/"&amp;A165)</f>
        <v>https://upn1-carbon-sandbox.mendel.ai/01ha80767mvt3xy09j6byrsamy/patient-abstraction/pt-01h9p699nya0s30sb0d6chxxx4</v>
      </c>
      <c r="C165" s="155" t="s">
        <v>18</v>
      </c>
      <c r="D165" s="27" t="s">
        <v>1168</v>
      </c>
      <c r="E165" s="349" t="s">
        <v>1533</v>
      </c>
      <c r="F165" s="212"/>
      <c r="G165" s="159"/>
      <c r="H165" s="214"/>
      <c r="I165" s="155"/>
      <c r="J165" s="155"/>
      <c r="K165" s="155"/>
      <c r="L165" s="155"/>
      <c r="M165" s="155"/>
      <c r="N165" s="155"/>
      <c r="O165" s="19"/>
      <c r="P165" s="20"/>
      <c r="Q165" s="20"/>
      <c r="R165" s="20"/>
      <c r="S165" s="20"/>
      <c r="T165" s="20"/>
      <c r="U165" s="20"/>
      <c r="V165" s="20"/>
      <c r="W165" s="20"/>
      <c r="X165" s="20"/>
      <c r="Y165" s="20"/>
      <c r="Z165" s="20"/>
      <c r="AA165" s="20"/>
      <c r="AB165" s="20"/>
      <c r="AC165" s="20"/>
      <c r="AD165" s="21"/>
      <c r="AE165" s="18"/>
    </row>
    <row r="166" spans="1:31" ht="15.75" customHeight="1">
      <c r="A166" s="4" t="s">
        <v>1038</v>
      </c>
      <c r="B166" s="311" t="str">
        <f>HYPERLINK("https://upn1-carbon-sandbox.mendel.ai/01ha80767mvt3xy09j6byrsamy/patient-abstraction/"&amp;A166)</f>
        <v>https://upn1-carbon-sandbox.mendel.ai/01ha80767mvt3xy09j6byrsamy/patient-abstraction/pt-01h9p699abhrjdbpdnjq0vwepz</v>
      </c>
      <c r="C166" s="34" t="s">
        <v>18</v>
      </c>
      <c r="D166" s="27" t="s">
        <v>1168</v>
      </c>
      <c r="E166" s="349" t="s">
        <v>1534</v>
      </c>
      <c r="F166" s="27"/>
      <c r="G166" s="7"/>
      <c r="H166" s="203"/>
      <c r="I166" s="34"/>
      <c r="J166" s="34"/>
      <c r="K166" s="34"/>
      <c r="L166" s="34"/>
      <c r="M166" s="34"/>
      <c r="N166" s="34"/>
      <c r="O166" s="19"/>
      <c r="P166" s="20"/>
      <c r="Q166" s="20"/>
      <c r="R166" s="20"/>
      <c r="S166" s="20"/>
      <c r="T166" s="20"/>
      <c r="U166" s="20"/>
      <c r="V166" s="20"/>
      <c r="W166" s="20"/>
      <c r="X166" s="20"/>
      <c r="Y166" s="20"/>
      <c r="Z166" s="20"/>
      <c r="AA166" s="20"/>
      <c r="AB166" s="20"/>
      <c r="AC166" s="20"/>
      <c r="AD166" s="21"/>
      <c r="AE166" s="18"/>
    </row>
    <row r="167" spans="1:31" ht="15.75" customHeight="1">
      <c r="A167" s="4" t="s">
        <v>1041</v>
      </c>
      <c r="B167" s="311" t="str">
        <f>HYPERLINK("https://upn1-carbon-sandbox.mendel.ai/01ha80767mvt3xy09j6byrsamy/patient-abstraction/"&amp;A167)</f>
        <v>https://upn1-carbon-sandbox.mendel.ai/01ha80767mvt3xy09j6byrsamy/patient-abstraction/pt-01h9p69968zbghfz8jwcjx7scd</v>
      </c>
      <c r="C167" s="34" t="s">
        <v>18</v>
      </c>
      <c r="D167" s="27" t="s">
        <v>1168</v>
      </c>
      <c r="E167" s="349" t="s">
        <v>1535</v>
      </c>
      <c r="F167" s="27"/>
      <c r="G167" s="7"/>
      <c r="H167" s="203"/>
      <c r="I167" s="34"/>
      <c r="J167" s="34"/>
      <c r="K167" s="34"/>
      <c r="L167" s="34"/>
      <c r="M167" s="34"/>
      <c r="N167" s="34"/>
      <c r="O167" s="19"/>
      <c r="P167" s="20"/>
      <c r="Q167" s="20"/>
      <c r="R167" s="20"/>
      <c r="S167" s="20"/>
      <c r="T167" s="20"/>
      <c r="U167" s="20"/>
      <c r="V167" s="20"/>
      <c r="W167" s="20"/>
      <c r="X167" s="20"/>
      <c r="Y167" s="20"/>
      <c r="Z167" s="20"/>
      <c r="AA167" s="20"/>
      <c r="AB167" s="20"/>
      <c r="AC167" s="20"/>
      <c r="AD167" s="21"/>
      <c r="AE167" s="18"/>
    </row>
    <row r="168" spans="1:31" ht="15.75" customHeight="1">
      <c r="A168" s="4" t="s">
        <v>1044</v>
      </c>
      <c r="B168" s="311" t="str">
        <f>HYPERLINK("https://upn1-carbon-sandbox.mendel.ai/01ha80767mvt3xy09j6byrsamy/patient-abstraction/"&amp;A168)</f>
        <v>https://upn1-carbon-sandbox.mendel.ai/01ha80767mvt3xy09j6byrsamy/patient-abstraction/pt-01h9p699mde93kh2gnagj2032j</v>
      </c>
      <c r="C168" s="34" t="s">
        <v>18</v>
      </c>
      <c r="D168" s="27" t="s">
        <v>1168</v>
      </c>
      <c r="E168" s="349" t="s">
        <v>1536</v>
      </c>
      <c r="F168" s="27"/>
      <c r="G168" s="7"/>
      <c r="H168" s="203"/>
      <c r="I168" s="34"/>
      <c r="J168" s="34"/>
      <c r="K168" s="34"/>
      <c r="L168" s="34"/>
      <c r="M168" s="34"/>
      <c r="N168" s="34"/>
      <c r="O168" s="19"/>
      <c r="P168" s="20"/>
      <c r="Q168" s="20"/>
      <c r="R168" s="20"/>
      <c r="S168" s="20"/>
      <c r="T168" s="20"/>
      <c r="U168" s="20"/>
      <c r="V168" s="20"/>
      <c r="W168" s="20"/>
      <c r="X168" s="20"/>
      <c r="Y168" s="20"/>
      <c r="Z168" s="20"/>
      <c r="AA168" s="20"/>
      <c r="AB168" s="20"/>
      <c r="AC168" s="20"/>
      <c r="AD168" s="21"/>
      <c r="AE168" s="18"/>
    </row>
    <row r="169" spans="1:31" ht="15.75" customHeight="1">
      <c r="A169" s="4" t="s">
        <v>1047</v>
      </c>
      <c r="B169" s="311" t="str">
        <f>HYPERLINK("https://upn1-carbon-sandbox.mendel.ai/01ha80767mvt3xy09j6byrsamy/patient-abstraction/"&amp;A169)</f>
        <v>https://upn1-carbon-sandbox.mendel.ai/01ha80767mvt3xy09j6byrsamy/patient-abstraction/pt-01h9p699g6xjgqmdjevcaxke3y</v>
      </c>
      <c r="C169" s="34" t="s">
        <v>18</v>
      </c>
      <c r="D169" s="27" t="s">
        <v>1168</v>
      </c>
      <c r="E169" s="349" t="s">
        <v>1537</v>
      </c>
      <c r="F169" s="27"/>
      <c r="G169" s="7"/>
      <c r="H169" s="203"/>
      <c r="I169" s="34"/>
      <c r="J169" s="34"/>
      <c r="K169" s="34"/>
      <c r="L169" s="34"/>
      <c r="M169" s="34"/>
      <c r="N169" s="34"/>
      <c r="O169" s="19"/>
      <c r="P169" s="20"/>
      <c r="Q169" s="20"/>
      <c r="R169" s="20"/>
      <c r="S169" s="20"/>
      <c r="T169" s="20"/>
      <c r="U169" s="20"/>
      <c r="V169" s="20"/>
      <c r="W169" s="20"/>
      <c r="X169" s="20"/>
      <c r="Y169" s="20"/>
      <c r="Z169" s="20"/>
      <c r="AA169" s="20"/>
      <c r="AB169" s="20"/>
      <c r="AC169" s="20"/>
      <c r="AD169" s="21"/>
      <c r="AE169" s="18"/>
    </row>
    <row r="170" spans="1:31" ht="15.75" customHeight="1">
      <c r="A170" s="196" t="s">
        <v>1050</v>
      </c>
      <c r="B170" s="311" t="str">
        <f>HYPERLINK("https://upn1-carbon-sandbox.mendel.ai/01ha80767mvt3xy09j6byrsamy/patient-abstraction/"&amp;A170)</f>
        <v>https://upn1-carbon-sandbox.mendel.ai/01ha80767mvt3xy09j6byrsamy/patient-abstraction/pt-01h9p699g58617kms2607y772k</v>
      </c>
      <c r="C170" s="34" t="s">
        <v>18</v>
      </c>
      <c r="D170" s="27" t="s">
        <v>1168</v>
      </c>
      <c r="E170" s="589" t="s">
        <v>1539</v>
      </c>
      <c r="F170" s="27"/>
      <c r="G170" s="7"/>
      <c r="H170" s="203"/>
      <c r="I170" s="34"/>
      <c r="J170" s="34"/>
      <c r="K170" s="34"/>
      <c r="L170" s="34"/>
      <c r="M170" s="34"/>
      <c r="N170" s="34"/>
      <c r="O170" s="19"/>
      <c r="P170" s="20"/>
      <c r="Q170" s="20"/>
      <c r="R170" s="20"/>
      <c r="S170" s="20"/>
      <c r="T170" s="20"/>
      <c r="U170" s="20"/>
      <c r="V170" s="20"/>
      <c r="W170" s="20"/>
      <c r="X170" s="20"/>
      <c r="Y170" s="20"/>
      <c r="Z170" s="20"/>
      <c r="AA170" s="20"/>
      <c r="AB170" s="20"/>
      <c r="AC170" s="20"/>
      <c r="AD170" s="21"/>
      <c r="AE170" s="18"/>
    </row>
    <row r="171" spans="1:31" ht="15.75" customHeight="1">
      <c r="A171" s="4" t="s">
        <v>1053</v>
      </c>
      <c r="B171" s="311" t="str">
        <f>HYPERLINK("https://upn1-carbon-sandbox.mendel.ai/01ha80767mvt3xy09j6byrsamy/patient-abstraction/"&amp;A171)</f>
        <v>https://upn1-carbon-sandbox.mendel.ai/01ha80767mvt3xy09j6byrsamy/patient-abstraction/pt-01h9p6999sznn1stqwm947tfyg</v>
      </c>
      <c r="C171" s="34" t="s">
        <v>18</v>
      </c>
      <c r="D171" s="27" t="s">
        <v>1168</v>
      </c>
      <c r="E171" s="589" t="s">
        <v>1540</v>
      </c>
      <c r="F171" s="27"/>
      <c r="G171" s="7"/>
      <c r="H171" s="203"/>
      <c r="I171" s="34"/>
      <c r="J171" s="34"/>
      <c r="K171" s="34"/>
      <c r="L171" s="34"/>
      <c r="M171" s="34"/>
      <c r="N171" s="34"/>
      <c r="O171" s="19"/>
      <c r="P171" s="20"/>
      <c r="Q171" s="20"/>
      <c r="R171" s="20"/>
      <c r="S171" s="20"/>
      <c r="T171" s="20"/>
      <c r="U171" s="20"/>
      <c r="V171" s="20"/>
      <c r="W171" s="20"/>
      <c r="X171" s="20"/>
      <c r="Y171" s="20"/>
      <c r="Z171" s="20"/>
      <c r="AA171" s="20"/>
      <c r="AB171" s="20"/>
      <c r="AC171" s="20"/>
      <c r="AD171" s="21"/>
      <c r="AE171" s="18"/>
    </row>
    <row r="172" spans="1:31" ht="15.75" customHeight="1">
      <c r="A172" s="196" t="s">
        <v>1056</v>
      </c>
      <c r="B172" s="311" t="str">
        <f>HYPERLINK("https://upn1-carbon-sandbox.mendel.ai/01ha80767mvt3xy09j6byrsamy/patient-abstraction/"&amp;A172)</f>
        <v>https://upn1-carbon-sandbox.mendel.ai/01ha80767mvt3xy09j6byrsamy/patient-abstraction/pt-01h9p699eswzm5pmnx7m5fwtah</v>
      </c>
      <c r="C172" s="34" t="s">
        <v>18</v>
      </c>
      <c r="D172" s="27" t="s">
        <v>1168</v>
      </c>
      <c r="E172" s="589" t="s">
        <v>1542</v>
      </c>
      <c r="F172" s="212"/>
      <c r="G172" s="159"/>
      <c r="H172" s="213"/>
      <c r="I172" s="155"/>
      <c r="J172" s="206"/>
      <c r="K172" s="34"/>
      <c r="L172" s="34"/>
      <c r="M172" s="34"/>
      <c r="N172" s="34"/>
      <c r="O172" s="19"/>
      <c r="P172" s="20"/>
      <c r="Q172" s="20"/>
      <c r="R172" s="20"/>
      <c r="S172" s="20"/>
      <c r="T172" s="20"/>
      <c r="U172" s="20"/>
      <c r="V172" s="20"/>
      <c r="W172" s="20"/>
      <c r="X172" s="20"/>
      <c r="Y172" s="20"/>
      <c r="Z172" s="20"/>
      <c r="AA172" s="20"/>
      <c r="AB172" s="20"/>
      <c r="AC172" s="20"/>
      <c r="AD172" s="21"/>
      <c r="AE172" s="18"/>
    </row>
    <row r="173" spans="1:31" ht="15.75" customHeight="1">
      <c r="A173" s="4" t="s">
        <v>1076</v>
      </c>
      <c r="B173" s="311" t="str">
        <f>HYPERLINK("https://upn1-carbon-sandbox.mendel.ai/01ha80767mvt3xy09j6byrsamy/patient-abstraction/"&amp;A173)</f>
        <v>https://upn1-carbon-sandbox.mendel.ai/01ha80767mvt3xy09j6byrsamy/patient-abstraction/pt-01h9p699g4ee5bwgeh4ap1qrxd</v>
      </c>
      <c r="C173" s="34" t="s">
        <v>18</v>
      </c>
      <c r="D173" s="26" t="s">
        <v>19</v>
      </c>
      <c r="E173" s="519" t="s">
        <v>1080</v>
      </c>
      <c r="F173" s="27"/>
      <c r="G173" s="7"/>
      <c r="H173" s="203"/>
      <c r="I173" s="34"/>
      <c r="J173" s="34"/>
      <c r="K173" s="34"/>
      <c r="L173" s="34"/>
      <c r="M173" s="34"/>
      <c r="N173" s="34"/>
      <c r="O173" s="19"/>
      <c r="P173" s="20"/>
      <c r="Q173" s="20"/>
      <c r="R173" s="20"/>
      <c r="S173" s="20"/>
      <c r="T173" s="20"/>
      <c r="U173" s="20"/>
      <c r="V173" s="20"/>
      <c r="W173" s="20"/>
      <c r="X173" s="20"/>
      <c r="Y173" s="20"/>
      <c r="Z173" s="20"/>
      <c r="AA173" s="20"/>
      <c r="AB173" s="20"/>
      <c r="AC173" s="20"/>
      <c r="AD173" s="21"/>
      <c r="AE173" s="18"/>
    </row>
    <row r="174" spans="1:31" ht="15.75" customHeight="1">
      <c r="A174" s="4" t="s">
        <v>1079</v>
      </c>
      <c r="B174" s="311" t="str">
        <f>HYPERLINK("https://upn1-carbon-sandbox.mendel.ai/01ha80767mvt3xy09j6byrsamy/patient-abstraction/"&amp;A174)</f>
        <v>https://upn1-carbon-sandbox.mendel.ai/01ha80767mvt3xy09j6byrsamy/patient-abstraction/pt-01h9p699s399p4fy4qevyxnzqd</v>
      </c>
      <c r="C174" s="34" t="s">
        <v>18</v>
      </c>
      <c r="D174" s="137" t="s">
        <v>19</v>
      </c>
      <c r="E174" s="349" t="s">
        <v>1083</v>
      </c>
      <c r="F174" s="27"/>
      <c r="G174" s="7"/>
      <c r="H174" s="203"/>
      <c r="I174" s="34"/>
      <c r="J174" s="34"/>
      <c r="K174" s="34"/>
      <c r="L174" s="34"/>
      <c r="M174" s="34"/>
      <c r="N174" s="34"/>
      <c r="O174" s="19"/>
      <c r="P174" s="20"/>
      <c r="Q174" s="20"/>
      <c r="R174" s="20"/>
      <c r="S174" s="20"/>
      <c r="T174" s="20"/>
      <c r="U174" s="20"/>
      <c r="V174" s="20"/>
      <c r="W174" s="20"/>
      <c r="X174" s="20"/>
      <c r="Y174" s="20"/>
      <c r="Z174" s="20"/>
      <c r="AA174" s="20"/>
      <c r="AB174" s="20"/>
      <c r="AC174" s="20"/>
      <c r="AD174" s="21"/>
      <c r="AE174" s="18"/>
    </row>
    <row r="175" spans="1:31" ht="15.75" customHeight="1">
      <c r="A175" s="196" t="s">
        <v>1082</v>
      </c>
      <c r="B175" s="311" t="str">
        <f>HYPERLINK("https://upn1-carbon-sandbox.mendel.ai/01ha80767mvt3xy09j6byrsamy/patient-abstraction/"&amp;A175)</f>
        <v>https://upn1-carbon-sandbox.mendel.ai/01ha80767mvt3xy09j6byrsamy/patient-abstraction/pt-01h9p699qfvaxj14wtdkqhrevv</v>
      </c>
      <c r="C175" s="34" t="s">
        <v>18</v>
      </c>
      <c r="D175" s="137" t="s">
        <v>19</v>
      </c>
      <c r="E175" s="349" t="s">
        <v>1086</v>
      </c>
      <c r="F175" s="27"/>
      <c r="G175" s="7"/>
      <c r="H175" s="203"/>
      <c r="I175" s="34"/>
      <c r="J175" s="34"/>
      <c r="K175" s="34"/>
      <c r="L175" s="34"/>
      <c r="M175" s="34"/>
      <c r="N175" s="34"/>
      <c r="O175" s="19"/>
      <c r="P175" s="20"/>
      <c r="Q175" s="20"/>
      <c r="R175" s="20"/>
      <c r="S175" s="20"/>
      <c r="T175" s="20"/>
      <c r="U175" s="20"/>
      <c r="V175" s="20"/>
      <c r="W175" s="20"/>
      <c r="X175" s="20"/>
      <c r="Y175" s="20"/>
      <c r="Z175" s="20"/>
      <c r="AA175" s="20"/>
      <c r="AB175" s="20"/>
      <c r="AC175" s="20"/>
      <c r="AD175" s="21"/>
      <c r="AE175" s="18"/>
    </row>
    <row r="176" spans="1:31" ht="15.75" customHeight="1">
      <c r="A176" s="4" t="s">
        <v>1085</v>
      </c>
      <c r="B176" s="311" t="str">
        <f>HYPERLINK("https://upn1-carbon-sandbox.mendel.ai/01ha80767mvt3xy09j6byrsamy/patient-abstraction/"&amp;A176)</f>
        <v>https://upn1-carbon-sandbox.mendel.ai/01ha80767mvt3xy09j6byrsamy/patient-abstraction/pt-01h9p699f2z014rcj72ybx1ws7</v>
      </c>
      <c r="C176" s="34" t="s">
        <v>18</v>
      </c>
      <c r="D176" s="212" t="s">
        <v>19</v>
      </c>
      <c r="E176" s="581" t="s">
        <v>1089</v>
      </c>
      <c r="F176" s="27"/>
      <c r="G176" s="7"/>
      <c r="H176" s="203"/>
      <c r="I176" s="34"/>
      <c r="J176" s="34"/>
      <c r="K176" s="34"/>
      <c r="L176" s="34"/>
      <c r="M176" s="34"/>
      <c r="N176" s="34"/>
      <c r="O176" s="19"/>
      <c r="P176" s="20"/>
      <c r="Q176" s="20"/>
      <c r="R176" s="20"/>
      <c r="S176" s="20"/>
      <c r="T176" s="20"/>
      <c r="U176" s="20"/>
      <c r="V176" s="20"/>
      <c r="W176" s="20"/>
      <c r="X176" s="20"/>
      <c r="Y176" s="20"/>
      <c r="Z176" s="20"/>
      <c r="AA176" s="20"/>
      <c r="AB176" s="20"/>
      <c r="AC176" s="20"/>
      <c r="AD176" s="21"/>
      <c r="AE176" s="18"/>
    </row>
    <row r="177" spans="1:31" ht="15.75" customHeight="1">
      <c r="A177" s="4" t="s">
        <v>1088</v>
      </c>
      <c r="B177" s="311" t="str">
        <f>HYPERLINK("https://upn1-carbon-sandbox.mendel.ai/01ha80767mvt3xy09j6byrsamy/patient-abstraction/"&amp;A177)</f>
        <v>https://upn1-carbon-sandbox.mendel.ai/01ha80767mvt3xy09j6byrsamy/patient-abstraction/pt-01h9p6996w756gw937rmas9fht</v>
      </c>
      <c r="C177" s="34" t="s">
        <v>18</v>
      </c>
      <c r="D177" s="137" t="s">
        <v>19</v>
      </c>
      <c r="E177" s="349" t="s">
        <v>1092</v>
      </c>
      <c r="F177" s="27"/>
      <c r="G177" s="7"/>
      <c r="H177" s="203"/>
      <c r="I177" s="34"/>
      <c r="J177" s="34"/>
      <c r="K177" s="34"/>
      <c r="L177" s="34"/>
      <c r="M177" s="34"/>
      <c r="N177" s="34"/>
      <c r="O177" s="19"/>
      <c r="P177" s="20"/>
      <c r="Q177" s="20"/>
      <c r="R177" s="20"/>
      <c r="S177" s="20"/>
      <c r="T177" s="20"/>
      <c r="U177" s="20"/>
      <c r="V177" s="20"/>
      <c r="W177" s="20"/>
      <c r="X177" s="20"/>
      <c r="Y177" s="20"/>
      <c r="Z177" s="20"/>
      <c r="AA177" s="20"/>
      <c r="AB177" s="20"/>
      <c r="AC177" s="20"/>
      <c r="AD177" s="21"/>
      <c r="AE177" s="18"/>
    </row>
    <row r="178" spans="1:31" ht="15.75" customHeight="1">
      <c r="A178" s="4" t="s">
        <v>1091</v>
      </c>
      <c r="B178" s="311" t="str">
        <f>HYPERLINK("https://upn1-carbon-sandbox.mendel.ai/01ha80767mvt3xy09j6byrsamy/patient-abstraction/"&amp;A178)</f>
        <v>https://upn1-carbon-sandbox.mendel.ai/01ha80767mvt3xy09j6byrsamy/patient-abstraction/pt-01h9p699rfz1vs40x8nfkjjesv</v>
      </c>
      <c r="C178" s="34" t="s">
        <v>18</v>
      </c>
      <c r="D178" s="137" t="s">
        <v>19</v>
      </c>
      <c r="E178" s="349" t="s">
        <v>1095</v>
      </c>
      <c r="F178" s="27"/>
      <c r="G178" s="7"/>
      <c r="H178" s="203"/>
      <c r="I178" s="34"/>
      <c r="J178" s="34"/>
      <c r="K178" s="34"/>
      <c r="L178" s="34"/>
      <c r="M178" s="34"/>
      <c r="N178" s="34"/>
      <c r="O178" s="19"/>
      <c r="P178" s="20"/>
      <c r="Q178" s="20"/>
      <c r="R178" s="20"/>
      <c r="S178" s="20"/>
      <c r="T178" s="20"/>
      <c r="U178" s="20"/>
      <c r="V178" s="20"/>
      <c r="W178" s="20"/>
      <c r="X178" s="20"/>
      <c r="Y178" s="20"/>
      <c r="Z178" s="20"/>
      <c r="AA178" s="20"/>
      <c r="AB178" s="20"/>
      <c r="AC178" s="20"/>
      <c r="AD178" s="21"/>
      <c r="AE178" s="18"/>
    </row>
    <row r="179" spans="1:31" ht="15.75" customHeight="1">
      <c r="A179" s="4" t="s">
        <v>1094</v>
      </c>
      <c r="B179" s="311" t="str">
        <f>HYPERLINK("https://upn1-carbon-sandbox.mendel.ai/01ha80767mvt3xy09j6byrsamy/patient-abstraction/"&amp;A179)</f>
        <v>https://upn1-carbon-sandbox.mendel.ai/01ha80767mvt3xy09j6byrsamy/patient-abstraction/pt-01h9p699rzzrkrxn8rbwjrd1kj</v>
      </c>
      <c r="C179" s="34" t="s">
        <v>18</v>
      </c>
      <c r="D179" s="137" t="s">
        <v>19</v>
      </c>
      <c r="E179" s="349" t="s">
        <v>1098</v>
      </c>
      <c r="F179" s="27"/>
      <c r="G179" s="7"/>
      <c r="H179" s="203"/>
      <c r="I179" s="34"/>
      <c r="J179" s="34"/>
      <c r="K179" s="34"/>
      <c r="L179" s="34"/>
      <c r="M179" s="34"/>
      <c r="N179" s="34"/>
      <c r="O179" s="19"/>
      <c r="P179" s="20"/>
      <c r="Q179" s="20"/>
      <c r="R179" s="20"/>
      <c r="S179" s="20"/>
      <c r="T179" s="20"/>
      <c r="U179" s="20"/>
      <c r="V179" s="20"/>
      <c r="W179" s="20"/>
      <c r="X179" s="20"/>
      <c r="Y179" s="20"/>
      <c r="Z179" s="20"/>
      <c r="AA179" s="20"/>
      <c r="AB179" s="20"/>
      <c r="AC179" s="20"/>
      <c r="AD179" s="21"/>
      <c r="AE179" s="18"/>
    </row>
    <row r="180" spans="1:31" ht="15.75" customHeight="1">
      <c r="A180" s="4" t="s">
        <v>1097</v>
      </c>
      <c r="B180" s="311" t="str">
        <f>HYPERLINK("https://upn1-carbon-sandbox.mendel.ai/01ha80767mvt3xy09j6byrsamy/patient-abstraction/"&amp;A180)</f>
        <v>https://upn1-carbon-sandbox.mendel.ai/01ha80767mvt3xy09j6byrsamy/patient-abstraction/pt-01h9p699mbrk766vymbd2qnbkg</v>
      </c>
      <c r="C180" s="34" t="s">
        <v>18</v>
      </c>
      <c r="D180" s="137" t="s">
        <v>19</v>
      </c>
      <c r="E180" s="349" t="s">
        <v>1100</v>
      </c>
      <c r="F180" s="27"/>
      <c r="G180" s="7"/>
      <c r="H180" s="203"/>
      <c r="I180" s="34"/>
      <c r="J180" s="34"/>
      <c r="K180" s="34"/>
      <c r="L180" s="34"/>
      <c r="M180" s="34"/>
      <c r="N180" s="34"/>
      <c r="O180" s="19"/>
      <c r="P180" s="20"/>
      <c r="Q180" s="20"/>
      <c r="R180" s="20"/>
      <c r="S180" s="20"/>
      <c r="T180" s="20"/>
      <c r="U180" s="20"/>
      <c r="V180" s="20"/>
      <c r="W180" s="20"/>
      <c r="X180" s="20"/>
      <c r="Y180" s="20"/>
      <c r="Z180" s="20"/>
      <c r="AA180" s="20"/>
      <c r="AB180" s="20"/>
      <c r="AC180" s="20"/>
      <c r="AD180" s="21"/>
      <c r="AE180" s="18"/>
    </row>
    <row r="181" spans="1:31" ht="15.75" customHeight="1">
      <c r="A181" s="196" t="s">
        <v>1099</v>
      </c>
      <c r="B181" s="311" t="str">
        <f>HYPERLINK("https://upn1-carbon-sandbox.mendel.ai/01ha80767mvt3xy09j6byrsamy/patient-abstraction/"&amp;A181)</f>
        <v>https://upn1-carbon-sandbox.mendel.ai/01ha80767mvt3xy09j6byrsamy/patient-abstraction/pt-01h9p699r4j7g59spk24x7a5ng</v>
      </c>
      <c r="C181" s="34" t="s">
        <v>18</v>
      </c>
      <c r="D181" s="137" t="s">
        <v>19</v>
      </c>
      <c r="E181" s="349" t="s">
        <v>1103</v>
      </c>
      <c r="F181" s="212"/>
      <c r="G181" s="159"/>
      <c r="H181" s="213"/>
      <c r="I181" s="155"/>
      <c r="J181" s="206"/>
      <c r="K181" s="34"/>
      <c r="L181" s="34"/>
      <c r="M181" s="34"/>
      <c r="N181" s="34"/>
      <c r="O181" s="19"/>
      <c r="P181" s="20"/>
      <c r="Q181" s="20"/>
      <c r="R181" s="20"/>
      <c r="S181" s="20"/>
      <c r="T181" s="20"/>
      <c r="U181" s="20"/>
      <c r="V181" s="20"/>
      <c r="W181" s="20"/>
      <c r="X181" s="20"/>
      <c r="Y181" s="20"/>
      <c r="Z181" s="20"/>
      <c r="AA181" s="20"/>
      <c r="AB181" s="20"/>
      <c r="AC181" s="20"/>
      <c r="AD181" s="21"/>
      <c r="AE181" s="18"/>
    </row>
    <row r="182" spans="1:31" ht="15.75" customHeight="1">
      <c r="A182" s="266" t="s">
        <v>1102</v>
      </c>
      <c r="B182" s="328" t="str">
        <f>HYPERLINK("https://upn1-carbon-sandbox.mendel.ai/01ha80767mvt3xy09j6byrsamy/patient-abstraction/"&amp;A182)</f>
        <v>https://upn1-carbon-sandbox.mendel.ai/01ha80767mvt3xy09j6byrsamy/patient-abstraction/pt-01h9p6995ye5fg3g1hx1jsrv8t</v>
      </c>
      <c r="C182" s="155" t="s">
        <v>18</v>
      </c>
      <c r="D182" s="137" t="s">
        <v>19</v>
      </c>
      <c r="E182" s="476" t="s">
        <v>1645</v>
      </c>
      <c r="F182" s="253"/>
      <c r="G182" s="253"/>
      <c r="H182" s="253"/>
      <c r="I182" s="253"/>
      <c r="J182" s="253"/>
      <c r="K182" s="253"/>
      <c r="L182" s="253"/>
      <c r="M182" s="253"/>
      <c r="N182" s="253"/>
      <c r="O182" s="162"/>
    </row>
    <row r="183" spans="1:31" ht="15.75" customHeight="1">
      <c r="A183" s="4" t="s">
        <v>1105</v>
      </c>
      <c r="B183" s="311" t="str">
        <f>HYPERLINK("https://upn1-carbon-sandbox.mendel.ai/01ha80767mvt3xy09j6byrsamy/patient-abstraction/"&amp;A183)</f>
        <v>https://upn1-carbon-sandbox.mendel.ai/01ha80767mvt3xy09j6byrsamy/patient-abstraction/pt-01h9p699gktjz7s2sagh142rsy</v>
      </c>
      <c r="C183" s="34" t="s">
        <v>18</v>
      </c>
      <c r="D183" s="27" t="s">
        <v>1168</v>
      </c>
      <c r="E183" s="640" t="s">
        <v>1565</v>
      </c>
      <c r="F183" s="27"/>
      <c r="G183" s="7"/>
      <c r="H183" s="203"/>
      <c r="I183" s="34"/>
      <c r="J183" s="34"/>
      <c r="K183" s="34"/>
      <c r="L183" s="34"/>
      <c r="M183" s="34"/>
      <c r="N183" s="34"/>
      <c r="O183" s="19"/>
      <c r="P183" s="20"/>
      <c r="Q183" s="20"/>
      <c r="R183" s="20"/>
      <c r="S183" s="20"/>
      <c r="T183" s="20"/>
      <c r="U183" s="20"/>
      <c r="V183" s="20"/>
      <c r="W183" s="20"/>
      <c r="X183" s="20"/>
      <c r="Y183" s="20"/>
      <c r="Z183" s="20"/>
      <c r="AA183" s="20"/>
      <c r="AB183" s="20"/>
      <c r="AC183" s="20"/>
      <c r="AD183" s="21"/>
      <c r="AE183" s="18"/>
    </row>
    <row r="184" spans="1:31" ht="15.75" customHeight="1">
      <c r="A184" s="196" t="s">
        <v>1108</v>
      </c>
      <c r="B184" s="311" t="str">
        <f>HYPERLINK("https://upn1-carbon-sandbox.mendel.ai/01ha80767mvt3xy09j6byrsamy/patient-abstraction/"&amp;A184)</f>
        <v>https://upn1-carbon-sandbox.mendel.ai/01ha80767mvt3xy09j6byrsamy/patient-abstraction/pt-01h9p699n0j3zffdnjnx8hapja</v>
      </c>
      <c r="C184" s="34" t="s">
        <v>18</v>
      </c>
      <c r="D184" s="27" t="s">
        <v>1168</v>
      </c>
      <c r="E184" s="589" t="s">
        <v>1566</v>
      </c>
      <c r="F184" s="212"/>
      <c r="G184" s="159"/>
      <c r="H184" s="213"/>
      <c r="I184" s="155"/>
      <c r="J184" s="206"/>
      <c r="K184" s="34"/>
      <c r="L184" s="34"/>
      <c r="M184" s="34"/>
      <c r="N184" s="34"/>
      <c r="O184" s="19"/>
      <c r="P184" s="20"/>
      <c r="Q184" s="20"/>
      <c r="R184" s="20"/>
      <c r="S184" s="20"/>
      <c r="T184" s="20"/>
      <c r="U184" s="20"/>
      <c r="V184" s="20"/>
      <c r="W184" s="20"/>
      <c r="X184" s="20"/>
      <c r="Y184" s="20"/>
      <c r="Z184" s="20"/>
      <c r="AA184" s="20"/>
      <c r="AB184" s="20"/>
      <c r="AC184" s="20"/>
      <c r="AD184" s="21"/>
      <c r="AE184" s="18"/>
    </row>
    <row r="185" spans="1:31" ht="15.75" customHeight="1">
      <c r="A185" s="4" t="s">
        <v>1111</v>
      </c>
      <c r="B185" s="311" t="str">
        <f>HYPERLINK("https://upn1-carbon-sandbox.mendel.ai/01ha80767mvt3xy09j6byrsamy/patient-abstraction/"&amp;A185)</f>
        <v>https://upn1-carbon-sandbox.mendel.ai/01ha80767mvt3xy09j6byrsamy/patient-abstraction/pt-01h9p699893xmyq21p9mgq6p0e</v>
      </c>
      <c r="C185" s="34" t="s">
        <v>18</v>
      </c>
      <c r="D185" s="27" t="s">
        <v>1168</v>
      </c>
      <c r="E185" s="589" t="s">
        <v>1568</v>
      </c>
      <c r="F185" s="27"/>
      <c r="G185" s="7"/>
      <c r="H185" s="203"/>
      <c r="I185" s="34"/>
      <c r="J185" s="34"/>
      <c r="K185" s="34"/>
      <c r="L185" s="34"/>
      <c r="M185" s="34"/>
      <c r="N185" s="34"/>
      <c r="O185" s="19"/>
      <c r="P185" s="20"/>
      <c r="Q185" s="20"/>
      <c r="R185" s="20"/>
      <c r="S185" s="20"/>
      <c r="T185" s="20"/>
      <c r="U185" s="20"/>
      <c r="V185" s="20"/>
      <c r="W185" s="20"/>
      <c r="X185" s="20"/>
      <c r="Y185" s="20"/>
      <c r="Z185" s="20"/>
      <c r="AA185" s="20"/>
      <c r="AB185" s="20"/>
      <c r="AC185" s="20"/>
      <c r="AD185" s="21"/>
      <c r="AE185" s="18"/>
    </row>
    <row r="186" spans="1:31" ht="15.75" customHeight="1">
      <c r="A186" s="4" t="s">
        <v>1114</v>
      </c>
      <c r="B186" s="311" t="str">
        <f>HYPERLINK("https://upn1-carbon-sandbox.mendel.ai/01ha80767mvt3xy09j6byrsamy/patient-abstraction/"&amp;A186)</f>
        <v>https://upn1-carbon-sandbox.mendel.ai/01ha80767mvt3xy09j6byrsamy/patient-abstraction/pt-01h9p699d95jfga730ah4krnj3</v>
      </c>
      <c r="C186" s="34" t="s">
        <v>18</v>
      </c>
      <c r="D186" s="27" t="s">
        <v>1168</v>
      </c>
      <c r="E186" s="589" t="s">
        <v>1569</v>
      </c>
      <c r="F186" s="27"/>
      <c r="G186" s="7"/>
      <c r="H186" s="203"/>
      <c r="I186" s="34"/>
      <c r="J186" s="34"/>
      <c r="K186" s="34"/>
      <c r="L186" s="34"/>
      <c r="M186" s="34"/>
      <c r="N186" s="34"/>
      <c r="O186" s="19"/>
      <c r="P186" s="20"/>
      <c r="Q186" s="20"/>
      <c r="R186" s="20"/>
      <c r="S186" s="20"/>
      <c r="T186" s="20"/>
      <c r="U186" s="20"/>
      <c r="V186" s="20"/>
      <c r="W186" s="20"/>
      <c r="X186" s="20"/>
      <c r="Y186" s="20"/>
      <c r="Z186" s="20"/>
      <c r="AA186" s="20"/>
      <c r="AB186" s="20"/>
      <c r="AC186" s="20"/>
      <c r="AD186" s="21"/>
      <c r="AE186" s="18"/>
    </row>
    <row r="187" spans="1:31" ht="15.75" customHeight="1">
      <c r="A187" s="4" t="s">
        <v>1117</v>
      </c>
      <c r="B187" s="311" t="str">
        <f>HYPERLINK("https://upn1-carbon-sandbox.mendel.ai/01ha80767mvt3xy09j6byrsamy/patient-abstraction/"&amp;A187)</f>
        <v>https://upn1-carbon-sandbox.mendel.ai/01ha80767mvt3xy09j6byrsamy/patient-abstraction/pt-01h9p699av1v8fs82t0b2htwwa</v>
      </c>
      <c r="C187" s="34" t="s">
        <v>18</v>
      </c>
      <c r="D187" s="27" t="s">
        <v>1168</v>
      </c>
      <c r="E187" s="589" t="s">
        <v>1570</v>
      </c>
      <c r="F187" s="27"/>
      <c r="G187" s="7"/>
      <c r="H187" s="203"/>
      <c r="I187" s="34"/>
      <c r="J187" s="34"/>
      <c r="K187" s="34"/>
      <c r="L187" s="34"/>
      <c r="M187" s="34"/>
      <c r="N187" s="34"/>
      <c r="O187" s="19"/>
      <c r="P187" s="20"/>
      <c r="Q187" s="20"/>
      <c r="R187" s="20"/>
      <c r="S187" s="20"/>
      <c r="T187" s="20"/>
      <c r="U187" s="20"/>
      <c r="V187" s="20"/>
      <c r="W187" s="20"/>
      <c r="X187" s="20"/>
      <c r="Y187" s="20"/>
      <c r="Z187" s="20"/>
      <c r="AA187" s="20"/>
      <c r="AB187" s="20"/>
      <c r="AC187" s="20"/>
      <c r="AD187" s="21"/>
      <c r="AE187" s="18"/>
    </row>
    <row r="188" spans="1:31" ht="15.75" customHeight="1">
      <c r="A188" s="196" t="s">
        <v>1120</v>
      </c>
      <c r="B188" s="311" t="str">
        <f>HYPERLINK("https://upn1-carbon-sandbox.mendel.ai/01ha80767mvt3xy09j6byrsamy/patient-abstraction/"&amp;A188)</f>
        <v>https://upn1-carbon-sandbox.mendel.ai/01ha80767mvt3xy09j6byrsamy/patient-abstraction/pt-01h9p6996rcr1m85d955m4s9rs</v>
      </c>
      <c r="C188" s="34" t="s">
        <v>18</v>
      </c>
      <c r="D188" s="27" t="s">
        <v>1168</v>
      </c>
      <c r="E188" s="589" t="s">
        <v>1571</v>
      </c>
      <c r="F188" s="212"/>
      <c r="G188" s="159"/>
      <c r="H188" s="213"/>
      <c r="I188" s="155"/>
      <c r="J188" s="206"/>
      <c r="K188" s="34"/>
      <c r="L188" s="34"/>
      <c r="M188" s="34"/>
      <c r="N188" s="34"/>
      <c r="O188" s="19"/>
      <c r="P188" s="20"/>
      <c r="Q188" s="20"/>
      <c r="R188" s="20"/>
      <c r="S188" s="20"/>
      <c r="T188" s="20"/>
      <c r="U188" s="20"/>
      <c r="V188" s="20"/>
      <c r="W188" s="20"/>
      <c r="X188" s="20"/>
      <c r="Y188" s="20"/>
      <c r="Z188" s="20"/>
      <c r="AA188" s="20"/>
      <c r="AB188" s="20"/>
      <c r="AC188" s="20"/>
      <c r="AD188" s="21"/>
      <c r="AE188" s="18"/>
    </row>
    <row r="189" spans="1:31" ht="15.75" customHeight="1">
      <c r="A189" s="4" t="s">
        <v>1123</v>
      </c>
      <c r="B189" s="311" t="str">
        <f>HYPERLINK("https://upn1-carbon-sandbox.mendel.ai/01ha80767mvt3xy09j6byrsamy/patient-abstraction/"&amp;A189)</f>
        <v>https://upn1-carbon-sandbox.mendel.ai/01ha80767mvt3xy09j6byrsamy/patient-abstraction/pt-01h9p699ksbfyrcysn92krp5fy</v>
      </c>
      <c r="C189" s="34" t="s">
        <v>18</v>
      </c>
      <c r="D189" s="27" t="s">
        <v>1168</v>
      </c>
      <c r="E189" s="589" t="s">
        <v>1572</v>
      </c>
      <c r="F189" s="27"/>
      <c r="G189" s="7"/>
      <c r="H189" s="203"/>
      <c r="I189" s="34"/>
      <c r="J189" s="34"/>
      <c r="K189" s="34"/>
      <c r="L189" s="34"/>
      <c r="M189" s="34"/>
      <c r="N189" s="34"/>
      <c r="O189" s="19"/>
      <c r="P189" s="20"/>
      <c r="Q189" s="20"/>
      <c r="R189" s="20"/>
      <c r="S189" s="20"/>
      <c r="T189" s="20"/>
      <c r="U189" s="20"/>
      <c r="V189" s="20"/>
      <c r="W189" s="20"/>
      <c r="X189" s="20"/>
      <c r="Y189" s="20"/>
      <c r="Z189" s="20"/>
      <c r="AA189" s="20"/>
      <c r="AB189" s="20"/>
      <c r="AC189" s="20"/>
      <c r="AD189" s="21"/>
      <c r="AE189" s="18"/>
    </row>
    <row r="190" spans="1:31" ht="15.75" customHeight="1">
      <c r="A190" s="4" t="s">
        <v>1126</v>
      </c>
      <c r="B190" s="311" t="str">
        <f>HYPERLINK("https://upn1-carbon-sandbox.mendel.ai/01ha80767mvt3xy09j6byrsamy/patient-abstraction/"&amp;A190)</f>
        <v>https://upn1-carbon-sandbox.mendel.ai/01ha80767mvt3xy09j6byrsamy/patient-abstraction/pt-01h9p699j0s3w25sjqd4z18ee9</v>
      </c>
      <c r="C190" s="34" t="s">
        <v>18</v>
      </c>
      <c r="D190" s="27" t="s">
        <v>1168</v>
      </c>
      <c r="E190" s="589" t="s">
        <v>1573</v>
      </c>
      <c r="F190" s="27"/>
      <c r="G190" s="7"/>
      <c r="H190" s="203"/>
      <c r="I190" s="34"/>
      <c r="J190" s="34"/>
      <c r="K190" s="34"/>
      <c r="L190" s="34"/>
      <c r="M190" s="34"/>
      <c r="N190" s="34"/>
      <c r="O190" s="19"/>
      <c r="P190" s="20"/>
      <c r="Q190" s="20"/>
      <c r="R190" s="20"/>
      <c r="S190" s="20"/>
      <c r="T190" s="20"/>
      <c r="U190" s="20"/>
      <c r="V190" s="20"/>
      <c r="W190" s="20"/>
      <c r="X190" s="20"/>
      <c r="Y190" s="20"/>
      <c r="Z190" s="20"/>
      <c r="AA190" s="20"/>
      <c r="AB190" s="20"/>
      <c r="AC190" s="20"/>
      <c r="AD190" s="21"/>
      <c r="AE190" s="18"/>
    </row>
    <row r="191" spans="1:31" ht="15.75" customHeight="1">
      <c r="A191" s="4" t="s">
        <v>1129</v>
      </c>
      <c r="B191" s="311" t="str">
        <f>HYPERLINK("https://upn1-carbon-sandbox.mendel.ai/01ha80767mvt3xy09j6byrsamy/patient-abstraction/"&amp;A191)</f>
        <v>https://upn1-carbon-sandbox.mendel.ai/01ha80767mvt3xy09j6byrsamy/patient-abstraction/pt-01h9p699gfky4qk0z953djy4w7</v>
      </c>
      <c r="C191" s="34" t="s">
        <v>18</v>
      </c>
      <c r="D191" s="27" t="s">
        <v>1168</v>
      </c>
      <c r="E191" s="589" t="s">
        <v>1574</v>
      </c>
      <c r="F191" s="27"/>
      <c r="G191" s="7"/>
      <c r="H191" s="203"/>
      <c r="I191" s="34"/>
      <c r="J191" s="34"/>
      <c r="K191" s="34"/>
      <c r="L191" s="34"/>
      <c r="M191" s="34"/>
      <c r="N191" s="34"/>
      <c r="O191" s="19"/>
      <c r="P191" s="20"/>
      <c r="Q191" s="20"/>
      <c r="R191" s="20"/>
      <c r="S191" s="20"/>
      <c r="T191" s="20"/>
      <c r="U191" s="20"/>
      <c r="V191" s="20"/>
      <c r="W191" s="20"/>
      <c r="X191" s="20"/>
      <c r="Y191" s="20"/>
      <c r="Z191" s="20"/>
      <c r="AA191" s="20"/>
      <c r="AB191" s="20"/>
      <c r="AC191" s="20"/>
      <c r="AD191" s="21"/>
      <c r="AE191" s="18"/>
    </row>
    <row r="192" spans="1:31" ht="15.75" customHeight="1">
      <c r="A192" s="4" t="s">
        <v>1132</v>
      </c>
      <c r="B192" s="311" t="str">
        <f>HYPERLINK("https://upn1-carbon-sandbox.mendel.ai/01ha80767mvt3xy09j6byrsamy/patient-abstraction/"&amp;A192)</f>
        <v>https://upn1-carbon-sandbox.mendel.ai/01ha80767mvt3xy09j6byrsamy/patient-abstraction/pt-01h9p699n2gne991xbtqndebet</v>
      </c>
      <c r="C192" s="34" t="s">
        <v>18</v>
      </c>
      <c r="D192" s="27" t="s">
        <v>1168</v>
      </c>
      <c r="E192" s="682" t="s">
        <v>1646</v>
      </c>
      <c r="F192" s="27"/>
      <c r="G192" s="7"/>
      <c r="H192" s="203"/>
      <c r="I192" s="34"/>
      <c r="J192" s="34"/>
      <c r="K192" s="34"/>
      <c r="L192" s="34"/>
      <c r="M192" s="34"/>
      <c r="N192" s="34"/>
      <c r="O192" s="19"/>
      <c r="P192" s="20"/>
      <c r="Q192" s="20"/>
      <c r="R192" s="20"/>
      <c r="S192" s="20"/>
      <c r="T192" s="20"/>
      <c r="U192" s="20"/>
      <c r="V192" s="20"/>
      <c r="W192" s="20"/>
      <c r="X192" s="20"/>
      <c r="Y192" s="20"/>
      <c r="Z192" s="20"/>
      <c r="AA192" s="20"/>
      <c r="AB192" s="20"/>
      <c r="AC192" s="20"/>
      <c r="AD192" s="21"/>
      <c r="AE192" s="18"/>
    </row>
    <row r="193" spans="1:31" ht="15.75" customHeight="1">
      <c r="A193" s="4" t="s">
        <v>1135</v>
      </c>
      <c r="B193" s="311" t="str">
        <f>HYPERLINK("https://upn1-carbon-sandbox.mendel.ai/01ha80767mvt3xy09j6byrsamy/patient-abstraction/"&amp;A193)</f>
        <v>https://upn1-carbon-sandbox.mendel.ai/01ha80767mvt3xy09j6byrsamy/patient-abstraction/pt-01h9p699awv85jezrkznxt1bft</v>
      </c>
      <c r="C193" s="34" t="s">
        <v>18</v>
      </c>
      <c r="D193" s="27" t="s">
        <v>19</v>
      </c>
      <c r="E193" s="650" t="s">
        <v>1139</v>
      </c>
      <c r="F193" s="27"/>
      <c r="G193" s="7"/>
      <c r="H193" s="203"/>
      <c r="I193" s="34"/>
      <c r="J193" s="34"/>
      <c r="K193" s="34"/>
      <c r="L193" s="34"/>
      <c r="M193" s="34"/>
      <c r="N193" s="34"/>
      <c r="O193" s="19"/>
      <c r="P193" s="20"/>
      <c r="Q193" s="20"/>
      <c r="R193" s="20"/>
      <c r="S193" s="20"/>
      <c r="T193" s="20"/>
      <c r="U193" s="20"/>
      <c r="V193" s="20"/>
      <c r="W193" s="20"/>
      <c r="X193" s="20"/>
      <c r="Y193" s="20"/>
      <c r="Z193" s="20"/>
      <c r="AA193" s="20"/>
      <c r="AB193" s="20"/>
      <c r="AC193" s="20"/>
      <c r="AD193" s="21"/>
      <c r="AE193" s="18"/>
    </row>
    <row r="194" spans="1:31" ht="15.75" customHeight="1">
      <c r="A194" s="4" t="s">
        <v>1138</v>
      </c>
      <c r="B194" s="311" t="str">
        <f>HYPERLINK("https://upn1-carbon-sandbox.mendel.ai/01ha80767mvt3xy09j6byrsamy/patient-abstraction/"&amp;A194)</f>
        <v>https://upn1-carbon-sandbox.mendel.ai/01ha80767mvt3xy09j6byrsamy/patient-abstraction/pt-01h9p699hyqgtdpqap13k03sp0</v>
      </c>
      <c r="C194" s="34" t="s">
        <v>18</v>
      </c>
      <c r="D194" s="27" t="s">
        <v>19</v>
      </c>
      <c r="E194" s="562" t="s">
        <v>1143</v>
      </c>
      <c r="F194" s="27"/>
      <c r="G194" s="7"/>
      <c r="H194" s="203"/>
      <c r="I194" s="34"/>
      <c r="J194" s="34"/>
      <c r="K194" s="34"/>
      <c r="L194" s="34"/>
      <c r="M194" s="34"/>
      <c r="N194" s="34"/>
      <c r="O194" s="19"/>
      <c r="P194" s="20"/>
      <c r="Q194" s="20"/>
      <c r="R194" s="20"/>
      <c r="S194" s="20"/>
      <c r="T194" s="20"/>
      <c r="U194" s="20"/>
      <c r="V194" s="20"/>
      <c r="W194" s="20"/>
      <c r="X194" s="20"/>
      <c r="Y194" s="20"/>
      <c r="Z194" s="20"/>
      <c r="AA194" s="20"/>
      <c r="AB194" s="20"/>
      <c r="AC194" s="20"/>
      <c r="AD194" s="21"/>
      <c r="AE194" s="18"/>
    </row>
    <row r="195" spans="1:31" ht="15.75" customHeight="1">
      <c r="A195" s="266" t="s">
        <v>1142</v>
      </c>
      <c r="B195" s="328" t="str">
        <f>HYPERLINK("https://upn1-carbon-sandbox.mendel.ai/01ha80767mvt3xy09j6byrsamy/patient-abstraction/"&amp;A195)</f>
        <v>https://upn1-carbon-sandbox.mendel.ai/01ha80767mvt3xy09j6byrsamy/patient-abstraction/pt-01h9p699r7mp7qh5yp6s57sr5d</v>
      </c>
      <c r="C195" s="155" t="s">
        <v>18</v>
      </c>
      <c r="D195" s="27" t="s">
        <v>19</v>
      </c>
      <c r="E195" s="562" t="s">
        <v>1146</v>
      </c>
      <c r="F195" s="253"/>
      <c r="G195" s="253"/>
      <c r="H195" s="253"/>
      <c r="I195" s="157"/>
      <c r="J195" s="157"/>
      <c r="K195" s="157"/>
      <c r="L195" s="157"/>
      <c r="M195" s="157"/>
      <c r="N195" s="157"/>
      <c r="O195" s="323"/>
      <c r="P195" s="28"/>
      <c r="Q195" s="28"/>
      <c r="R195" s="28"/>
      <c r="S195" s="28"/>
      <c r="T195" s="28"/>
      <c r="U195" s="28"/>
      <c r="V195" s="28"/>
      <c r="W195" s="28"/>
      <c r="X195" s="28"/>
      <c r="Y195" s="28"/>
      <c r="Z195" s="28"/>
      <c r="AA195" s="28"/>
      <c r="AB195" s="28"/>
      <c r="AC195" s="28"/>
      <c r="AD195" s="28"/>
      <c r="AE195" s="28"/>
    </row>
    <row r="196" spans="1:31" ht="15.75" customHeight="1">
      <c r="A196" s="4" t="s">
        <v>1145</v>
      </c>
      <c r="B196" s="311" t="str">
        <f>HYPERLINK("https://upn1-carbon-sandbox.mendel.ai/01ha80767mvt3xy09j6byrsamy/patient-abstraction/"&amp;A196)</f>
        <v>https://upn1-carbon-sandbox.mendel.ai/01ha80767mvt3xy09j6byrsamy/patient-abstraction/pt-01h9p6999ed71awe4dx39pyqc6</v>
      </c>
      <c r="C196" s="34" t="s">
        <v>18</v>
      </c>
      <c r="D196" s="27" t="s">
        <v>19</v>
      </c>
      <c r="E196" s="562" t="s">
        <v>1149</v>
      </c>
      <c r="F196" s="27"/>
      <c r="G196" s="7"/>
      <c r="H196" s="203"/>
      <c r="I196" s="34"/>
      <c r="J196" s="34"/>
      <c r="K196" s="34"/>
      <c r="L196" s="34"/>
      <c r="M196" s="34"/>
      <c r="N196" s="34"/>
      <c r="O196" s="19"/>
      <c r="P196" s="20"/>
      <c r="Q196" s="20"/>
      <c r="R196" s="20"/>
      <c r="S196" s="20"/>
      <c r="T196" s="20"/>
      <c r="U196" s="20"/>
      <c r="V196" s="20"/>
      <c r="W196" s="20"/>
      <c r="X196" s="20"/>
      <c r="Y196" s="20"/>
      <c r="Z196" s="20"/>
      <c r="AA196" s="20"/>
      <c r="AB196" s="20"/>
      <c r="AC196" s="20"/>
      <c r="AD196" s="21"/>
      <c r="AE196" s="18"/>
    </row>
    <row r="197" spans="1:31" ht="15.75" customHeight="1">
      <c r="A197" s="4" t="s">
        <v>1148</v>
      </c>
      <c r="B197" s="311" t="str">
        <f>HYPERLINK("https://upn1-carbon-sandbox.mendel.ai/01ha80767mvt3xy09j6byrsamy/patient-abstraction/"&amp;A197)</f>
        <v>https://upn1-carbon-sandbox.mendel.ai/01ha80767mvt3xy09j6byrsamy/patient-abstraction/pt-01h9p699az9g4z9dam9j7wgywz</v>
      </c>
      <c r="C197" s="34" t="s">
        <v>18</v>
      </c>
      <c r="D197" s="27" t="s">
        <v>19</v>
      </c>
      <c r="E197" s="562" t="s">
        <v>1152</v>
      </c>
      <c r="F197" s="27"/>
      <c r="G197" s="7"/>
      <c r="H197" s="203"/>
      <c r="I197" s="34"/>
      <c r="J197" s="34"/>
      <c r="K197" s="34"/>
      <c r="L197" s="34"/>
      <c r="M197" s="34"/>
      <c r="N197" s="34"/>
      <c r="O197" s="19"/>
      <c r="P197" s="20"/>
      <c r="Q197" s="20"/>
      <c r="R197" s="20"/>
      <c r="S197" s="20"/>
      <c r="T197" s="20"/>
      <c r="U197" s="20"/>
      <c r="V197" s="20"/>
      <c r="W197" s="20"/>
      <c r="X197" s="20"/>
      <c r="Y197" s="20"/>
      <c r="Z197" s="20"/>
      <c r="AA197" s="20"/>
      <c r="AB197" s="20"/>
      <c r="AC197" s="20"/>
      <c r="AD197" s="21"/>
      <c r="AE197" s="18"/>
    </row>
    <row r="198" spans="1:31" ht="15.75" customHeight="1">
      <c r="A198" s="4" t="s">
        <v>1151</v>
      </c>
      <c r="B198" s="311" t="str">
        <f>HYPERLINK("https://upn1-carbon-sandbox.mendel.ai/01ha80767mvt3xy09j6byrsamy/patient-abstraction/"&amp;A198)</f>
        <v>https://upn1-carbon-sandbox.mendel.ai/01ha80767mvt3xy09j6byrsamy/patient-abstraction/pt-01h9p699ke8srjmpn5erj59a85</v>
      </c>
      <c r="C198" s="34" t="s">
        <v>18</v>
      </c>
      <c r="D198" s="27" t="s">
        <v>19</v>
      </c>
      <c r="E198" s="562" t="s">
        <v>1155</v>
      </c>
      <c r="F198" s="27"/>
      <c r="G198" s="7"/>
      <c r="H198" s="203"/>
      <c r="I198" s="34"/>
      <c r="J198" s="34"/>
      <c r="K198" s="34"/>
      <c r="L198" s="34"/>
      <c r="M198" s="34"/>
      <c r="N198" s="34"/>
      <c r="O198" s="19"/>
      <c r="P198" s="20"/>
      <c r="Q198" s="20"/>
      <c r="R198" s="20"/>
      <c r="S198" s="20"/>
      <c r="T198" s="20"/>
      <c r="U198" s="20"/>
      <c r="V198" s="20"/>
      <c r="W198" s="20"/>
      <c r="X198" s="20"/>
      <c r="Y198" s="20"/>
      <c r="Z198" s="20"/>
      <c r="AA198" s="20"/>
      <c r="AB198" s="20"/>
      <c r="AC198" s="20"/>
      <c r="AD198" s="21"/>
      <c r="AE198" s="18"/>
    </row>
    <row r="199" spans="1:31" ht="15.75" customHeight="1">
      <c r="A199" s="4" t="s">
        <v>1154</v>
      </c>
      <c r="B199" s="311" t="str">
        <f>HYPERLINK("https://upn1-carbon-sandbox.mendel.ai/01ha80767mvt3xy09j6byrsamy/patient-abstraction/"&amp;A199)</f>
        <v>https://upn1-carbon-sandbox.mendel.ai/01ha80767mvt3xy09j6byrsamy/patient-abstraction/pt-01h9p699r5erpvcn0jp5grr4ht</v>
      </c>
      <c r="C199" s="34" t="s">
        <v>18</v>
      </c>
      <c r="D199" s="27" t="s">
        <v>19</v>
      </c>
      <c r="E199" s="562" t="s">
        <v>1158</v>
      </c>
      <c r="F199" s="27"/>
      <c r="G199" s="7"/>
      <c r="H199" s="203"/>
      <c r="I199" s="34"/>
      <c r="J199" s="34"/>
      <c r="K199" s="34"/>
      <c r="L199" s="34"/>
      <c r="M199" s="34"/>
      <c r="N199" s="34"/>
      <c r="O199" s="19"/>
      <c r="P199" s="20"/>
      <c r="Q199" s="20"/>
      <c r="R199" s="20"/>
      <c r="S199" s="20"/>
      <c r="T199" s="20"/>
      <c r="U199" s="20"/>
      <c r="V199" s="20"/>
      <c r="W199" s="20"/>
      <c r="X199" s="20"/>
      <c r="Y199" s="20"/>
      <c r="Z199" s="20"/>
      <c r="AA199" s="20"/>
      <c r="AB199" s="20"/>
      <c r="AC199" s="20"/>
      <c r="AD199" s="21"/>
      <c r="AE199" s="18"/>
    </row>
    <row r="200" spans="1:31" ht="15.75" customHeight="1">
      <c r="A200" s="4" t="s">
        <v>1157</v>
      </c>
      <c r="B200" s="311" t="str">
        <f>HYPERLINK("https://upn1-carbon-sandbox.mendel.ai/01ha80767mvt3xy09j6byrsamy/patient-abstraction/"&amp;A200)</f>
        <v>https://upn1-carbon-sandbox.mendel.ai/01ha80767mvt3xy09j6byrsamy/patient-abstraction/pt-01h9p6999w8p3nk9g2h8bnh3ea</v>
      </c>
      <c r="C200" s="34" t="s">
        <v>18</v>
      </c>
      <c r="D200" s="27" t="s">
        <v>19</v>
      </c>
      <c r="E200" s="562" t="s">
        <v>1161</v>
      </c>
      <c r="F200" s="27"/>
      <c r="G200" s="7"/>
      <c r="H200" s="203"/>
      <c r="I200" s="34"/>
      <c r="J200" s="34"/>
      <c r="K200" s="34"/>
      <c r="L200" s="34"/>
      <c r="M200" s="34"/>
      <c r="N200" s="34"/>
      <c r="O200" s="19"/>
      <c r="P200" s="20"/>
      <c r="Q200" s="20"/>
      <c r="R200" s="20"/>
      <c r="S200" s="20"/>
      <c r="T200" s="20"/>
      <c r="U200" s="20"/>
      <c r="V200" s="20"/>
      <c r="W200" s="20"/>
      <c r="X200" s="20"/>
      <c r="Y200" s="20"/>
      <c r="Z200" s="20"/>
      <c r="AA200" s="20"/>
      <c r="AB200" s="20"/>
      <c r="AC200" s="20"/>
      <c r="AD200" s="21"/>
      <c r="AE200" s="18"/>
    </row>
    <row r="201" spans="1:31" ht="15.75" customHeight="1">
      <c r="A201" s="4" t="s">
        <v>1160</v>
      </c>
      <c r="B201" s="311" t="str">
        <f>HYPERLINK("https://upn1-carbon-sandbox.mendel.ai/01ha80767mvt3xy09j6byrsamy/patient-abstraction/"&amp;A201)</f>
        <v>https://upn1-carbon-sandbox.mendel.ai/01ha80767mvt3xy09j6byrsamy/patient-abstraction/pt-01h9p699d8hx7ck0p1zsghfbfz</v>
      </c>
      <c r="C201" s="34" t="s">
        <v>18</v>
      </c>
      <c r="D201" s="27" t="s">
        <v>19</v>
      </c>
      <c r="E201" s="562" t="s">
        <v>1164</v>
      </c>
      <c r="F201" s="27"/>
      <c r="G201" s="7"/>
      <c r="H201" s="203"/>
      <c r="I201" s="34"/>
      <c r="J201" s="34"/>
      <c r="K201" s="34"/>
      <c r="L201" s="34"/>
      <c r="M201" s="34"/>
      <c r="N201" s="34"/>
      <c r="O201" s="19"/>
      <c r="P201" s="20"/>
      <c r="Q201" s="20"/>
      <c r="R201" s="20"/>
      <c r="S201" s="20"/>
      <c r="T201" s="20"/>
      <c r="U201" s="20"/>
      <c r="V201" s="20"/>
      <c r="W201" s="20"/>
      <c r="X201" s="20"/>
      <c r="Y201" s="20"/>
      <c r="Z201" s="20"/>
      <c r="AA201" s="20"/>
      <c r="AB201" s="20"/>
      <c r="AC201" s="20"/>
      <c r="AD201" s="21"/>
      <c r="AE201" s="18"/>
    </row>
    <row r="202" spans="1:31" ht="15.75" customHeight="1">
      <c r="A202" s="4" t="s">
        <v>1163</v>
      </c>
      <c r="B202" s="311" t="str">
        <f>HYPERLINK("https://upn1-carbon-sandbox.mendel.ai/01ha80767mvt3xy09j6byrsamy/patient-abstraction/"&amp;A202)</f>
        <v>https://upn1-carbon-sandbox.mendel.ai/01ha80767mvt3xy09j6byrsamy/patient-abstraction/pt-01h9p699cvatfzq7x1wt85h048</v>
      </c>
      <c r="C202" s="34" t="s">
        <v>18</v>
      </c>
      <c r="D202" s="27" t="s">
        <v>19</v>
      </c>
      <c r="E202" s="563" t="s">
        <v>1647</v>
      </c>
      <c r="F202" s="27"/>
      <c r="G202" s="7"/>
      <c r="H202" s="203"/>
      <c r="I202" s="34"/>
      <c r="J202" s="34"/>
      <c r="K202" s="34"/>
      <c r="L202" s="34"/>
      <c r="M202" s="34"/>
      <c r="N202" s="34"/>
      <c r="O202" s="19"/>
      <c r="P202" s="20"/>
      <c r="Q202" s="20"/>
      <c r="R202" s="20"/>
      <c r="S202" s="20"/>
      <c r="T202" s="20"/>
      <c r="U202" s="20"/>
      <c r="V202" s="20"/>
      <c r="W202" s="20"/>
      <c r="X202" s="20"/>
      <c r="Y202" s="20"/>
      <c r="Z202" s="20"/>
      <c r="AA202" s="20"/>
      <c r="AB202" s="20"/>
      <c r="AC202" s="20"/>
      <c r="AD202" s="21"/>
      <c r="AE202" s="18"/>
    </row>
    <row r="203" spans="1:31" ht="15.75" customHeight="1">
      <c r="A203" s="168" t="s">
        <v>1596</v>
      </c>
      <c r="B203" s="313" t="str">
        <f>HYPERLINK("https://upn1-carbon-sandbox.mendel.ai/01ha80767mvt3xy09j6byrsamy/patient-abstraction/"&amp;A203)</f>
        <v>https://upn1-carbon-sandbox.mendel.ai/01ha80767mvt3xy09j6byrsamy/patient-abstraction/pt-01h9p699fr37pwf0axz6k0pe8x</v>
      </c>
      <c r="C203" s="164" t="s">
        <v>1597</v>
      </c>
      <c r="D203" s="197"/>
      <c r="E203" s="198"/>
      <c r="F203" s="198"/>
      <c r="G203" s="199"/>
      <c r="H203" s="204" t="s">
        <v>60</v>
      </c>
      <c r="I203" s="164"/>
      <c r="J203" s="164"/>
      <c r="K203" s="164"/>
      <c r="L203" s="164"/>
      <c r="M203" s="164"/>
      <c r="N203" s="164"/>
      <c r="O203" s="19"/>
      <c r="P203" s="20"/>
      <c r="Q203" s="20"/>
      <c r="R203" s="20"/>
      <c r="S203" s="20"/>
      <c r="T203" s="20"/>
      <c r="U203" s="20"/>
      <c r="V203" s="20"/>
      <c r="W203" s="20"/>
      <c r="X203" s="20"/>
      <c r="Y203" s="20"/>
      <c r="Z203" s="20"/>
      <c r="AA203" s="20"/>
      <c r="AB203" s="20"/>
      <c r="AC203" s="20"/>
      <c r="AD203" s="21"/>
      <c r="AE203" s="18"/>
    </row>
    <row r="204" spans="1:31" ht="15.75" customHeight="1">
      <c r="A204" s="171" t="s">
        <v>1598</v>
      </c>
      <c r="B204" s="313" t="str">
        <f>HYPERLINK("https://upn1-carbon-sandbox.mendel.ai/01ha80767mvt3xy09j6byrsamy/patient-abstraction/"&amp;A204)</f>
        <v>https://upn1-carbon-sandbox.mendel.ai/01ha80767mvt3xy09j6byrsamy/patient-abstraction/pt-01h9p699hkbqzdfs4vbzhrws6w</v>
      </c>
      <c r="C204" s="164" t="s">
        <v>1597</v>
      </c>
      <c r="D204" s="197"/>
      <c r="E204" s="198"/>
      <c r="F204" s="198"/>
      <c r="G204" s="199"/>
      <c r="H204" s="204" t="s">
        <v>60</v>
      </c>
      <c r="I204" s="164"/>
      <c r="J204" s="164"/>
      <c r="K204" s="164"/>
      <c r="L204" s="164"/>
      <c r="M204" s="164"/>
      <c r="N204" s="164"/>
      <c r="O204" s="19"/>
      <c r="P204" s="20"/>
      <c r="Q204" s="20"/>
      <c r="R204" s="20"/>
      <c r="S204" s="20"/>
      <c r="T204" s="20"/>
      <c r="U204" s="20"/>
      <c r="V204" s="20"/>
      <c r="W204" s="20"/>
      <c r="X204" s="20"/>
      <c r="Y204" s="20"/>
      <c r="Z204" s="20"/>
      <c r="AA204" s="20"/>
      <c r="AB204" s="20"/>
      <c r="AC204" s="20"/>
      <c r="AD204" s="21"/>
      <c r="AE204" s="18"/>
    </row>
    <row r="205" spans="1:31" ht="15.75" customHeight="1">
      <c r="A205" s="171" t="s">
        <v>1599</v>
      </c>
      <c r="B205" s="313" t="str">
        <f>HYPERLINK("https://upn1-carbon-sandbox.mendel.ai/01ha80767mvt3xy09j6byrsamy/patient-abstraction/"&amp;A205)</f>
        <v>https://upn1-carbon-sandbox.mendel.ai/01ha80767mvt3xy09j6byrsamy/patient-abstraction/pt-01h9p699cpms4jsby42rxp4ar8</v>
      </c>
      <c r="C205" s="164" t="s">
        <v>1597</v>
      </c>
      <c r="D205" s="197"/>
      <c r="E205" s="198"/>
      <c r="F205" s="198"/>
      <c r="G205" s="199"/>
      <c r="H205" s="204" t="s">
        <v>60</v>
      </c>
      <c r="I205" s="164"/>
      <c r="J205" s="164"/>
      <c r="K205" s="164"/>
      <c r="L205" s="164"/>
      <c r="M205" s="164"/>
      <c r="N205" s="164"/>
      <c r="O205" s="19"/>
      <c r="P205" s="20"/>
      <c r="Q205" s="20"/>
      <c r="R205" s="20"/>
      <c r="S205" s="20"/>
      <c r="T205" s="20"/>
      <c r="U205" s="20"/>
      <c r="V205" s="20"/>
      <c r="W205" s="20"/>
      <c r="X205" s="20"/>
      <c r="Y205" s="20"/>
      <c r="Z205" s="20"/>
      <c r="AA205" s="20"/>
      <c r="AB205" s="20"/>
      <c r="AC205" s="20"/>
      <c r="AD205" s="21"/>
      <c r="AE205" s="18"/>
    </row>
    <row r="206" spans="1:31" ht="15.75" customHeight="1">
      <c r="A206" s="171" t="s">
        <v>1600</v>
      </c>
      <c r="B206" s="313" t="str">
        <f>HYPERLINK("https://upn1-carbon-sandbox.mendel.ai/01ha80767mvt3xy09j6byrsamy/patient-abstraction/"&amp;A206)</f>
        <v>https://upn1-carbon-sandbox.mendel.ai/01ha80767mvt3xy09j6byrsamy/patient-abstraction/pt-01h9p699n82gzhfgtv82redx3s</v>
      </c>
      <c r="C206" s="164" t="s">
        <v>1597</v>
      </c>
      <c r="D206" s="197"/>
      <c r="E206" s="198"/>
      <c r="F206" s="198"/>
      <c r="G206" s="199"/>
      <c r="H206" s="204" t="s">
        <v>60</v>
      </c>
      <c r="I206" s="164"/>
      <c r="J206" s="164"/>
      <c r="K206" s="164"/>
      <c r="L206" s="164"/>
      <c r="M206" s="164"/>
      <c r="N206" s="164"/>
      <c r="O206" s="19"/>
      <c r="P206" s="20"/>
      <c r="Q206" s="20"/>
      <c r="R206" s="20"/>
      <c r="S206" s="20"/>
      <c r="T206" s="20"/>
      <c r="U206" s="20"/>
      <c r="V206" s="20"/>
      <c r="W206" s="20"/>
      <c r="X206" s="20"/>
      <c r="Y206" s="20"/>
      <c r="Z206" s="20"/>
      <c r="AA206" s="20"/>
      <c r="AB206" s="20"/>
      <c r="AC206" s="20"/>
      <c r="AD206" s="21"/>
      <c r="AE206" s="18"/>
    </row>
    <row r="207" spans="1:31" ht="15.75" customHeight="1">
      <c r="A207" s="171" t="s">
        <v>1601</v>
      </c>
      <c r="B207" s="313" t="str">
        <f>HYPERLINK("https://upn1-carbon-sandbox.mendel.ai/01ha80767mvt3xy09j6byrsamy/patient-abstraction/"&amp;A207)</f>
        <v>https://upn1-carbon-sandbox.mendel.ai/01ha80767mvt3xy09j6byrsamy/patient-abstraction/pt-01h9p699rhy1102gk1wypmm3ve</v>
      </c>
      <c r="C207" s="164" t="s">
        <v>1597</v>
      </c>
      <c r="D207" s="197"/>
      <c r="E207" s="198"/>
      <c r="F207" s="198"/>
      <c r="G207" s="199"/>
      <c r="H207" s="204" t="s">
        <v>60</v>
      </c>
      <c r="I207" s="164"/>
      <c r="J207" s="164"/>
      <c r="K207" s="164"/>
      <c r="L207" s="164"/>
      <c r="M207" s="164"/>
      <c r="N207" s="164"/>
      <c r="O207" s="19"/>
      <c r="P207" s="20"/>
      <c r="Q207" s="20"/>
      <c r="R207" s="20"/>
      <c r="S207" s="20"/>
      <c r="T207" s="20"/>
      <c r="U207" s="20"/>
      <c r="V207" s="20"/>
      <c r="W207" s="20"/>
      <c r="X207" s="20"/>
      <c r="Y207" s="20"/>
      <c r="Z207" s="20"/>
      <c r="AA207" s="20"/>
      <c r="AB207" s="20"/>
      <c r="AC207" s="20"/>
      <c r="AD207" s="21"/>
      <c r="AE207" s="18"/>
    </row>
    <row r="208" spans="1:31" ht="15.75" customHeight="1">
      <c r="A208" s="171" t="s">
        <v>1602</v>
      </c>
      <c r="B208" s="313" t="str">
        <f>HYPERLINK("https://upn1-carbon-sandbox.mendel.ai/01ha80767mvt3xy09j6byrsamy/patient-abstraction/"&amp;A208)</f>
        <v>https://upn1-carbon-sandbox.mendel.ai/01ha80767mvt3xy09j6byrsamy/patient-abstraction/pt-01h9p699r03j8am67ftr7gapv4</v>
      </c>
      <c r="C208" s="164" t="s">
        <v>1597</v>
      </c>
      <c r="D208" s="197"/>
      <c r="E208" s="198"/>
      <c r="F208" s="198"/>
      <c r="G208" s="199"/>
      <c r="H208" s="204" t="s">
        <v>60</v>
      </c>
      <c r="I208" s="164"/>
      <c r="J208" s="164"/>
      <c r="K208" s="164"/>
      <c r="L208" s="164"/>
      <c r="M208" s="164"/>
      <c r="N208" s="164"/>
      <c r="O208" s="19"/>
      <c r="P208" s="20"/>
      <c r="Q208" s="20"/>
      <c r="R208" s="20"/>
      <c r="S208" s="20"/>
      <c r="T208" s="20"/>
      <c r="U208" s="20"/>
      <c r="V208" s="20"/>
      <c r="W208" s="20"/>
      <c r="X208" s="20"/>
      <c r="Y208" s="20"/>
      <c r="Z208" s="20"/>
      <c r="AA208" s="20"/>
      <c r="AB208" s="20"/>
      <c r="AC208" s="20"/>
      <c r="AD208" s="21"/>
      <c r="AE208" s="18"/>
    </row>
    <row r="209" spans="1:31" ht="15.75" customHeight="1">
      <c r="A209" s="171" t="s">
        <v>1603</v>
      </c>
      <c r="B209" s="313" t="str">
        <f>HYPERLINK("https://upn1-carbon-sandbox.mendel.ai/01ha80767mvt3xy09j6byrsamy/patient-abstraction/"&amp;A209)</f>
        <v>https://upn1-carbon-sandbox.mendel.ai/01ha80767mvt3xy09j6byrsamy/patient-abstraction/pt-01h9p6996eyfff46r1k5gv958b</v>
      </c>
      <c r="C209" s="164" t="s">
        <v>1597</v>
      </c>
      <c r="D209" s="197"/>
      <c r="E209" s="198"/>
      <c r="F209" s="198"/>
      <c r="G209" s="199"/>
      <c r="H209" s="204" t="s">
        <v>60</v>
      </c>
      <c r="I209" s="164"/>
      <c r="J209" s="164"/>
      <c r="K209" s="164"/>
      <c r="L209" s="164"/>
      <c r="M209" s="164"/>
      <c r="N209" s="164"/>
      <c r="O209" s="19"/>
      <c r="P209" s="20"/>
      <c r="Q209" s="20"/>
      <c r="R209" s="20"/>
      <c r="S209" s="20"/>
      <c r="T209" s="20"/>
      <c r="U209" s="20"/>
      <c r="V209" s="20"/>
      <c r="W209" s="20"/>
      <c r="X209" s="20"/>
      <c r="Y209" s="20"/>
      <c r="Z209" s="20"/>
      <c r="AA209" s="20"/>
      <c r="AB209" s="20"/>
      <c r="AC209" s="20"/>
      <c r="AD209" s="21"/>
      <c r="AE209" s="18"/>
    </row>
    <row r="210" spans="1:31" ht="15.75" customHeight="1">
      <c r="A210" s="164" t="s">
        <v>1604</v>
      </c>
      <c r="B210" s="313" t="str">
        <f>HYPERLINK("https://upn1-carbon-sandbox.mendel.ai/01ha80767mvt3xy09j6byrsamy/patient-abstraction/"&amp;A210)</f>
        <v>https://upn1-carbon-sandbox.mendel.ai/01ha80767mvt3xy09j6byrsamy/patient-abstraction/pt-01h9p699bb617dwrays4skf3t7</v>
      </c>
      <c r="C210" s="164" t="s">
        <v>18</v>
      </c>
      <c r="D210" s="197"/>
      <c r="E210" s="198"/>
      <c r="F210" s="198"/>
      <c r="G210" s="199"/>
      <c r="H210" s="204" t="s">
        <v>60</v>
      </c>
      <c r="I210" s="164"/>
      <c r="J210" s="164"/>
      <c r="K210" s="164"/>
      <c r="L210" s="164"/>
      <c r="M210" s="164"/>
      <c r="N210" s="164"/>
      <c r="O210" s="19"/>
      <c r="P210" s="20"/>
      <c r="Q210" s="20"/>
      <c r="R210" s="20"/>
      <c r="S210" s="20"/>
      <c r="T210" s="20"/>
      <c r="U210" s="20"/>
      <c r="V210" s="20"/>
      <c r="W210" s="20"/>
      <c r="X210" s="20"/>
      <c r="Y210" s="20"/>
      <c r="Z210" s="20"/>
      <c r="AA210" s="20"/>
      <c r="AB210" s="20"/>
      <c r="AC210" s="20"/>
      <c r="AD210" s="21"/>
      <c r="AE210" s="18"/>
    </row>
    <row r="211" spans="1:31" ht="15.75" customHeight="1">
      <c r="A211" s="164" t="s">
        <v>1605</v>
      </c>
      <c r="B211" s="313" t="str">
        <f>HYPERLINK("https://upn1-carbon-sandbox.mendel.ai/01ha80767mvt3xy09j6byrsamy/patient-abstraction/"&amp;A211)</f>
        <v>https://upn1-carbon-sandbox.mendel.ai/01ha80767mvt3xy09j6byrsamy/patient-abstraction/pt-01h9p6999n7904qxsedxc0b0kx</v>
      </c>
      <c r="C211" s="164" t="s">
        <v>1597</v>
      </c>
      <c r="D211" s="197"/>
      <c r="E211" s="198"/>
      <c r="F211" s="198"/>
      <c r="G211" s="199"/>
      <c r="H211" s="204" t="s">
        <v>60</v>
      </c>
      <c r="I211" s="164"/>
      <c r="J211" s="164"/>
      <c r="K211" s="164"/>
      <c r="L211" s="164"/>
      <c r="M211" s="164"/>
      <c r="N211" s="164"/>
      <c r="O211" s="19"/>
      <c r="P211" s="20"/>
      <c r="Q211" s="20"/>
      <c r="R211" s="20"/>
      <c r="S211" s="20"/>
      <c r="T211" s="20"/>
      <c r="U211" s="20"/>
      <c r="V211" s="20"/>
      <c r="W211" s="20"/>
      <c r="X211" s="20"/>
      <c r="Y211" s="20"/>
      <c r="Z211" s="20"/>
      <c r="AA211" s="20"/>
      <c r="AB211" s="20"/>
      <c r="AC211" s="20"/>
      <c r="AD211" s="21"/>
      <c r="AE211" s="18"/>
    </row>
    <row r="212" spans="1:31" ht="15.75" customHeight="1">
      <c r="A212" s="168" t="s">
        <v>1606</v>
      </c>
      <c r="B212" s="313" t="str">
        <f>HYPERLINK("https://upn1-carbon-sandbox.mendel.ai/01ha80767mvt3xy09j6byrsamy/patient-abstraction/"&amp;A212)</f>
        <v>https://upn1-carbon-sandbox.mendel.ai/01ha80767mvt3xy09j6byrsamy/patient-abstraction/pt-01h9p699b97rp4r4fb74rsnyzp</v>
      </c>
      <c r="C212" s="164" t="s">
        <v>1597</v>
      </c>
      <c r="D212" s="197"/>
      <c r="E212" s="198"/>
      <c r="F212" s="198"/>
      <c r="G212" s="199"/>
      <c r="H212" s="204" t="s">
        <v>60</v>
      </c>
      <c r="I212" s="164"/>
      <c r="J212" s="164"/>
      <c r="K212" s="164"/>
      <c r="L212" s="164"/>
      <c r="M212" s="164"/>
      <c r="N212" s="164"/>
      <c r="O212" s="19"/>
      <c r="P212" s="20"/>
      <c r="Q212" s="20"/>
      <c r="R212" s="20"/>
      <c r="S212" s="20"/>
      <c r="T212" s="20"/>
      <c r="U212" s="20"/>
      <c r="V212" s="20"/>
      <c r="W212" s="20"/>
      <c r="X212" s="20"/>
      <c r="Y212" s="20"/>
      <c r="Z212" s="20"/>
      <c r="AA212" s="20"/>
      <c r="AB212" s="20"/>
      <c r="AC212" s="20"/>
      <c r="AD212" s="21"/>
      <c r="AE212" s="18"/>
    </row>
    <row r="213" spans="1:31" ht="15.75" customHeight="1">
      <c r="A213" s="171" t="s">
        <v>1607</v>
      </c>
      <c r="B213" s="313" t="str">
        <f>HYPERLINK("https://upn1-carbon-sandbox.mendel.ai/01ha80767mvt3xy09j6byrsamy/patient-abstraction/"&amp;A213)</f>
        <v>https://upn1-carbon-sandbox.mendel.ai/01ha80767mvt3xy09j6byrsamy/patient-abstraction/pt-01h9p699nt612ar604r1mh4hwv</v>
      </c>
      <c r="C213" s="164" t="s">
        <v>1597</v>
      </c>
      <c r="D213" s="197"/>
      <c r="E213" s="198"/>
      <c r="F213" s="198"/>
      <c r="G213" s="199"/>
      <c r="H213" s="204" t="s">
        <v>60</v>
      </c>
      <c r="I213" s="164"/>
      <c r="J213" s="164"/>
      <c r="K213" s="164"/>
      <c r="L213" s="164"/>
      <c r="M213" s="164"/>
      <c r="N213" s="164"/>
      <c r="O213" s="19"/>
      <c r="P213" s="20"/>
      <c r="Q213" s="20"/>
      <c r="R213" s="20"/>
      <c r="S213" s="20"/>
      <c r="T213" s="20"/>
      <c r="U213" s="20"/>
      <c r="V213" s="20"/>
      <c r="W213" s="20"/>
      <c r="X213" s="20"/>
      <c r="Y213" s="20"/>
      <c r="Z213" s="20"/>
      <c r="AA213" s="20"/>
      <c r="AB213" s="20"/>
      <c r="AC213" s="20"/>
      <c r="AD213" s="21"/>
      <c r="AE213" s="18"/>
    </row>
    <row r="214" spans="1:31" ht="15.75" customHeight="1">
      <c r="A214" s="164" t="s">
        <v>1608</v>
      </c>
      <c r="B214" s="313" t="str">
        <f>HYPERLINK("https://upn1-carbon-sandbox.mendel.ai/01ha80767mvt3xy09j6byrsamy/patient-abstraction/"&amp;A214)</f>
        <v>https://upn1-carbon-sandbox.mendel.ai/01ha80767mvt3xy09j6byrsamy/patient-abstraction/pt-01h9p699pah7a32189nqcs4rhw</v>
      </c>
      <c r="C214" s="164" t="s">
        <v>1597</v>
      </c>
      <c r="D214" s="197"/>
      <c r="E214" s="198"/>
      <c r="F214" s="198"/>
      <c r="G214" s="199"/>
      <c r="H214" s="204" t="s">
        <v>60</v>
      </c>
      <c r="I214" s="164"/>
      <c r="J214" s="164"/>
      <c r="K214" s="164"/>
      <c r="L214" s="164"/>
      <c r="M214" s="164"/>
      <c r="N214" s="164"/>
      <c r="O214" s="19"/>
      <c r="P214" s="20"/>
      <c r="Q214" s="20"/>
      <c r="R214" s="20"/>
      <c r="S214" s="20"/>
      <c r="T214" s="20"/>
      <c r="U214" s="20"/>
      <c r="V214" s="20"/>
      <c r="W214" s="20"/>
      <c r="X214" s="20"/>
      <c r="Y214" s="20"/>
      <c r="Z214" s="20"/>
      <c r="AA214" s="20"/>
      <c r="AB214" s="20"/>
      <c r="AC214" s="20"/>
      <c r="AD214" s="21"/>
      <c r="AE214" s="18"/>
    </row>
    <row r="215" spans="1:31" ht="15.75" customHeight="1">
      <c r="A215" s="168" t="s">
        <v>1609</v>
      </c>
      <c r="B215" s="313" t="str">
        <f>HYPERLINK("https://upn1-carbon-sandbox.mendel.ai/01ha80767mvt3xy09j6byrsamy/patient-abstraction/"&amp;A215)</f>
        <v>https://upn1-carbon-sandbox.mendel.ai/01ha80767mvt3xy09j6byrsamy/patient-abstraction/pt-01h9p699b10cav1trdm38rzban</v>
      </c>
      <c r="C215" s="164" t="s">
        <v>1597</v>
      </c>
      <c r="D215" s="197"/>
      <c r="E215" s="198"/>
      <c r="F215" s="198"/>
      <c r="G215" s="199"/>
      <c r="H215" s="204" t="s">
        <v>60</v>
      </c>
      <c r="I215" s="164"/>
      <c r="J215" s="164"/>
      <c r="K215" s="164"/>
      <c r="L215" s="164"/>
      <c r="M215" s="164"/>
      <c r="N215" s="164"/>
      <c r="O215" s="19"/>
      <c r="P215" s="20"/>
      <c r="Q215" s="20"/>
      <c r="R215" s="20"/>
      <c r="S215" s="20"/>
      <c r="T215" s="20"/>
      <c r="U215" s="20"/>
      <c r="V215" s="20"/>
      <c r="W215" s="20"/>
      <c r="X215" s="20"/>
      <c r="Y215" s="20"/>
      <c r="Z215" s="20"/>
      <c r="AA215" s="20"/>
      <c r="AB215" s="20"/>
      <c r="AC215" s="20"/>
      <c r="AD215" s="21"/>
      <c r="AE215" s="18"/>
    </row>
    <row r="216" spans="1:31" ht="15.75" customHeight="1">
      <c r="A216" s="171" t="s">
        <v>1610</v>
      </c>
      <c r="B216" s="313" t="str">
        <f>HYPERLINK("https://upn1-carbon-sandbox.mendel.ai/01ha80767mvt3xy09j6byrsamy/patient-abstraction/"&amp;A216)</f>
        <v>https://upn1-carbon-sandbox.mendel.ai/01ha80767mvt3xy09j6byrsamy/patient-abstraction/pt-01h9p6997126edkg3bzbg5ft94</v>
      </c>
      <c r="C216" s="164" t="s">
        <v>1597</v>
      </c>
      <c r="D216" s="197"/>
      <c r="E216" s="198"/>
      <c r="F216" s="198"/>
      <c r="G216" s="199"/>
      <c r="H216" s="204" t="s">
        <v>60</v>
      </c>
      <c r="I216" s="164"/>
      <c r="J216" s="164"/>
      <c r="K216" s="164"/>
      <c r="L216" s="164"/>
      <c r="M216" s="164"/>
      <c r="N216" s="164"/>
      <c r="O216" s="19"/>
      <c r="P216" s="20"/>
      <c r="Q216" s="20"/>
      <c r="R216" s="20"/>
      <c r="S216" s="20"/>
      <c r="T216" s="20"/>
      <c r="U216" s="20"/>
      <c r="V216" s="20"/>
      <c r="W216" s="20"/>
      <c r="X216" s="20"/>
      <c r="Y216" s="20"/>
      <c r="Z216" s="20"/>
      <c r="AA216" s="20"/>
      <c r="AB216" s="20"/>
      <c r="AC216" s="20"/>
      <c r="AD216" s="21"/>
      <c r="AE216" s="18"/>
    </row>
    <row r="217" spans="1:31" ht="15.75" customHeight="1">
      <c r="A217" s="171" t="s">
        <v>1611</v>
      </c>
      <c r="B217" s="313" t="str">
        <f>HYPERLINK("https://upn1-carbon-sandbox.mendel.ai/01ha80767mvt3xy09j6byrsamy/patient-abstraction/"&amp;A217)</f>
        <v>https://upn1-carbon-sandbox.mendel.ai/01ha80767mvt3xy09j6byrsamy/patient-abstraction/pt-01h9p699c6xtxn909vepq1942v</v>
      </c>
      <c r="C217" s="164" t="s">
        <v>1597</v>
      </c>
      <c r="D217" s="197"/>
      <c r="E217" s="198"/>
      <c r="F217" s="198"/>
      <c r="G217" s="199"/>
      <c r="H217" s="204" t="s">
        <v>60</v>
      </c>
      <c r="I217" s="164"/>
      <c r="J217" s="164"/>
      <c r="K217" s="164"/>
      <c r="L217" s="164"/>
      <c r="M217" s="164"/>
      <c r="N217" s="164"/>
      <c r="O217" s="19"/>
      <c r="P217" s="20"/>
      <c r="Q217" s="20"/>
      <c r="R217" s="20"/>
      <c r="S217" s="20"/>
      <c r="T217" s="20"/>
      <c r="U217" s="20"/>
      <c r="V217" s="20"/>
      <c r="W217" s="20"/>
      <c r="X217" s="20"/>
      <c r="Y217" s="20"/>
      <c r="Z217" s="20"/>
      <c r="AA217" s="20"/>
      <c r="AB217" s="20"/>
      <c r="AC217" s="20"/>
      <c r="AD217" s="21"/>
      <c r="AE217" s="18"/>
    </row>
    <row r="218" spans="1:31" ht="15.75" customHeight="1">
      <c r="A218" s="171" t="s">
        <v>1612</v>
      </c>
      <c r="B218" s="313" t="str">
        <f>HYPERLINK("https://upn1-carbon-sandbox.mendel.ai/01ha80767mvt3xy09j6byrsamy/patient-abstraction/"&amp;A218)</f>
        <v>https://upn1-carbon-sandbox.mendel.ai/01ha80767mvt3xy09j6byrsamy/patient-abstraction/pt-01h9p699mnr1ph0pvh7zfxwa2q</v>
      </c>
      <c r="C218" s="164" t="s">
        <v>1597</v>
      </c>
      <c r="D218" s="197"/>
      <c r="E218" s="198"/>
      <c r="F218" s="198"/>
      <c r="G218" s="199"/>
      <c r="H218" s="204" t="s">
        <v>60</v>
      </c>
      <c r="I218" s="164"/>
      <c r="J218" s="164"/>
      <c r="K218" s="164"/>
      <c r="L218" s="164"/>
      <c r="M218" s="164"/>
      <c r="N218" s="164"/>
      <c r="O218" s="19"/>
      <c r="P218" s="20"/>
      <c r="Q218" s="20"/>
      <c r="R218" s="20"/>
      <c r="S218" s="20"/>
      <c r="T218" s="20"/>
      <c r="U218" s="20"/>
      <c r="V218" s="20"/>
      <c r="W218" s="20"/>
      <c r="X218" s="20"/>
      <c r="Y218" s="20"/>
      <c r="Z218" s="20"/>
      <c r="AA218" s="20"/>
      <c r="AB218" s="20"/>
      <c r="AC218" s="20"/>
      <c r="AD218" s="21"/>
      <c r="AE218" s="18"/>
    </row>
    <row r="219" spans="1:31" ht="15.75" customHeight="1">
      <c r="A219" s="164" t="s">
        <v>1613</v>
      </c>
      <c r="B219" s="313" t="str">
        <f>HYPERLINK("https://upn1-carbon-sandbox.mendel.ai/01ha80767mvt3xy09j6byrsamy/patient-abstraction/"&amp;A219)</f>
        <v>https://upn1-carbon-sandbox.mendel.ai/01ha80767mvt3xy09j6byrsamy/patient-abstraction/pt-01h9p699bwdvbg77qrrpe3n228</v>
      </c>
      <c r="C219" s="164" t="s">
        <v>18</v>
      </c>
      <c r="D219" s="197"/>
      <c r="E219" s="198"/>
      <c r="F219" s="198"/>
      <c r="G219" s="199"/>
      <c r="H219" s="204" t="s">
        <v>60</v>
      </c>
      <c r="I219" s="164"/>
      <c r="J219" s="164"/>
      <c r="K219" s="164"/>
      <c r="L219" s="164"/>
      <c r="M219" s="164"/>
      <c r="N219" s="164"/>
      <c r="O219" s="19"/>
      <c r="P219" s="20"/>
      <c r="Q219" s="20"/>
      <c r="R219" s="20"/>
      <c r="S219" s="20"/>
      <c r="T219" s="20"/>
      <c r="U219" s="20"/>
      <c r="V219" s="20"/>
      <c r="W219" s="20"/>
      <c r="X219" s="20"/>
      <c r="Y219" s="20"/>
      <c r="Z219" s="20"/>
      <c r="AA219" s="20"/>
      <c r="AB219" s="20"/>
      <c r="AC219" s="20"/>
      <c r="AD219" s="21"/>
      <c r="AE219" s="18"/>
    </row>
    <row r="220" spans="1:31" ht="15.75" customHeight="1">
      <c r="A220" s="164" t="s">
        <v>1614</v>
      </c>
      <c r="B220" s="313" t="str">
        <f>HYPERLINK("https://upn1-carbon-sandbox.mendel.ai/01ha80767mvt3xy09j6byrsamy/patient-abstraction/"&amp;A220)</f>
        <v>https://upn1-carbon-sandbox.mendel.ai/01ha80767mvt3xy09j6byrsamy/patient-abstraction/pt-01h9p6998mw1ha08mzecdx5b5b</v>
      </c>
      <c r="C220" s="164" t="s">
        <v>1597</v>
      </c>
      <c r="D220" s="197"/>
      <c r="E220" s="198"/>
      <c r="F220" s="198"/>
      <c r="G220" s="199"/>
      <c r="H220" s="204" t="s">
        <v>60</v>
      </c>
      <c r="I220" s="164"/>
      <c r="J220" s="164"/>
      <c r="K220" s="164"/>
      <c r="L220" s="164"/>
      <c r="M220" s="164"/>
      <c r="N220" s="164"/>
      <c r="O220" s="19"/>
      <c r="P220" s="20"/>
      <c r="Q220" s="20"/>
      <c r="R220" s="20"/>
      <c r="S220" s="20"/>
      <c r="T220" s="20"/>
      <c r="U220" s="20"/>
      <c r="V220" s="20"/>
      <c r="W220" s="20"/>
      <c r="X220" s="20"/>
      <c r="Y220" s="20"/>
      <c r="Z220" s="20"/>
      <c r="AA220" s="20"/>
      <c r="AB220" s="20"/>
      <c r="AC220" s="20"/>
      <c r="AD220" s="21"/>
      <c r="AE220" s="18"/>
    </row>
    <row r="221" spans="1:31" ht="15.75" customHeight="1">
      <c r="A221" s="164" t="s">
        <v>1615</v>
      </c>
      <c r="B221" s="313" t="str">
        <f>HYPERLINK("https://upn1-carbon-sandbox.mendel.ai/01ha80767mvt3xy09j6byrsamy/patient-abstraction/"&amp;A221)</f>
        <v>https://upn1-carbon-sandbox.mendel.ai/01ha80767mvt3xy09j6byrsamy/patient-abstraction/pt-01h9p699kq8rszxpwtgqkdn7e0</v>
      </c>
      <c r="C221" s="164" t="s">
        <v>18</v>
      </c>
      <c r="D221" s="197"/>
      <c r="E221" s="198"/>
      <c r="F221" s="198"/>
      <c r="G221" s="199"/>
      <c r="H221" s="204" t="s">
        <v>60</v>
      </c>
      <c r="I221" s="164"/>
      <c r="J221" s="164"/>
      <c r="K221" s="164"/>
      <c r="L221" s="164"/>
      <c r="M221" s="164"/>
      <c r="N221" s="164"/>
      <c r="O221" s="19"/>
      <c r="P221" s="20"/>
      <c r="Q221" s="20"/>
      <c r="R221" s="20"/>
      <c r="S221" s="20"/>
      <c r="T221" s="20"/>
      <c r="U221" s="20"/>
      <c r="V221" s="20"/>
      <c r="W221" s="20"/>
      <c r="X221" s="20"/>
      <c r="Y221" s="20"/>
      <c r="Z221" s="20"/>
      <c r="AA221" s="20"/>
      <c r="AB221" s="20"/>
      <c r="AC221" s="20"/>
      <c r="AD221" s="21"/>
      <c r="AE221" s="18"/>
    </row>
    <row r="222" spans="1:31" ht="15.75" customHeight="1">
      <c r="A222" s="164" t="s">
        <v>1616</v>
      </c>
      <c r="B222" s="313" t="str">
        <f>HYPERLINK("https://upn1-carbon-sandbox.mendel.ai/01ha80767mvt3xy09j6byrsamy/patient-abstraction/"&amp;A222)</f>
        <v>https://upn1-carbon-sandbox.mendel.ai/01ha80767mvt3xy09j6byrsamy/patient-abstraction/pt-01h9p699fqpdcgezxyzans11sb</v>
      </c>
      <c r="C222" s="164" t="s">
        <v>1597</v>
      </c>
      <c r="D222" s="197"/>
      <c r="E222" s="198"/>
      <c r="F222" s="198"/>
      <c r="G222" s="199"/>
      <c r="H222" s="204" t="s">
        <v>60</v>
      </c>
      <c r="I222" s="164"/>
      <c r="J222" s="164"/>
      <c r="K222" s="164"/>
      <c r="L222" s="164"/>
      <c r="M222" s="164"/>
      <c r="N222" s="164"/>
      <c r="O222" s="19"/>
      <c r="P222" s="20"/>
      <c r="Q222" s="20"/>
      <c r="R222" s="20"/>
      <c r="S222" s="20"/>
      <c r="T222" s="20"/>
      <c r="U222" s="20"/>
      <c r="V222" s="20"/>
      <c r="W222" s="20"/>
      <c r="X222" s="20"/>
      <c r="Y222" s="20"/>
      <c r="Z222" s="20"/>
      <c r="AA222" s="20"/>
      <c r="AB222" s="20"/>
      <c r="AC222" s="20"/>
      <c r="AD222" s="21"/>
      <c r="AE222" s="18"/>
    </row>
    <row r="223" spans="1:31" ht="15.75" customHeight="1">
      <c r="A223" s="164" t="s">
        <v>1617</v>
      </c>
      <c r="B223" s="313" t="str">
        <f>HYPERLINK("https://upn1-carbon-sandbox.mendel.ai/01ha80767mvt3xy09j6byrsamy/patient-abstraction/"&amp;A223)</f>
        <v>https://upn1-carbon-sandbox.mendel.ai/01ha80767mvt3xy09j6byrsamy/patient-abstraction/pt-01h9p699axh9nscpb8tzh6k01g</v>
      </c>
      <c r="C223" s="164" t="s">
        <v>1597</v>
      </c>
      <c r="D223" s="197"/>
      <c r="E223" s="198"/>
      <c r="F223" s="198"/>
      <c r="G223" s="199"/>
      <c r="H223" s="204" t="s">
        <v>60</v>
      </c>
      <c r="I223" s="164"/>
      <c r="J223" s="164"/>
      <c r="K223" s="164"/>
      <c r="L223" s="164"/>
      <c r="M223" s="164"/>
      <c r="N223" s="164"/>
      <c r="O223" s="19"/>
      <c r="P223" s="20"/>
      <c r="Q223" s="20"/>
      <c r="R223" s="20"/>
      <c r="S223" s="20"/>
      <c r="T223" s="20"/>
      <c r="U223" s="20"/>
      <c r="V223" s="20"/>
      <c r="W223" s="20"/>
      <c r="X223" s="20"/>
      <c r="Y223" s="20"/>
      <c r="Z223" s="20"/>
      <c r="AA223" s="20"/>
      <c r="AB223" s="20"/>
      <c r="AC223" s="20"/>
      <c r="AD223" s="21"/>
      <c r="AE223" s="18"/>
    </row>
    <row r="224" spans="1:31" ht="15.75" customHeight="1">
      <c r="A224" s="164" t="s">
        <v>1618</v>
      </c>
      <c r="B224" s="313" t="str">
        <f>HYPERLINK("https://upn1-carbon-sandbox.mendel.ai/01ha80767mvt3xy09j6byrsamy/patient-abstraction/"&amp;A224)</f>
        <v>https://upn1-carbon-sandbox.mendel.ai/01ha80767mvt3xy09j6byrsamy/patient-abstraction/pt-01h9p699fdjkvh3a1emdfqjwaq</v>
      </c>
      <c r="C224" s="164" t="s">
        <v>1597</v>
      </c>
      <c r="D224" s="197"/>
      <c r="E224" s="198"/>
      <c r="F224" s="198"/>
      <c r="G224" s="199"/>
      <c r="H224" s="204" t="s">
        <v>60</v>
      </c>
      <c r="I224" s="164"/>
      <c r="J224" s="164"/>
      <c r="K224" s="164"/>
      <c r="L224" s="164"/>
      <c r="M224" s="164"/>
      <c r="N224" s="164"/>
      <c r="O224" s="19"/>
      <c r="P224" s="20"/>
      <c r="Q224" s="20"/>
      <c r="R224" s="20"/>
      <c r="S224" s="20"/>
      <c r="T224" s="20"/>
      <c r="U224" s="20"/>
      <c r="V224" s="20"/>
      <c r="W224" s="20"/>
      <c r="X224" s="20"/>
      <c r="Y224" s="20"/>
      <c r="Z224" s="20"/>
      <c r="AA224" s="20"/>
      <c r="AB224" s="20"/>
      <c r="AC224" s="20"/>
      <c r="AD224" s="21"/>
      <c r="AE224" s="18"/>
    </row>
    <row r="225" spans="1:31" ht="15.75" customHeight="1">
      <c r="A225" s="164" t="s">
        <v>1619</v>
      </c>
      <c r="B225" s="313" t="str">
        <f>HYPERLINK("https://upn1-carbon-sandbox.mendel.ai/01ha80767mvt3xy09j6byrsamy/patient-abstraction/"&amp;A225)</f>
        <v>https://upn1-carbon-sandbox.mendel.ai/01ha80767mvt3xy09j6byrsamy/patient-abstraction/pt-01h9p699ag3j05tdhec7089gxt</v>
      </c>
      <c r="C225" s="164" t="s">
        <v>1597</v>
      </c>
      <c r="D225" s="197"/>
      <c r="E225" s="198"/>
      <c r="F225" s="198"/>
      <c r="G225" s="199"/>
      <c r="H225" s="204" t="s">
        <v>60</v>
      </c>
      <c r="I225" s="164"/>
      <c r="J225" s="164"/>
      <c r="K225" s="164"/>
      <c r="L225" s="164"/>
      <c r="M225" s="164"/>
      <c r="N225" s="164"/>
      <c r="O225" s="19"/>
      <c r="P225" s="20"/>
      <c r="Q225" s="20"/>
      <c r="R225" s="20"/>
      <c r="S225" s="20"/>
      <c r="T225" s="20"/>
      <c r="U225" s="20"/>
      <c r="V225" s="20"/>
      <c r="W225" s="20"/>
      <c r="X225" s="20"/>
      <c r="Y225" s="20"/>
      <c r="Z225" s="20"/>
      <c r="AA225" s="20"/>
      <c r="AB225" s="20"/>
      <c r="AC225" s="20"/>
      <c r="AD225" s="21"/>
      <c r="AE225" s="18"/>
    </row>
    <row r="226" spans="1:31" ht="15.75" customHeight="1">
      <c r="A226" s="164" t="s">
        <v>1620</v>
      </c>
      <c r="B226" s="313" t="str">
        <f>HYPERLINK("https://upn1-carbon-sandbox.mendel.ai/01ha80767mvt3xy09j6byrsamy/patient-abstraction/"&amp;A226)</f>
        <v>https://upn1-carbon-sandbox.mendel.ai/01ha80767mvt3xy09j6byrsamy/patient-abstraction/pt-01h9p699gng01ah5dj22tepyxy</v>
      </c>
      <c r="C226" s="164" t="s">
        <v>1597</v>
      </c>
      <c r="D226" s="207"/>
      <c r="E226" s="208"/>
      <c r="F226" s="208"/>
      <c r="G226" s="209"/>
      <c r="H226" s="210" t="s">
        <v>60</v>
      </c>
      <c r="I226" s="211"/>
      <c r="J226" s="164"/>
      <c r="K226" s="164"/>
      <c r="L226" s="164"/>
      <c r="M226" s="164"/>
      <c r="N226" s="164"/>
      <c r="O226" s="19"/>
      <c r="P226" s="20"/>
      <c r="Q226" s="20"/>
      <c r="R226" s="20"/>
      <c r="S226" s="20"/>
      <c r="T226" s="20"/>
      <c r="U226" s="20"/>
      <c r="V226" s="20"/>
      <c r="W226" s="20"/>
      <c r="X226" s="20"/>
      <c r="Y226" s="20"/>
      <c r="Z226" s="20"/>
      <c r="AA226" s="20"/>
      <c r="AB226" s="20"/>
      <c r="AC226" s="20"/>
      <c r="AD226" s="21"/>
      <c r="AE226" s="18"/>
    </row>
    <row r="227" spans="1:31" ht="15" customHeight="1">
      <c r="A227" s="164" t="s">
        <v>1621</v>
      </c>
      <c r="B227" s="313" t="str">
        <f>HYPERLINK("https://upn1-carbon-sandbox.mendel.ai/01ha80767mvt3xy09j6byrsamy/patient-abstraction/"&amp;A227)</f>
        <v>https://upn1-carbon-sandbox.mendel.ai/01ha80767mvt3xy09j6byrsamy/patient-abstraction/pt-01h9p699jzs7qj789zz3k3tjzr</v>
      </c>
      <c r="C227" s="164" t="s">
        <v>18</v>
      </c>
      <c r="D227" s="197"/>
      <c r="E227" s="198"/>
      <c r="F227" s="198"/>
      <c r="G227" s="199"/>
      <c r="H227" s="200" t="s">
        <v>60</v>
      </c>
      <c r="I227" s="164"/>
      <c r="J227" s="164"/>
      <c r="K227" s="164"/>
      <c r="L227" s="164"/>
      <c r="M227" s="164"/>
      <c r="N227" s="164"/>
      <c r="O227" s="19"/>
      <c r="P227" s="20"/>
      <c r="Q227" s="20"/>
      <c r="R227" s="20"/>
      <c r="S227" s="20"/>
      <c r="T227" s="20"/>
      <c r="U227" s="20"/>
      <c r="V227" s="20"/>
      <c r="W227" s="20"/>
      <c r="X227" s="20"/>
      <c r="Y227" s="20"/>
      <c r="Z227" s="20"/>
      <c r="AA227" s="20"/>
      <c r="AB227" s="20"/>
      <c r="AC227" s="20"/>
      <c r="AD227" s="21"/>
      <c r="AE227" s="18"/>
    </row>
    <row r="228" spans="1:31" ht="15.75" customHeight="1">
      <c r="A228" s="164" t="s">
        <v>1622</v>
      </c>
      <c r="B228" s="313" t="str">
        <f>HYPERLINK("https://upn1-carbon-sandbox.mendel.ai/01ha80767mvt3xy09j6byrsamy/patient-abstraction/"&amp;A228)</f>
        <v>https://upn1-carbon-sandbox.mendel.ai/01ha80767mvt3xy09j6byrsamy/patient-abstraction/pt-01h9p699e95k146yc2d6bea0gp</v>
      </c>
      <c r="C228" s="164" t="s">
        <v>18</v>
      </c>
      <c r="D228" s="197"/>
      <c r="E228" s="198"/>
      <c r="F228" s="198"/>
      <c r="G228" s="199"/>
      <c r="H228" s="200" t="s">
        <v>60</v>
      </c>
      <c r="I228" s="164"/>
      <c r="J228" s="164"/>
      <c r="K228" s="164"/>
      <c r="L228" s="164"/>
      <c r="M228" s="164"/>
      <c r="N228" s="164"/>
      <c r="O228" s="19"/>
      <c r="P228" s="20"/>
      <c r="Q228" s="20"/>
      <c r="R228" s="20"/>
      <c r="S228" s="20"/>
      <c r="T228" s="20"/>
      <c r="U228" s="20"/>
      <c r="V228" s="20"/>
      <c r="W228" s="20"/>
      <c r="X228" s="20"/>
      <c r="Y228" s="20"/>
      <c r="Z228" s="20"/>
      <c r="AA228" s="20"/>
      <c r="AB228" s="20"/>
      <c r="AC228" s="20"/>
      <c r="AD228" s="21"/>
      <c r="AE228" s="18"/>
    </row>
    <row r="229" spans="1:31" ht="15.75" customHeight="1">
      <c r="A229" s="164" t="s">
        <v>1623</v>
      </c>
      <c r="B229" s="313" t="str">
        <f>HYPERLINK("https://upn1-carbon-sandbox.mendel.ai/01ha80767mvt3xy09j6byrsamy/patient-abstraction/"&amp;A229)</f>
        <v>https://upn1-carbon-sandbox.mendel.ai/01ha80767mvt3xy09j6byrsamy/patient-abstraction/pt-01h9p699a9sfsdn8s2rjdm3e3r</v>
      </c>
      <c r="C229" s="164" t="s">
        <v>18</v>
      </c>
      <c r="D229" s="197"/>
      <c r="E229" s="198"/>
      <c r="F229" s="198"/>
      <c r="G229" s="199"/>
      <c r="H229" s="200" t="s">
        <v>60</v>
      </c>
      <c r="I229" s="164"/>
      <c r="J229" s="164"/>
      <c r="K229" s="164"/>
      <c r="L229" s="164"/>
      <c r="M229" s="164"/>
      <c r="N229" s="164"/>
      <c r="O229" s="19"/>
      <c r="P229" s="20"/>
      <c r="Q229" s="20"/>
      <c r="R229" s="20"/>
      <c r="S229" s="20"/>
      <c r="T229" s="20"/>
      <c r="U229" s="20"/>
      <c r="V229" s="20"/>
      <c r="W229" s="20"/>
      <c r="X229" s="20"/>
      <c r="Y229" s="20"/>
      <c r="Z229" s="20"/>
      <c r="AA229" s="20"/>
      <c r="AB229" s="20"/>
      <c r="AC229" s="20"/>
      <c r="AD229" s="21"/>
      <c r="AE229" s="18"/>
    </row>
    <row r="230" spans="1:31" ht="15.75" customHeight="1">
      <c r="A230" s="164" t="s">
        <v>1624</v>
      </c>
      <c r="B230" s="313" t="str">
        <f>HYPERLINK("https://upn1-carbon-sandbox.mendel.ai/01ha80767mvt3xy09j6byrsamy/patient-abstraction/"&amp;A230)</f>
        <v>https://upn1-carbon-sandbox.mendel.ai/01ha80767mvt3xy09j6byrsamy/patient-abstraction/pt-01h9p6996t60ycneb4e959rftz</v>
      </c>
      <c r="C230" s="164" t="s">
        <v>18</v>
      </c>
      <c r="D230" s="197"/>
      <c r="E230" s="198"/>
      <c r="F230" s="198"/>
      <c r="G230" s="199"/>
      <c r="H230" s="200" t="s">
        <v>60</v>
      </c>
      <c r="I230" s="164"/>
      <c r="J230" s="164"/>
      <c r="K230" s="164"/>
      <c r="L230" s="164"/>
      <c r="M230" s="164"/>
      <c r="N230" s="164"/>
      <c r="O230" s="19"/>
      <c r="P230" s="20"/>
      <c r="Q230" s="20"/>
      <c r="R230" s="20"/>
      <c r="S230" s="20"/>
      <c r="T230" s="20"/>
      <c r="U230" s="20"/>
      <c r="V230" s="20"/>
      <c r="W230" s="20"/>
      <c r="X230" s="20"/>
      <c r="Y230" s="20"/>
      <c r="Z230" s="20"/>
      <c r="AA230" s="20"/>
      <c r="AB230" s="20"/>
      <c r="AC230" s="20"/>
      <c r="AD230" s="21"/>
      <c r="AE230" s="18"/>
    </row>
    <row r="231" spans="1:31" ht="15.75" customHeight="1">
      <c r="A231" s="164" t="s">
        <v>1625</v>
      </c>
      <c r="B231" s="313" t="str">
        <f>HYPERLINK("https://upn1-carbon-sandbox.mendel.ai/01ha80767mvt3xy09j6byrsamy/patient-abstraction/"&amp;A231)</f>
        <v>https://upn1-carbon-sandbox.mendel.ai/01ha80767mvt3xy09j6byrsamy/patient-abstraction/pt-01h9p699f8akcfe8efvfewbkv6</v>
      </c>
      <c r="C231" s="164" t="s">
        <v>18</v>
      </c>
      <c r="D231" s="197"/>
      <c r="E231" s="198"/>
      <c r="F231" s="198"/>
      <c r="G231" s="199"/>
      <c r="H231" s="200" t="s">
        <v>60</v>
      </c>
      <c r="I231" s="164"/>
      <c r="J231" s="164"/>
      <c r="K231" s="164"/>
      <c r="L231" s="164"/>
      <c r="M231" s="164"/>
      <c r="N231" s="164"/>
      <c r="O231" s="19"/>
      <c r="P231" s="20"/>
      <c r="Q231" s="20"/>
      <c r="R231" s="20"/>
      <c r="S231" s="20"/>
      <c r="T231" s="20"/>
      <c r="U231" s="20"/>
      <c r="V231" s="20"/>
      <c r="W231" s="20"/>
      <c r="X231" s="20"/>
      <c r="Y231" s="20"/>
      <c r="Z231" s="20"/>
      <c r="AA231" s="20"/>
      <c r="AB231" s="20"/>
      <c r="AC231" s="20"/>
      <c r="AD231" s="21"/>
      <c r="AE231" s="18"/>
    </row>
    <row r="232" spans="1:31" ht="15.75" customHeight="1">
      <c r="A232" s="164" t="s">
        <v>1626</v>
      </c>
      <c r="B232" s="313" t="str">
        <f>HYPERLINK("https://upn1-carbon-sandbox.mendel.ai/01ha80767mvt3xy09j6byrsamy/patient-abstraction/"&amp;A232)</f>
        <v>https://upn1-carbon-sandbox.mendel.ai/01ha80767mvt3xy09j6byrsamy/patient-abstraction/pt-01h9p699mwvtjebs3xhyf09j7g</v>
      </c>
      <c r="C232" s="164" t="s">
        <v>18</v>
      </c>
      <c r="D232" s="197"/>
      <c r="E232" s="198"/>
      <c r="F232" s="198"/>
      <c r="G232" s="199"/>
      <c r="H232" s="200" t="s">
        <v>60</v>
      </c>
      <c r="I232" s="164"/>
      <c r="J232" s="164"/>
      <c r="K232" s="164"/>
      <c r="L232" s="164"/>
      <c r="M232" s="164"/>
      <c r="N232" s="164"/>
      <c r="O232" s="19"/>
      <c r="P232" s="20"/>
      <c r="Q232" s="20"/>
      <c r="R232" s="20"/>
      <c r="S232" s="20"/>
      <c r="T232" s="20"/>
      <c r="U232" s="20"/>
      <c r="V232" s="20"/>
      <c r="W232" s="20"/>
      <c r="X232" s="20"/>
      <c r="Y232" s="20"/>
      <c r="Z232" s="20"/>
      <c r="AA232" s="20"/>
      <c r="AB232" s="20"/>
      <c r="AC232" s="20"/>
      <c r="AD232" s="21"/>
      <c r="AE232" s="18"/>
    </row>
    <row r="233" spans="1:31" ht="15.75" customHeight="1">
      <c r="A233" s="164" t="s">
        <v>1627</v>
      </c>
      <c r="B233" s="313" t="str">
        <f>HYPERLINK("https://upn1-carbon-sandbox.mendel.ai/01ha80767mvt3xy09j6byrsamy/patient-abstraction/"&amp;A233)</f>
        <v>https://upn1-carbon-sandbox.mendel.ai/01ha80767mvt3xy09j6byrsamy/patient-abstraction/pt-01h9p699e1g0fczvn39dz1q4g9</v>
      </c>
      <c r="C233" s="164" t="s">
        <v>18</v>
      </c>
      <c r="D233" s="197"/>
      <c r="E233" s="198"/>
      <c r="F233" s="198"/>
      <c r="G233" s="199"/>
      <c r="H233" s="200" t="s">
        <v>60</v>
      </c>
      <c r="I233" s="164"/>
      <c r="J233" s="164"/>
      <c r="K233" s="164"/>
      <c r="L233" s="164"/>
      <c r="M233" s="164"/>
      <c r="N233" s="164"/>
      <c r="O233" s="19"/>
      <c r="P233" s="20"/>
      <c r="Q233" s="20"/>
      <c r="R233" s="20"/>
      <c r="S233" s="20"/>
      <c r="T233" s="20"/>
      <c r="U233" s="20"/>
      <c r="V233" s="20"/>
      <c r="W233" s="20"/>
      <c r="X233" s="20"/>
      <c r="Y233" s="20"/>
      <c r="Z233" s="20"/>
      <c r="AA233" s="20"/>
      <c r="AB233" s="20"/>
      <c r="AC233" s="20"/>
      <c r="AD233" s="21"/>
      <c r="AE233" s="18"/>
    </row>
    <row r="234" spans="1:31" ht="15.75" customHeight="1">
      <c r="A234" s="164" t="s">
        <v>1628</v>
      </c>
      <c r="B234" s="313" t="str">
        <f>HYPERLINK("https://upn1-carbon-sandbox.mendel.ai/01ha80767mvt3xy09j6byrsamy/patient-abstraction/"&amp;A234)</f>
        <v>https://upn1-carbon-sandbox.mendel.ai/01ha80767mvt3xy09j6byrsamy/patient-abstraction/pt-01h9p699by6y6eppq41ysk61b2</v>
      </c>
      <c r="C234" s="164" t="s">
        <v>18</v>
      </c>
      <c r="D234" s="197"/>
      <c r="E234" s="198"/>
      <c r="F234" s="198"/>
      <c r="G234" s="199"/>
      <c r="H234" s="200" t="s">
        <v>60</v>
      </c>
      <c r="I234" s="164"/>
      <c r="J234" s="280"/>
      <c r="K234" s="164"/>
      <c r="L234" s="164"/>
      <c r="M234" s="164"/>
      <c r="N234" s="164"/>
      <c r="O234" s="19"/>
      <c r="P234" s="20"/>
      <c r="Q234" s="20"/>
      <c r="R234" s="20"/>
      <c r="S234" s="20"/>
      <c r="T234" s="20"/>
      <c r="U234" s="20"/>
      <c r="V234" s="20"/>
      <c r="W234" s="20"/>
      <c r="X234" s="20"/>
      <c r="Y234" s="20"/>
      <c r="Z234" s="20"/>
      <c r="AA234" s="20"/>
      <c r="AB234" s="20"/>
      <c r="AC234" s="20"/>
      <c r="AD234" s="21"/>
      <c r="AE234" s="18"/>
    </row>
    <row r="235" spans="1:31" ht="15.75" customHeight="1">
      <c r="A235" s="164" t="s">
        <v>1629</v>
      </c>
      <c r="B235" s="313" t="str">
        <f>HYPERLINK("https://upn1-carbon-sandbox.mendel.ai/01ha80767mvt3xy09j6byrsamy/patient-abstraction/"&amp;A235)</f>
        <v>https://upn1-carbon-sandbox.mendel.ai/01ha80767mvt3xy09j6byrsamy/patient-abstraction/pt-01h9p699hq60vcss6k3qcpxt0e</v>
      </c>
      <c r="C235" s="164" t="s">
        <v>18</v>
      </c>
      <c r="D235" s="197"/>
      <c r="E235" s="198"/>
      <c r="F235" s="198"/>
      <c r="G235" s="199"/>
      <c r="H235" s="200" t="s">
        <v>60</v>
      </c>
      <c r="I235" s="164"/>
      <c r="J235" s="164"/>
      <c r="K235" s="164"/>
      <c r="L235" s="164"/>
      <c r="M235" s="164"/>
      <c r="N235" s="164"/>
      <c r="O235" s="19"/>
      <c r="P235" s="20"/>
      <c r="Q235" s="20"/>
      <c r="R235" s="20"/>
      <c r="S235" s="20"/>
      <c r="T235" s="20"/>
      <c r="U235" s="20"/>
      <c r="V235" s="20"/>
      <c r="W235" s="20"/>
      <c r="X235" s="20"/>
      <c r="Y235" s="20"/>
      <c r="Z235" s="20"/>
      <c r="AA235" s="20"/>
      <c r="AB235" s="20"/>
      <c r="AC235" s="20"/>
      <c r="AD235" s="21"/>
      <c r="AE235" s="18"/>
    </row>
    <row r="236" spans="1:31" ht="15.75" customHeight="1">
      <c r="A236" s="164" t="s">
        <v>1630</v>
      </c>
      <c r="B236" s="313" t="str">
        <f>HYPERLINK("https://upn1-carbon-sandbox.mendel.ai/01ha80767mvt3xy09j6byrsamy/patient-abstraction/"&amp;A236)</f>
        <v>https://upn1-carbon-sandbox.mendel.ai/01ha80767mvt3xy09j6byrsamy/patient-abstraction/pt-01h9p699q83vegcwsgfy6wb2jq</v>
      </c>
      <c r="C236" s="164" t="s">
        <v>18</v>
      </c>
      <c r="D236" s="197"/>
      <c r="E236" s="198"/>
      <c r="F236" s="198"/>
      <c r="G236" s="199"/>
      <c r="H236" s="200" t="s">
        <v>60</v>
      </c>
      <c r="I236" s="164"/>
      <c r="J236" s="164"/>
      <c r="K236" s="164"/>
      <c r="L236" s="164"/>
      <c r="M236" s="164"/>
      <c r="N236" s="164"/>
      <c r="O236" s="19"/>
      <c r="P236" s="20"/>
      <c r="Q236" s="20"/>
      <c r="R236" s="20"/>
      <c r="S236" s="20"/>
      <c r="T236" s="20"/>
      <c r="U236" s="20"/>
      <c r="V236" s="20"/>
      <c r="W236" s="20"/>
      <c r="X236" s="20"/>
      <c r="Y236" s="20"/>
      <c r="Z236" s="20"/>
      <c r="AA236" s="20"/>
      <c r="AB236" s="20"/>
      <c r="AC236" s="20"/>
      <c r="AD236" s="21"/>
      <c r="AE236" s="18"/>
    </row>
    <row r="237" spans="1:31" ht="15.75" customHeight="1">
      <c r="A237" s="164" t="s">
        <v>118</v>
      </c>
      <c r="B237" s="313" t="str">
        <f>HYPERLINK("https://upn1-carbon-sandbox.mendel.ai/01ha80767mvt3xy09j6byrsamy/patient-abstraction/"&amp;A237)</f>
        <v>https://upn1-carbon-sandbox.mendel.ai/01ha80767mvt3xy09j6byrsamy/patient-abstraction/pt-01h9p699a6phhrw61215y5g0md</v>
      </c>
      <c r="C237" s="247" t="s">
        <v>1597</v>
      </c>
      <c r="D237" s="198"/>
      <c r="E237" s="198"/>
      <c r="F237" s="198"/>
      <c r="G237" s="199"/>
      <c r="H237" s="164"/>
      <c r="I237" s="164"/>
      <c r="J237" s="280"/>
      <c r="K237" s="164"/>
      <c r="L237" s="164"/>
      <c r="M237" s="164"/>
      <c r="N237" s="164"/>
      <c r="O237" s="19"/>
      <c r="P237" s="20"/>
      <c r="Q237" s="20"/>
      <c r="R237" s="20"/>
      <c r="S237" s="20"/>
      <c r="T237" s="20"/>
      <c r="U237" s="20"/>
      <c r="V237" s="20"/>
      <c r="W237" s="20"/>
      <c r="X237" s="20"/>
      <c r="Y237" s="20"/>
      <c r="Z237" s="20"/>
      <c r="AA237" s="20"/>
      <c r="AB237" s="20"/>
      <c r="AC237" s="20"/>
      <c r="AD237" s="21"/>
      <c r="AE237" s="18"/>
    </row>
    <row r="238" spans="1:31" ht="15.75" customHeight="1">
      <c r="A238" s="164" t="s">
        <v>1631</v>
      </c>
      <c r="B238" s="313" t="str">
        <f>HYPERLINK("https://upn1-carbon-sandbox.mendel.ai/01ha80767mvt3xy09j6byrsamy/patient-abstraction/"&amp;A238)</f>
        <v>https://upn1-carbon-sandbox.mendel.ai/01ha80767mvt3xy09j6byrsamy/patient-abstraction/pt-01h9p69979kab3vasr01a39ts5</v>
      </c>
      <c r="C238" s="164" t="s">
        <v>18</v>
      </c>
      <c r="D238" s="197"/>
      <c r="E238" s="198"/>
      <c r="F238" s="198"/>
      <c r="G238" s="199"/>
      <c r="H238" s="200" t="s">
        <v>60</v>
      </c>
      <c r="I238" s="164"/>
      <c r="J238" s="164"/>
      <c r="K238" s="164"/>
      <c r="L238" s="164"/>
      <c r="M238" s="164"/>
      <c r="N238" s="164"/>
      <c r="O238" s="19"/>
      <c r="P238" s="20"/>
      <c r="Q238" s="20"/>
      <c r="R238" s="20"/>
      <c r="S238" s="20"/>
      <c r="T238" s="20"/>
      <c r="U238" s="20"/>
      <c r="V238" s="20"/>
      <c r="W238" s="20"/>
      <c r="X238" s="20"/>
      <c r="Y238" s="20"/>
      <c r="Z238" s="20"/>
      <c r="AA238" s="20"/>
      <c r="AB238" s="20"/>
      <c r="AC238" s="20"/>
      <c r="AD238" s="21"/>
      <c r="AE238" s="18"/>
    </row>
    <row r="239" spans="1:31" ht="15.75" customHeight="1">
      <c r="A239" s="164" t="s">
        <v>1632</v>
      </c>
      <c r="B239" s="313" t="str">
        <f>HYPERLINK("https://upn1-carbon-sandbox.mendel.ai/01ha80767mvt3xy09j6byrsamy/patient-abstraction/"&amp;A239)</f>
        <v>https://upn1-carbon-sandbox.mendel.ai/01ha80767mvt3xy09j6byrsamy/patient-abstraction/pt-01h9p699hnwdedy3t2p8x5tnna</v>
      </c>
      <c r="C239" s="164" t="s">
        <v>18</v>
      </c>
      <c r="D239" s="197"/>
      <c r="E239" s="198"/>
      <c r="F239" s="198"/>
      <c r="G239" s="199"/>
      <c r="H239" s="200" t="s">
        <v>60</v>
      </c>
      <c r="I239" s="164"/>
      <c r="J239" s="280"/>
      <c r="K239" s="164"/>
      <c r="L239" s="164"/>
      <c r="M239" s="164"/>
      <c r="N239" s="164"/>
      <c r="O239" s="19"/>
      <c r="P239" s="20"/>
      <c r="Q239" s="20"/>
      <c r="R239" s="20"/>
      <c r="S239" s="20"/>
      <c r="T239" s="20"/>
      <c r="U239" s="20"/>
      <c r="V239" s="20"/>
      <c r="W239" s="20"/>
      <c r="X239" s="20"/>
      <c r="Y239" s="20"/>
      <c r="Z239" s="20"/>
      <c r="AA239" s="20"/>
      <c r="AB239" s="20"/>
      <c r="AC239" s="20"/>
      <c r="AD239" s="21"/>
      <c r="AE239" s="18"/>
    </row>
    <row r="240" spans="1:31" ht="15.75" customHeight="1">
      <c r="A240" s="164" t="s">
        <v>1633</v>
      </c>
      <c r="B240" s="313" t="str">
        <f>HYPERLINK("https://upn1-carbon-sandbox.mendel.ai/01ha80767mvt3xy09j6byrsamy/patient-abstraction/"&amp;A240)</f>
        <v>https://upn1-carbon-sandbox.mendel.ai/01ha80767mvt3xy09j6byrsamy/patient-abstraction/pt-01h9p699qp8mv2h6qztfwqwqfn</v>
      </c>
      <c r="C240" s="164" t="s">
        <v>18</v>
      </c>
      <c r="D240" s="197"/>
      <c r="E240" s="201"/>
      <c r="F240" s="201"/>
      <c r="G240" s="201"/>
      <c r="H240" s="200" t="s">
        <v>60</v>
      </c>
      <c r="I240" s="164"/>
      <c r="J240" s="280"/>
      <c r="K240" s="164"/>
      <c r="L240" s="164"/>
      <c r="M240" s="164"/>
      <c r="N240" s="164"/>
      <c r="O240" s="19"/>
      <c r="P240" s="20"/>
      <c r="Q240" s="20"/>
      <c r="R240" s="20"/>
      <c r="S240" s="20"/>
      <c r="T240" s="20"/>
      <c r="U240" s="20"/>
      <c r="V240" s="20"/>
      <c r="W240" s="20"/>
      <c r="X240" s="20"/>
      <c r="Y240" s="20"/>
      <c r="Z240" s="20"/>
      <c r="AA240" s="20"/>
      <c r="AB240" s="20"/>
      <c r="AC240" s="20"/>
      <c r="AD240" s="21"/>
      <c r="AE240" s="18"/>
    </row>
    <row r="241" spans="1:31" ht="15.75" customHeight="1">
      <c r="A241" s="164" t="s">
        <v>102</v>
      </c>
      <c r="B241" s="313" t="str">
        <f>HYPERLINK("https://upn1-carbon-sandbox.mendel.ai/01ha80767mvt3xy09j6byrsamy/patient-abstraction/"&amp;A241)</f>
        <v>https://upn1-carbon-sandbox.mendel.ai/01ha80767mvt3xy09j6byrsamy/patient-abstraction/pt-01h9p699kpwckhgwp94hrjp626</v>
      </c>
      <c r="C241" s="164" t="s">
        <v>18</v>
      </c>
      <c r="D241" s="197"/>
      <c r="E241" s="201" t="s">
        <v>1644</v>
      </c>
      <c r="F241" s="202"/>
      <c r="G241" s="199"/>
      <c r="H241" s="200" t="s">
        <v>60</v>
      </c>
      <c r="I241" s="164"/>
      <c r="J241" s="164"/>
      <c r="K241" s="164"/>
      <c r="L241" s="164"/>
      <c r="M241" s="164"/>
      <c r="N241" s="164"/>
      <c r="O241" s="19"/>
      <c r="P241" s="20"/>
      <c r="Q241" s="20"/>
      <c r="R241" s="20"/>
      <c r="S241" s="20"/>
      <c r="T241" s="20"/>
      <c r="U241" s="20"/>
      <c r="V241" s="20"/>
      <c r="W241" s="20"/>
      <c r="X241" s="20"/>
      <c r="Y241" s="20"/>
      <c r="Z241" s="20"/>
      <c r="AA241" s="20"/>
      <c r="AB241" s="20"/>
      <c r="AC241" s="20"/>
      <c r="AD241" s="21"/>
      <c r="AE241" s="18"/>
    </row>
    <row r="242" spans="1:31" ht="15.75" customHeight="1">
      <c r="A242" s="164" t="s">
        <v>1634</v>
      </c>
      <c r="B242" s="313" t="str">
        <f>HYPERLINK("https://upn1-carbon-sandbox.mendel.ai/01ha80767mvt3xy09j6byrsamy/patient-abstraction/"&amp;A242)</f>
        <v>https://upn1-carbon-sandbox.mendel.ai/01ha80767mvt3xy09j6byrsamy/patient-abstraction/pt-01h9p699reba9gfhj7427wgsce</v>
      </c>
      <c r="C242" s="211" t="s">
        <v>18</v>
      </c>
      <c r="D242" s="207"/>
      <c r="E242" s="208"/>
      <c r="F242" s="208"/>
      <c r="G242" s="209"/>
      <c r="H242" s="249" t="s">
        <v>60</v>
      </c>
      <c r="I242" s="211"/>
      <c r="J242" s="211"/>
      <c r="K242" s="211"/>
      <c r="L242" s="211"/>
      <c r="M242" s="211"/>
      <c r="N242" s="211"/>
      <c r="O242" s="19"/>
      <c r="P242" s="20"/>
      <c r="Q242" s="20"/>
      <c r="R242" s="20"/>
      <c r="S242" s="20"/>
      <c r="T242" s="20"/>
      <c r="U242" s="20"/>
      <c r="V242" s="20"/>
      <c r="W242" s="20"/>
      <c r="X242" s="20"/>
      <c r="Y242" s="20"/>
      <c r="Z242" s="20"/>
      <c r="AA242" s="20"/>
      <c r="AB242" s="20"/>
      <c r="AC242" s="20"/>
      <c r="AD242" s="21"/>
      <c r="AE242" s="18"/>
    </row>
    <row r="243" spans="1:31" ht="15.75" customHeight="1">
      <c r="A243" s="171" t="s">
        <v>1635</v>
      </c>
      <c r="B243" s="327" t="str">
        <f t="shared" ref="B243:B246" si="0">HYPERLINK("https://upn1-carbon-sandbox.mendel.ai/01ha80767mvt3xy09j6byrsamy/patient-abstraction/"&amp;A243)</f>
        <v>https://upn1-carbon-sandbox.mendel.ai/01ha80767mvt3xy09j6byrsamy/patient-abstraction/pt-01h9p699nncphspmxk8djwp469</v>
      </c>
      <c r="C243" s="164"/>
      <c r="D243" s="246"/>
      <c r="E243" s="246"/>
      <c r="F243" s="246"/>
      <c r="G243" s="246"/>
      <c r="H243" s="249" t="s">
        <v>60</v>
      </c>
      <c r="I243" s="164"/>
      <c r="J243" s="164"/>
      <c r="K243" s="164"/>
      <c r="L243" s="164"/>
      <c r="M243" s="164"/>
      <c r="N243" s="164"/>
      <c r="O243" s="326"/>
      <c r="P243" s="18"/>
      <c r="Q243" s="18"/>
      <c r="R243" s="18"/>
      <c r="S243" s="18"/>
      <c r="T243" s="18"/>
      <c r="U243" s="18"/>
      <c r="V243" s="18"/>
      <c r="W243" s="18"/>
      <c r="X243" s="18"/>
      <c r="Y243" s="18"/>
      <c r="Z243" s="18"/>
      <c r="AA243" s="18"/>
      <c r="AB243" s="18"/>
      <c r="AC243" s="18"/>
      <c r="AD243" s="18"/>
      <c r="AE243" s="18"/>
    </row>
    <row r="244" spans="1:31" ht="15.75" customHeight="1">
      <c r="A244" s="171" t="s">
        <v>1636</v>
      </c>
      <c r="B244" s="327" t="str">
        <f t="shared" si="0"/>
        <v>https://upn1-carbon-sandbox.mendel.ai/01ha80767mvt3xy09j6byrsamy/patient-abstraction/pt-01h9p699jyjx01pe8yct1c9pw1</v>
      </c>
      <c r="C244" s="201"/>
      <c r="D244" s="246"/>
      <c r="E244" s="246"/>
      <c r="F244" s="246"/>
      <c r="G244" s="246"/>
      <c r="H244" s="249" t="s">
        <v>60</v>
      </c>
      <c r="I244" s="201"/>
      <c r="J244" s="201"/>
      <c r="K244" s="201"/>
      <c r="L244" s="201"/>
      <c r="M244" s="201"/>
      <c r="N244" s="201"/>
      <c r="O244" s="323"/>
      <c r="P244" s="28"/>
      <c r="Q244" s="28"/>
      <c r="R244" s="28"/>
      <c r="S244" s="28"/>
      <c r="T244" s="28"/>
      <c r="U244" s="28"/>
      <c r="V244" s="28"/>
      <c r="W244" s="28"/>
      <c r="X244" s="28"/>
      <c r="Y244" s="28"/>
      <c r="Z244" s="28"/>
      <c r="AA244" s="28"/>
      <c r="AB244" s="28"/>
      <c r="AC244" s="28"/>
      <c r="AD244" s="28"/>
      <c r="AE244" s="28"/>
    </row>
    <row r="245" spans="1:31" ht="15.75" customHeight="1">
      <c r="A245" s="164" t="s">
        <v>1637</v>
      </c>
      <c r="B245" s="313" t="str">
        <f>HYPERLINK("https://upn1-carbon-sandbox.mendel.ai/01ha80767mvt3xy09j6byrsamy/patient-abstraction/"&amp;A245)</f>
        <v>https://upn1-carbon-sandbox.mendel.ai/01ha80767mvt3xy09j6byrsamy/patient-abstraction/pt-01h9p6997zzg75kp5q9zv43yg7</v>
      </c>
      <c r="C245" s="164" t="s">
        <v>18</v>
      </c>
      <c r="D245" s="197"/>
      <c r="E245" s="198"/>
      <c r="F245" s="198"/>
      <c r="G245" s="199"/>
      <c r="H245" s="204" t="s">
        <v>60</v>
      </c>
      <c r="I245" s="164"/>
      <c r="J245" s="164"/>
      <c r="K245" s="164"/>
      <c r="L245" s="164"/>
      <c r="M245" s="164"/>
      <c r="N245" s="164"/>
      <c r="O245" s="19"/>
      <c r="P245" s="20"/>
      <c r="Q245" s="20"/>
      <c r="R245" s="20"/>
      <c r="S245" s="20"/>
      <c r="T245" s="20"/>
      <c r="U245" s="20"/>
      <c r="V245" s="20"/>
      <c r="W245" s="20"/>
      <c r="X245" s="20"/>
      <c r="Y245" s="20"/>
      <c r="Z245" s="20"/>
      <c r="AA245" s="20"/>
      <c r="AB245" s="20"/>
      <c r="AC245" s="20"/>
      <c r="AD245" s="21"/>
      <c r="AE245" s="18"/>
    </row>
    <row r="246" spans="1:31" ht="15.75" customHeight="1">
      <c r="A246" s="171" t="s">
        <v>1638</v>
      </c>
      <c r="B246" s="327" t="str">
        <f t="shared" si="0"/>
        <v>https://upn1-carbon-sandbox.mendel.ai/01ha80767mvt3xy09j6byrsamy/patient-abstraction/pt-01h9p699mhhen98pk0wyp0vja1</v>
      </c>
      <c r="C246" s="201"/>
      <c r="D246" s="246"/>
      <c r="E246" s="246"/>
      <c r="F246" s="246"/>
      <c r="G246" s="246"/>
      <c r="H246" s="204" t="s">
        <v>60</v>
      </c>
      <c r="I246" s="201"/>
      <c r="J246" s="201"/>
      <c r="K246" s="201"/>
      <c r="L246" s="201"/>
      <c r="M246" s="201"/>
      <c r="N246" s="201"/>
      <c r="O246" s="323"/>
      <c r="P246" s="28"/>
      <c r="Q246" s="28"/>
      <c r="R246" s="28"/>
      <c r="S246" s="28"/>
      <c r="T246" s="28"/>
      <c r="U246" s="28"/>
      <c r="V246" s="28"/>
      <c r="W246" s="28"/>
      <c r="X246" s="28"/>
      <c r="Y246" s="28"/>
      <c r="Z246" s="28"/>
      <c r="AA246" s="28"/>
      <c r="AB246" s="28"/>
      <c r="AC246" s="28"/>
      <c r="AD246" s="28"/>
      <c r="AE246" s="28"/>
    </row>
    <row r="247" spans="1:31" ht="15.75" customHeight="1">
      <c r="A247" s="171" t="s">
        <v>1639</v>
      </c>
      <c r="B247" s="327" t="str">
        <f>HYPERLINK("https://upn1-carbon-sandbox.mendel.ai/01ha80767mvt3xy09j6byrsamy/patient-abstraction/"&amp;A247)</f>
        <v>https://upn1-carbon-sandbox.mendel.ai/01ha80767mvt3xy09j6byrsamy/patient-abstraction/pt-01h9p699p5jsntw0yez3b86w9r</v>
      </c>
      <c r="C247" s="246"/>
      <c r="D247" s="246"/>
      <c r="E247" s="246"/>
      <c r="F247" s="246"/>
      <c r="G247" s="246"/>
      <c r="H247" s="204" t="s">
        <v>60</v>
      </c>
      <c r="I247" s="246"/>
      <c r="J247" s="246"/>
      <c r="K247" s="246"/>
      <c r="L247" s="246"/>
      <c r="M247" s="246"/>
      <c r="N247" s="246"/>
      <c r="O247" s="162"/>
    </row>
    <row r="248" spans="1:31" ht="15.75" customHeight="1">
      <c r="A248" s="164" t="s">
        <v>1640</v>
      </c>
      <c r="B248" s="313" t="str">
        <f>HYPERLINK("https://upn1-carbon-sandbox.mendel.ai/01ha80767mvt3xy09j6byrsamy/patient-abstraction/"&amp;A248)</f>
        <v>https://upn1-carbon-sandbox.mendel.ai/01ha80767mvt3xy09j6byrsamy/patient-abstraction/pt-01h9p6997yz6rs819xfgzz64qh</v>
      </c>
      <c r="C248" s="164" t="s">
        <v>18</v>
      </c>
      <c r="D248" s="197"/>
      <c r="E248" s="198"/>
      <c r="F248" s="198"/>
      <c r="G248" s="199"/>
      <c r="H248" s="204" t="s">
        <v>60</v>
      </c>
      <c r="I248" s="164"/>
      <c r="J248" s="164"/>
      <c r="K248" s="164"/>
      <c r="L248" s="164"/>
      <c r="M248" s="164"/>
      <c r="N248" s="164"/>
      <c r="O248" s="19"/>
      <c r="P248" s="20"/>
      <c r="Q248" s="20"/>
      <c r="R248" s="20"/>
      <c r="S248" s="20"/>
      <c r="T248" s="20"/>
      <c r="U248" s="20"/>
      <c r="V248" s="20"/>
      <c r="W248" s="20"/>
      <c r="X248" s="20"/>
      <c r="Y248" s="20"/>
      <c r="Z248" s="20"/>
      <c r="AA248" s="20"/>
      <c r="AB248" s="20"/>
      <c r="AC248" s="20"/>
      <c r="AD248" s="21"/>
      <c r="AE248" s="18"/>
    </row>
    <row r="249" spans="1:31" ht="15.75" customHeight="1">
      <c r="A249" s="164" t="s">
        <v>1641</v>
      </c>
      <c r="B249" s="313" t="str">
        <f>HYPERLINK("https://upn1-carbon-sandbox.mendel.ai/01ha80767mvt3xy09j6byrsamy/patient-abstraction/"&amp;A249)</f>
        <v>https://upn1-carbon-sandbox.mendel.ai/01ha80767mvt3xy09j6byrsamy/patient-abstraction/pt-01h9p6998k18dzwre8mm3a31v6</v>
      </c>
      <c r="C249" s="164" t="s">
        <v>18</v>
      </c>
      <c r="D249" s="197"/>
      <c r="E249" s="198"/>
      <c r="F249" s="198"/>
      <c r="G249" s="199"/>
      <c r="H249" s="204" t="s">
        <v>60</v>
      </c>
      <c r="I249" s="164"/>
      <c r="J249" s="164"/>
      <c r="K249" s="164"/>
      <c r="L249" s="164"/>
      <c r="M249" s="164"/>
      <c r="N249" s="164"/>
      <c r="O249" s="19"/>
      <c r="P249" s="20"/>
      <c r="Q249" s="20"/>
      <c r="R249" s="20"/>
      <c r="S249" s="20"/>
      <c r="T249" s="20"/>
      <c r="U249" s="20"/>
      <c r="V249" s="20"/>
      <c r="W249" s="20"/>
      <c r="X249" s="20"/>
      <c r="Y249" s="20"/>
      <c r="Z249" s="20"/>
      <c r="AA249" s="20"/>
      <c r="AB249" s="20"/>
      <c r="AC249" s="20"/>
      <c r="AD249" s="21"/>
      <c r="AE249" s="18"/>
    </row>
    <row r="250" spans="1:31" ht="15.75" customHeight="1">
      <c r="A250" s="164" t="s">
        <v>1642</v>
      </c>
      <c r="B250" s="313" t="str">
        <f>HYPERLINK("https://upn1-carbon-sandbox.mendel.ai/01ha80767mvt3xy09j6byrsamy/patient-abstraction/"&amp;A250)</f>
        <v>https://upn1-carbon-sandbox.mendel.ai/01ha80767mvt3xy09j6byrsamy/patient-abstraction/pt-01h9p6997w45mgk7yks4dfkfyk</v>
      </c>
      <c r="C250" s="164" t="s">
        <v>18</v>
      </c>
      <c r="D250" s="197" t="s">
        <v>19</v>
      </c>
      <c r="E250" s="198"/>
      <c r="F250" s="198"/>
      <c r="G250" s="199"/>
      <c r="H250" s="204" t="s">
        <v>60</v>
      </c>
      <c r="I250" s="164"/>
      <c r="J250" s="164"/>
      <c r="K250" s="164"/>
      <c r="L250" s="164"/>
      <c r="M250" s="164"/>
      <c r="N250" s="164"/>
      <c r="O250" s="19"/>
      <c r="P250" s="20"/>
      <c r="Q250" s="20"/>
      <c r="R250" s="20"/>
      <c r="S250" s="20"/>
      <c r="T250" s="20"/>
      <c r="U250" s="20"/>
      <c r="V250" s="20"/>
      <c r="W250" s="20"/>
      <c r="X250" s="20"/>
      <c r="Y250" s="20"/>
      <c r="Z250" s="20"/>
      <c r="AA250" s="20"/>
      <c r="AB250" s="20"/>
      <c r="AC250" s="20"/>
      <c r="AD250" s="21"/>
      <c r="AE250" s="18"/>
    </row>
    <row r="251" spans="1:31" ht="15.75" customHeight="1">
      <c r="A251" s="164" t="s">
        <v>258</v>
      </c>
      <c r="B251" s="313" t="str">
        <f>HYPERLINK("https://upn1-carbon-sandbox.mendel.ai/01ha80767mvt3xy09j6byrsamy/patient-abstraction/"&amp;A251)</f>
        <v>https://upn1-carbon-sandbox.mendel.ai/01ha80767mvt3xy09j6byrsamy/patient-abstraction/pt-01h9p6997pbk19ngqn8wwhd3mc</v>
      </c>
      <c r="C251" s="164" t="s">
        <v>18</v>
      </c>
      <c r="D251" s="197" t="s">
        <v>19</v>
      </c>
      <c r="E251" s="246" t="s">
        <v>259</v>
      </c>
      <c r="F251" s="198"/>
      <c r="G251" s="199"/>
      <c r="H251" s="204" t="s">
        <v>60</v>
      </c>
      <c r="I251" s="164"/>
      <c r="J251" s="164"/>
      <c r="K251" s="164"/>
      <c r="L251" s="164"/>
      <c r="M251" s="164"/>
      <c r="N251" s="164"/>
      <c r="O251" s="19"/>
      <c r="P251" s="20"/>
      <c r="Q251" s="20"/>
      <c r="R251" s="20"/>
      <c r="S251" s="20"/>
      <c r="T251" s="20"/>
      <c r="U251" s="20"/>
      <c r="V251" s="20"/>
      <c r="W251" s="20"/>
      <c r="X251" s="20"/>
      <c r="Y251" s="20"/>
      <c r="Z251" s="20"/>
      <c r="AA251" s="20"/>
      <c r="AB251" s="20"/>
      <c r="AC251" s="20"/>
      <c r="AD251" s="21"/>
      <c r="AE251" s="18"/>
    </row>
    <row r="252" spans="1:31" ht="15.75" customHeight="1"/>
    <row r="253" spans="1:31" ht="15.75" customHeight="1"/>
    <row r="254" spans="1:31" ht="15.75" customHeight="1"/>
    <row r="255" spans="1:31" ht="15.75" customHeight="1"/>
    <row r="256" spans="1:31"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autoFilter ref="A1:AE988" xr:uid="{00000000-0001-0000-0200-000000000000}"/>
  <conditionalFormatting sqref="A1:A94 A96:A1048576">
    <cfRule type="duplicateValues" dxfId="4" priority="1"/>
  </conditionalFormatting>
  <dataValidations count="7">
    <dataValidation type="list" allowBlank="1" showErrorMessage="1" sqref="H161 H184 H164 H119 H172 H188 H66 H203:H236 H150 H181:H182 H238:H251 H75 H78" xr:uid="{5263720E-D922-479B-96E6-95EC6086E1AC}">
      <formula1>"Abstracted,In progress,Rejected"</formula1>
    </dataValidation>
    <dataValidation type="list" allowBlank="1" showErrorMessage="1" sqref="C3 C81 C161 C220 C211:C218 C164 C222:C226 C237:C238" xr:uid="{2B757E1B-21AF-4799-8F6C-AD44E8EA139E}">
      <formula1>"Research pt,Practice pt,Extra pt"</formula1>
    </dataValidation>
    <dataValidation type="list" allowBlank="1" showErrorMessage="1" sqref="C221 C219 C227:C236 C238:C242 C245 C248:C251 C4:C163 C165:C210" xr:uid="{C1D891F7-47E8-4CEF-8610-C99DE4D067C5}">
      <formula1>"Research pt,Practice pt"</formula1>
    </dataValidation>
    <dataValidation type="list" allowBlank="1" showErrorMessage="1" sqref="H162:H163 H3:H19 H151:H160 H165:H202 H21:H74 H76:H77 H79:H149" xr:uid="{47313136-14D2-42B5-B464-8389BB3392B8}">
      <formula1>"Abstracted,In progress"</formula1>
    </dataValidation>
    <dataValidation type="list" allowBlank="1" showErrorMessage="1" sqref="G238:G242 G245 I245 G248:G251 I248:I251 I3:I242 G3:G236" xr:uid="{DCCC1A15-20F5-44BB-8CF8-5DA30823A71E}">
      <formula1>"Yes,No"</formula1>
    </dataValidation>
    <dataValidation type="list" allowBlank="1" showErrorMessage="1" sqref="H20" xr:uid="{6C902C1A-0F18-4413-957A-4756CCE96D02}">
      <formula1>"Abstracted,In progress, Rejected"</formula1>
    </dataValidation>
    <dataValidation type="list" allowBlank="1" showErrorMessage="1" sqref="D245 D248:D251 D3:D242" xr:uid="{8D9A2772-5438-48A8-8D05-2191F51CF374}">
      <formula1>"Liz,Brenda"</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XEU958"/>
  <sheetViews>
    <sheetView workbookViewId="0">
      <pane xSplit="2" ySplit="2" topLeftCell="C170" activePane="bottomRight" state="frozen"/>
      <selection pane="bottomRight" activeCell="O174" sqref="O174"/>
      <selection pane="bottomLeft" activeCell="A3" sqref="A3"/>
      <selection pane="topRight" activeCell="C1" sqref="C1"/>
    </sheetView>
  </sheetViews>
  <sheetFormatPr defaultColWidth="14.42578125" defaultRowHeight="15" customHeight="1"/>
  <cols>
    <col min="1" max="1" width="34" customWidth="1"/>
    <col min="2" max="2" width="64.7109375" customWidth="1"/>
    <col min="3" max="3" width="22" customWidth="1"/>
    <col min="4" max="4" width="10.5703125" customWidth="1"/>
    <col min="5" max="5" width="18" customWidth="1"/>
    <col min="6" max="6" width="10.5703125" customWidth="1"/>
    <col min="7" max="7" width="10.42578125" customWidth="1"/>
    <col min="8" max="8" width="19" customWidth="1"/>
    <col min="9" max="9" width="9.7109375" customWidth="1"/>
    <col min="10" max="10" width="13" bestFit="1" customWidth="1"/>
    <col min="11" max="11" width="7.42578125" customWidth="1"/>
    <col min="12" max="12" width="7.140625" customWidth="1"/>
    <col min="13" max="31" width="8.7109375" customWidth="1"/>
  </cols>
  <sheetData>
    <row r="1" spans="1:31">
      <c r="A1" s="30"/>
      <c r="B1" s="315" t="s">
        <v>1648</v>
      </c>
      <c r="C1" s="30"/>
      <c r="D1" s="31"/>
      <c r="E1" s="30"/>
      <c r="F1" s="30"/>
      <c r="G1" s="30"/>
      <c r="H1" s="30"/>
      <c r="I1" s="30"/>
      <c r="J1" s="30"/>
      <c r="K1" s="30"/>
      <c r="L1" s="30"/>
      <c r="M1" s="30"/>
      <c r="N1" s="30"/>
      <c r="O1" s="29"/>
      <c r="P1" s="16"/>
      <c r="Q1" s="16"/>
      <c r="R1" s="16"/>
      <c r="S1" s="16"/>
      <c r="T1" s="16"/>
      <c r="U1" s="16"/>
      <c r="V1" s="16"/>
      <c r="W1" s="16"/>
      <c r="X1" s="16"/>
      <c r="Y1" s="16"/>
      <c r="Z1" s="16"/>
      <c r="AA1" s="16"/>
      <c r="AB1" s="16"/>
      <c r="AC1" s="16"/>
      <c r="AD1" s="16"/>
      <c r="AE1" s="32"/>
    </row>
    <row r="2" spans="1:31" s="253" customFormat="1" ht="36">
      <c r="A2" s="223" t="s">
        <v>1</v>
      </c>
      <c r="B2" s="316" t="s">
        <v>2</v>
      </c>
      <c r="C2" s="223" t="s">
        <v>1590</v>
      </c>
      <c r="D2" s="223" t="s">
        <v>4</v>
      </c>
      <c r="E2" s="223" t="s">
        <v>6</v>
      </c>
      <c r="F2" s="223"/>
      <c r="G2" s="223" t="s">
        <v>7</v>
      </c>
      <c r="H2" s="223" t="s">
        <v>8</v>
      </c>
      <c r="I2" s="223" t="s">
        <v>9</v>
      </c>
      <c r="J2" s="223" t="s">
        <v>10</v>
      </c>
      <c r="K2" s="224" t="s">
        <v>11</v>
      </c>
      <c r="L2" s="224" t="s">
        <v>12</v>
      </c>
      <c r="M2" s="224" t="s">
        <v>13</v>
      </c>
      <c r="N2" s="256" t="s">
        <v>1166</v>
      </c>
      <c r="O2" s="155"/>
      <c r="P2" s="155"/>
      <c r="Q2" s="155"/>
      <c r="R2" s="155"/>
      <c r="S2" s="155"/>
      <c r="T2" s="155"/>
      <c r="U2" s="155"/>
      <c r="V2" s="155"/>
      <c r="W2" s="155"/>
      <c r="X2" s="155"/>
      <c r="Y2" s="155"/>
      <c r="Z2" s="155"/>
      <c r="AA2" s="155"/>
      <c r="AB2" s="155"/>
      <c r="AC2" s="155"/>
      <c r="AD2" s="155"/>
      <c r="AE2" s="155"/>
    </row>
    <row r="3" spans="1:31">
      <c r="A3" s="4" t="s">
        <v>55</v>
      </c>
      <c r="B3" s="306" t="str">
        <f>HYPERLINK("https://upn1-carbon-sandbox.mendel.ai/01ha813ysyy2fh7nkt0cpqf5ww/patient-abstraction/"&amp;A3)</f>
        <v>https://upn1-carbon-sandbox.mendel.ai/01ha813ysyy2fh7nkt0cpqf5ww/patient-abstraction/pt-01h9p699hjwfdz0e5w840a4m5v</v>
      </c>
      <c r="C3" s="34" t="s">
        <v>18</v>
      </c>
      <c r="D3" s="137" t="s">
        <v>19</v>
      </c>
      <c r="E3" s="6" t="s">
        <v>1649</v>
      </c>
      <c r="F3" s="135"/>
      <c r="G3" s="7"/>
      <c r="H3" s="8"/>
      <c r="I3" s="34"/>
      <c r="J3" s="34"/>
      <c r="K3" s="34"/>
      <c r="L3" s="34"/>
      <c r="M3" s="34"/>
      <c r="N3" s="34"/>
      <c r="O3" s="19"/>
      <c r="P3" s="20"/>
      <c r="Q3" s="20"/>
      <c r="R3" s="20"/>
      <c r="S3" s="20"/>
      <c r="T3" s="20"/>
      <c r="U3" s="20"/>
      <c r="V3" s="20"/>
      <c r="W3" s="20"/>
      <c r="X3" s="20"/>
      <c r="Y3" s="20"/>
      <c r="Z3" s="20"/>
      <c r="AA3" s="20"/>
      <c r="AB3" s="20"/>
      <c r="AC3" s="20"/>
      <c r="AD3" s="20"/>
      <c r="AE3" s="33"/>
    </row>
    <row r="4" spans="1:31" ht="15.75" customHeight="1">
      <c r="A4" s="196" t="s">
        <v>62</v>
      </c>
      <c r="B4" s="307" t="str">
        <f>HYPERLINK("https://upn1-carbon-sandbox.mendel.ai/01ha813ysyy2fh7nkt0cpqf5ww/patient-abstraction/"&amp;A4)</f>
        <v>https://upn1-carbon-sandbox.mendel.ai/01ha813ysyy2fh7nkt0cpqf5ww/patient-abstraction/pt-01h9p699sd53j1b7f4h3sbc51t</v>
      </c>
      <c r="C4" s="34" t="s">
        <v>18</v>
      </c>
      <c r="D4" s="156" t="s">
        <v>19</v>
      </c>
      <c r="E4" s="157" t="s">
        <v>1649</v>
      </c>
      <c r="F4" s="212"/>
      <c r="G4" s="159"/>
      <c r="H4" s="160"/>
      <c r="I4" s="155"/>
      <c r="J4" s="155"/>
      <c r="K4" s="155"/>
      <c r="L4" s="155"/>
      <c r="M4" s="155"/>
      <c r="N4" s="155"/>
      <c r="O4" s="19"/>
      <c r="P4" s="20"/>
      <c r="Q4" s="20"/>
      <c r="R4" s="20"/>
      <c r="S4" s="20"/>
      <c r="T4" s="20"/>
      <c r="U4" s="20"/>
      <c r="V4" s="20"/>
      <c r="W4" s="20"/>
      <c r="X4" s="20"/>
      <c r="Y4" s="20"/>
      <c r="Z4" s="20"/>
      <c r="AA4" s="20"/>
      <c r="AB4" s="20"/>
      <c r="AC4" s="20"/>
      <c r="AD4" s="20"/>
      <c r="AE4" s="33"/>
    </row>
    <row r="5" spans="1:31">
      <c r="A5" s="4" t="s">
        <v>64</v>
      </c>
      <c r="B5" s="307" t="str">
        <f>HYPERLINK("https://upn1-carbon-sandbox.mendel.ai/01ha813ysyy2fh7nkt0cpqf5ww/patient-abstraction/"&amp;A5)</f>
        <v>https://upn1-carbon-sandbox.mendel.ai/01ha813ysyy2fh7nkt0cpqf5ww/patient-abstraction/pt-01h9p699bpvcg94005j198e5hz</v>
      </c>
      <c r="C5" s="34" t="s">
        <v>18</v>
      </c>
      <c r="D5" s="156" t="s">
        <v>19</v>
      </c>
      <c r="E5" s="157" t="s">
        <v>1649</v>
      </c>
      <c r="F5" s="158"/>
      <c r="G5" s="159"/>
      <c r="H5" s="160"/>
      <c r="I5" s="155"/>
      <c r="J5" s="155"/>
      <c r="K5" s="155"/>
      <c r="L5" s="155"/>
      <c r="M5" s="155"/>
      <c r="N5" s="155"/>
      <c r="O5" s="19"/>
      <c r="P5" s="20"/>
      <c r="Q5" s="20"/>
      <c r="R5" s="20"/>
      <c r="S5" s="20"/>
      <c r="T5" s="20"/>
      <c r="U5" s="20"/>
      <c r="V5" s="20"/>
      <c r="W5" s="20"/>
      <c r="X5" s="20"/>
      <c r="Y5" s="20"/>
      <c r="Z5" s="20"/>
      <c r="AA5" s="20"/>
      <c r="AB5" s="20"/>
      <c r="AC5" s="20"/>
      <c r="AD5" s="20"/>
      <c r="AE5" s="33"/>
    </row>
    <row r="6" spans="1:31">
      <c r="A6" s="4" t="s">
        <v>69</v>
      </c>
      <c r="B6" s="307" t="str">
        <f>HYPERLINK("https://upn1-carbon-sandbox.mendel.ai/01ha813ysyy2fh7nkt0cpqf5ww/patient-abstraction/"&amp;A6)</f>
        <v>https://upn1-carbon-sandbox.mendel.ai/01ha813ysyy2fh7nkt0cpqf5ww/patient-abstraction/pt-01h9p699nfsh4rcvs01fxpfp12</v>
      </c>
      <c r="C6" s="34" t="s">
        <v>18</v>
      </c>
      <c r="D6" s="156" t="s">
        <v>19</v>
      </c>
      <c r="E6" s="157" t="s">
        <v>1649</v>
      </c>
      <c r="F6" s="158"/>
      <c r="G6" s="159"/>
      <c r="H6" s="160"/>
      <c r="I6" s="155"/>
      <c r="J6" s="155"/>
      <c r="K6" s="155"/>
      <c r="L6" s="155"/>
      <c r="M6" s="155"/>
      <c r="N6" s="155"/>
      <c r="O6" s="19"/>
      <c r="P6" s="20"/>
      <c r="Q6" s="20"/>
      <c r="R6" s="20"/>
      <c r="S6" s="20"/>
      <c r="T6" s="20"/>
      <c r="U6" s="20"/>
      <c r="V6" s="20"/>
      <c r="W6" s="20"/>
      <c r="X6" s="20"/>
      <c r="Y6" s="20"/>
      <c r="Z6" s="20"/>
      <c r="AA6" s="20"/>
      <c r="AB6" s="20"/>
      <c r="AC6" s="20"/>
      <c r="AD6" s="20"/>
      <c r="AE6" s="33"/>
    </row>
    <row r="7" spans="1:31">
      <c r="A7" s="4" t="s">
        <v>72</v>
      </c>
      <c r="B7" s="307" t="str">
        <f>HYPERLINK("https://upn1-carbon-sandbox.mendel.ai/01ha813ysyy2fh7nkt0cpqf5ww/patient-abstraction/"&amp;A7)</f>
        <v>https://upn1-carbon-sandbox.mendel.ai/01ha813ysyy2fh7nkt0cpqf5ww/patient-abstraction/pt-01h9p6999h8fvn3ppcnygks8pz</v>
      </c>
      <c r="C7" s="34" t="s">
        <v>18</v>
      </c>
      <c r="D7" s="156" t="s">
        <v>19</v>
      </c>
      <c r="E7" s="157" t="s">
        <v>1649</v>
      </c>
      <c r="F7" s="158"/>
      <c r="G7" s="159"/>
      <c r="H7" s="160"/>
      <c r="I7" s="155"/>
      <c r="J7" s="155"/>
      <c r="K7" s="155"/>
      <c r="L7" s="155"/>
      <c r="M7" s="155"/>
      <c r="N7" s="155"/>
      <c r="O7" s="19"/>
      <c r="P7" s="20"/>
      <c r="Q7" s="20"/>
      <c r="R7" s="20"/>
      <c r="S7" s="20"/>
      <c r="T7" s="20"/>
      <c r="U7" s="20"/>
      <c r="V7" s="20"/>
      <c r="W7" s="20"/>
      <c r="X7" s="20"/>
      <c r="Y7" s="20"/>
      <c r="Z7" s="20"/>
      <c r="AA7" s="20"/>
      <c r="AB7" s="20"/>
      <c r="AC7" s="20"/>
      <c r="AD7" s="20"/>
      <c r="AE7" s="33"/>
    </row>
    <row r="8" spans="1:31">
      <c r="A8" s="4" t="s">
        <v>75</v>
      </c>
      <c r="B8" s="307" t="str">
        <f>HYPERLINK("https://upn1-carbon-sandbox.mendel.ai/01ha813ysyy2fh7nkt0cpqf5ww/patient-abstraction/"&amp;A8)</f>
        <v>https://upn1-carbon-sandbox.mendel.ai/01ha813ysyy2fh7nkt0cpqf5ww/patient-abstraction/pt-01h9p6996za2j756h7sw1y21h6</v>
      </c>
      <c r="C8" s="34" t="s">
        <v>18</v>
      </c>
      <c r="D8" s="156" t="s">
        <v>19</v>
      </c>
      <c r="E8" s="157" t="s">
        <v>1649</v>
      </c>
      <c r="F8" s="158"/>
      <c r="G8" s="159"/>
      <c r="H8" s="160"/>
      <c r="I8" s="155"/>
      <c r="J8" s="155"/>
      <c r="K8" s="155"/>
      <c r="L8" s="155"/>
      <c r="M8" s="155"/>
      <c r="N8" s="155"/>
      <c r="O8" s="19"/>
      <c r="P8" s="20"/>
      <c r="Q8" s="20"/>
      <c r="R8" s="20"/>
      <c r="S8" s="20"/>
      <c r="T8" s="20"/>
      <c r="U8" s="20"/>
      <c r="V8" s="20"/>
      <c r="W8" s="20"/>
      <c r="X8" s="20"/>
      <c r="Y8" s="20"/>
      <c r="Z8" s="20"/>
      <c r="AA8" s="20"/>
      <c r="AB8" s="20"/>
      <c r="AC8" s="20"/>
      <c r="AD8" s="20"/>
      <c r="AE8" s="33"/>
    </row>
    <row r="9" spans="1:31">
      <c r="A9" s="169" t="s">
        <v>79</v>
      </c>
      <c r="B9" s="307" t="str">
        <f>HYPERLINK("https://upn1-carbon-sandbox.mendel.ai/01ha813ysyy2fh7nkt0cpqf5ww/patient-abstraction/"&amp;A9)</f>
        <v>https://upn1-carbon-sandbox.mendel.ai/01ha813ysyy2fh7nkt0cpqf5ww/patient-abstraction/pt-01h9p699sfmnwj5vezx0a57p9f</v>
      </c>
      <c r="C9" s="34" t="s">
        <v>18</v>
      </c>
      <c r="D9" s="156" t="s">
        <v>19</v>
      </c>
      <c r="E9" s="157" t="s">
        <v>1649</v>
      </c>
      <c r="F9" s="158"/>
      <c r="G9" s="159"/>
      <c r="H9" s="160"/>
      <c r="I9" s="155"/>
      <c r="J9" s="155"/>
      <c r="K9" s="155"/>
      <c r="L9" s="155"/>
      <c r="M9" s="155"/>
      <c r="N9" s="155"/>
      <c r="O9" s="19"/>
      <c r="P9" s="20"/>
      <c r="Q9" s="20"/>
      <c r="R9" s="20"/>
      <c r="S9" s="20"/>
      <c r="T9" s="20"/>
      <c r="U9" s="20"/>
      <c r="V9" s="20"/>
      <c r="W9" s="20"/>
      <c r="X9" s="20"/>
      <c r="Y9" s="20"/>
      <c r="Z9" s="20"/>
      <c r="AA9" s="20"/>
      <c r="AB9" s="20"/>
      <c r="AC9" s="20"/>
      <c r="AD9" s="20"/>
      <c r="AE9" s="33"/>
    </row>
    <row r="10" spans="1:31">
      <c r="A10" s="4" t="s">
        <v>82</v>
      </c>
      <c r="B10" s="307" t="str">
        <f>HYPERLINK("https://upn1-carbon-sandbox.mendel.ai/01ha813ysyy2fh7nkt0cpqf5ww/patient-abstraction/"&amp;A10)</f>
        <v>https://upn1-carbon-sandbox.mendel.ai/01ha813ysyy2fh7nkt0cpqf5ww/patient-abstraction/pt-01h9p699qrvy7pdytcnncjnf7n</v>
      </c>
      <c r="C10" s="34" t="s">
        <v>18</v>
      </c>
      <c r="D10" s="156" t="s">
        <v>19</v>
      </c>
      <c r="E10" s="157" t="s">
        <v>1649</v>
      </c>
      <c r="F10" s="158"/>
      <c r="G10" s="159"/>
      <c r="H10" s="160"/>
      <c r="I10" s="155"/>
      <c r="J10" s="155"/>
      <c r="K10" s="155"/>
      <c r="L10" s="155"/>
      <c r="M10" s="155"/>
      <c r="N10" s="155"/>
      <c r="O10" s="19"/>
      <c r="P10" s="20"/>
      <c r="Q10" s="20"/>
      <c r="R10" s="20"/>
      <c r="S10" s="20"/>
      <c r="T10" s="20"/>
      <c r="U10" s="20"/>
      <c r="V10" s="20"/>
      <c r="W10" s="20"/>
      <c r="X10" s="20"/>
      <c r="Y10" s="20"/>
      <c r="Z10" s="20"/>
      <c r="AA10" s="20"/>
      <c r="AB10" s="20"/>
      <c r="AC10" s="20"/>
      <c r="AD10" s="20"/>
      <c r="AE10" s="33"/>
    </row>
    <row r="11" spans="1:31" ht="15.75" customHeight="1">
      <c r="A11" s="4" t="s">
        <v>85</v>
      </c>
      <c r="B11" s="307" t="str">
        <f>HYPERLINK("https://upn1-carbon-sandbox.mendel.ai/01ha813ysyy2fh7nkt0cpqf5ww/patient-abstraction/"&amp;A11)</f>
        <v>https://upn1-carbon-sandbox.mendel.ai/01ha813ysyy2fh7nkt0cpqf5ww/patient-abstraction/pt-01h9p699bs99r7jt57p1rmc7he</v>
      </c>
      <c r="C11" s="34" t="s">
        <v>18</v>
      </c>
      <c r="D11" s="156" t="s">
        <v>19</v>
      </c>
      <c r="E11" s="157" t="s">
        <v>1649</v>
      </c>
      <c r="F11" s="158"/>
      <c r="G11" s="159"/>
      <c r="H11" s="160"/>
      <c r="I11" s="155"/>
      <c r="J11" s="155"/>
      <c r="K11" s="155"/>
      <c r="L11" s="155"/>
      <c r="M11" s="155"/>
      <c r="N11" s="155"/>
      <c r="O11" s="19"/>
      <c r="P11" s="20"/>
      <c r="Q11" s="20"/>
      <c r="R11" s="20"/>
      <c r="S11" s="20"/>
      <c r="T11" s="20"/>
      <c r="U11" s="20"/>
      <c r="V11" s="20"/>
      <c r="W11" s="20"/>
      <c r="X11" s="20"/>
      <c r="Y11" s="20"/>
      <c r="Z11" s="20"/>
      <c r="AA11" s="20"/>
      <c r="AB11" s="20"/>
      <c r="AC11" s="20"/>
      <c r="AD11" s="20"/>
      <c r="AE11" s="33"/>
    </row>
    <row r="12" spans="1:31" ht="15.75" customHeight="1">
      <c r="A12" s="4" t="s">
        <v>88</v>
      </c>
      <c r="B12" s="307" t="str">
        <f>HYPERLINK("https://upn1-carbon-sandbox.mendel.ai/01ha813ysyy2fh7nkt0cpqf5ww/patient-abstraction/"&amp;A12)</f>
        <v>https://upn1-carbon-sandbox.mendel.ai/01ha813ysyy2fh7nkt0cpqf5ww/patient-abstraction/pt-01h9p69986yz57ttb01n6w8q5c</v>
      </c>
      <c r="C12" s="34" t="s">
        <v>18</v>
      </c>
      <c r="D12" s="156" t="s">
        <v>19</v>
      </c>
      <c r="E12" s="157" t="s">
        <v>1649</v>
      </c>
      <c r="F12" s="158"/>
      <c r="G12" s="159"/>
      <c r="H12" s="160"/>
      <c r="I12" s="155"/>
      <c r="J12" s="155"/>
      <c r="K12" s="155"/>
      <c r="L12" s="155"/>
      <c r="M12" s="155"/>
      <c r="N12" s="155"/>
      <c r="O12" s="19"/>
      <c r="P12" s="20"/>
      <c r="Q12" s="20"/>
      <c r="R12" s="20"/>
      <c r="S12" s="20"/>
      <c r="T12" s="20"/>
      <c r="U12" s="20"/>
      <c r="V12" s="20"/>
      <c r="W12" s="20"/>
      <c r="X12" s="20"/>
      <c r="Y12" s="20"/>
      <c r="Z12" s="20"/>
      <c r="AA12" s="20"/>
      <c r="AB12" s="20"/>
      <c r="AC12" s="20"/>
      <c r="AD12" s="20"/>
      <c r="AE12" s="33"/>
    </row>
    <row r="13" spans="1:31" ht="15.75" customHeight="1">
      <c r="A13" s="4" t="s">
        <v>131</v>
      </c>
      <c r="B13" s="307" t="str">
        <f>HYPERLINK("https://upn1-carbon-sandbox.mendel.ai/01ha813ysyy2fh7nkt0cpqf5ww/patient-abstraction/"&amp;A13)</f>
        <v>https://upn1-carbon-sandbox.mendel.ai/01ha813ysyy2fh7nkt0cpqf5ww/patient-abstraction/pt-01h9p6996yfbr2y98swf2b0rr6</v>
      </c>
      <c r="C13" s="34" t="s">
        <v>18</v>
      </c>
      <c r="D13" s="156" t="s">
        <v>1168</v>
      </c>
      <c r="E13" s="157" t="s">
        <v>1650</v>
      </c>
      <c r="F13" s="158"/>
      <c r="G13" s="159"/>
      <c r="H13" s="160"/>
      <c r="I13" s="155"/>
      <c r="J13" s="155"/>
      <c r="K13" s="155"/>
      <c r="L13" s="155"/>
      <c r="M13" s="155"/>
      <c r="N13" s="155"/>
      <c r="O13" s="19"/>
      <c r="P13" s="20"/>
      <c r="Q13" s="20"/>
      <c r="R13" s="20"/>
      <c r="S13" s="20"/>
      <c r="T13" s="20"/>
      <c r="U13" s="20"/>
      <c r="V13" s="20"/>
      <c r="W13" s="20"/>
      <c r="X13" s="20"/>
      <c r="Y13" s="20"/>
      <c r="Z13" s="20"/>
      <c r="AA13" s="20"/>
      <c r="AB13" s="20"/>
      <c r="AC13" s="20"/>
      <c r="AD13" s="20"/>
      <c r="AE13" s="33"/>
    </row>
    <row r="14" spans="1:31" ht="15.75" customHeight="1">
      <c r="A14" s="4" t="s">
        <v>134</v>
      </c>
      <c r="B14" s="307" t="str">
        <f>HYPERLINK("https://upn1-carbon-sandbox.mendel.ai/01ha813ysyy2fh7nkt0cpqf5ww/patient-abstraction/"&amp;A14)</f>
        <v>https://upn1-carbon-sandbox.mendel.ai/01ha813ysyy2fh7nkt0cpqf5ww/patient-abstraction/pt-01h9p699rndq71ssyj1s52jsgt</v>
      </c>
      <c r="C14" s="34" t="s">
        <v>18</v>
      </c>
      <c r="D14" s="156" t="s">
        <v>1168</v>
      </c>
      <c r="E14" s="157" t="s">
        <v>1650</v>
      </c>
      <c r="F14" s="158"/>
      <c r="G14" s="159"/>
      <c r="H14" s="160"/>
      <c r="I14" s="155"/>
      <c r="J14" s="155"/>
      <c r="K14" s="155"/>
      <c r="L14" s="155"/>
      <c r="M14" s="155"/>
      <c r="N14" s="155"/>
      <c r="O14" s="19"/>
      <c r="P14" s="20"/>
      <c r="Q14" s="20"/>
      <c r="R14" s="20"/>
      <c r="S14" s="20"/>
      <c r="T14" s="20"/>
      <c r="U14" s="20"/>
      <c r="V14" s="20"/>
      <c r="W14" s="20"/>
      <c r="X14" s="20"/>
      <c r="Y14" s="20"/>
      <c r="Z14" s="20"/>
      <c r="AA14" s="20"/>
      <c r="AB14" s="20"/>
      <c r="AC14" s="20"/>
      <c r="AD14" s="20"/>
      <c r="AE14" s="33"/>
    </row>
    <row r="15" spans="1:31" ht="15.75" customHeight="1">
      <c r="A15" s="4" t="s">
        <v>137</v>
      </c>
      <c r="B15" s="307" t="str">
        <f>HYPERLINK("https://upn1-carbon-sandbox.mendel.ai/01ha813ysyy2fh7nkt0cpqf5ww/patient-abstraction/"&amp;A15)</f>
        <v>https://upn1-carbon-sandbox.mendel.ai/01ha813ysyy2fh7nkt0cpqf5ww/patient-abstraction/pt-01h9p699mcfjey301k4t18217k</v>
      </c>
      <c r="C15" s="34" t="s">
        <v>18</v>
      </c>
      <c r="D15" s="156" t="s">
        <v>1168</v>
      </c>
      <c r="E15" s="157" t="s">
        <v>1650</v>
      </c>
      <c r="F15" s="158"/>
      <c r="G15" s="159"/>
      <c r="H15" s="160"/>
      <c r="I15" s="155"/>
      <c r="J15" s="155"/>
      <c r="K15" s="155"/>
      <c r="L15" s="155"/>
      <c r="M15" s="155"/>
      <c r="N15" s="155"/>
      <c r="O15" s="19"/>
      <c r="P15" s="20"/>
      <c r="Q15" s="20"/>
      <c r="R15" s="20"/>
      <c r="S15" s="20"/>
      <c r="T15" s="20"/>
      <c r="U15" s="20"/>
      <c r="V15" s="20"/>
      <c r="W15" s="20"/>
      <c r="X15" s="20"/>
      <c r="Y15" s="20"/>
      <c r="Z15" s="20"/>
      <c r="AA15" s="20"/>
      <c r="AB15" s="20"/>
      <c r="AC15" s="20"/>
      <c r="AD15" s="20"/>
      <c r="AE15" s="33"/>
    </row>
    <row r="16" spans="1:31" ht="15.75" customHeight="1">
      <c r="A16" s="164" t="s">
        <v>140</v>
      </c>
      <c r="B16" s="308" t="str">
        <f>HYPERLINK("https://upn1-carbon-sandbox.mendel.ai/01ha813ysyy2fh7nkt0cpqf5ww/patient-abstraction/"&amp;A16)</f>
        <v>https://upn1-carbon-sandbox.mendel.ai/01ha813ysyy2fh7nkt0cpqf5ww/patient-abstraction/pt-01h9p699jqg7fqm3t251d27sqh</v>
      </c>
      <c r="C16" s="164" t="s">
        <v>18</v>
      </c>
      <c r="D16" s="197" t="s">
        <v>1168</v>
      </c>
      <c r="E16" s="201" t="s">
        <v>1650</v>
      </c>
      <c r="F16" s="198"/>
      <c r="G16" s="199"/>
      <c r="H16" s="200" t="s">
        <v>60</v>
      </c>
      <c r="I16" s="155"/>
      <c r="J16" s="155"/>
      <c r="K16" s="155"/>
      <c r="L16" s="155"/>
      <c r="M16" s="155"/>
      <c r="N16" s="155"/>
      <c r="O16" s="19"/>
      <c r="P16" s="20"/>
      <c r="Q16" s="20"/>
      <c r="R16" s="20"/>
      <c r="S16" s="20"/>
      <c r="T16" s="20"/>
      <c r="U16" s="20"/>
      <c r="V16" s="20"/>
      <c r="W16" s="20"/>
      <c r="X16" s="20"/>
      <c r="Y16" s="20"/>
      <c r="Z16" s="20"/>
      <c r="AA16" s="20"/>
      <c r="AB16" s="20"/>
      <c r="AC16" s="20"/>
      <c r="AD16" s="20"/>
      <c r="AE16" s="33"/>
    </row>
    <row r="17" spans="1:31" s="253" customFormat="1" ht="15.75" customHeight="1">
      <c r="A17" s="335" t="s">
        <v>143</v>
      </c>
      <c r="B17" s="344" t="str">
        <f>HYPERLINK("https://upn1-carbon-sandbox.mendel.ai/01ha813ysyy2fh7nkt0cpqf5ww/patient-abstraction/"&amp;A17)</f>
        <v>https://upn1-carbon-sandbox.mendel.ai/01ha813ysyy2fh7nkt0cpqf5ww/patient-abstraction/pt-01h9p6995vc1s75xq5bm6w86fm</v>
      </c>
      <c r="C17" s="335" t="s">
        <v>18</v>
      </c>
      <c r="D17" s="336" t="s">
        <v>1168</v>
      </c>
      <c r="E17" s="331" t="s">
        <v>1651</v>
      </c>
      <c r="F17" s="338"/>
      <c r="G17" s="339"/>
      <c r="H17" s="337"/>
      <c r="I17" s="155"/>
      <c r="J17" s="155"/>
      <c r="K17" s="155"/>
      <c r="L17" s="155"/>
      <c r="M17" s="155"/>
      <c r="N17" s="257"/>
      <c r="O17" s="155"/>
      <c r="P17" s="155"/>
      <c r="Q17" s="155"/>
      <c r="R17" s="155"/>
      <c r="S17" s="155"/>
      <c r="T17" s="155"/>
      <c r="U17" s="155"/>
      <c r="V17" s="155"/>
      <c r="W17" s="155"/>
      <c r="X17" s="155"/>
      <c r="Y17" s="155"/>
      <c r="Z17" s="155"/>
      <c r="AA17" s="155"/>
      <c r="AB17" s="155"/>
      <c r="AC17" s="155"/>
      <c r="AD17" s="155"/>
      <c r="AE17" s="155"/>
    </row>
    <row r="18" spans="1:31" ht="15.75" customHeight="1">
      <c r="A18" s="4" t="s">
        <v>145</v>
      </c>
      <c r="B18" s="307" t="str">
        <f>HYPERLINK("https://upn1-carbon-sandbox.mendel.ai/01ha813ysyy2fh7nkt0cpqf5ww/patient-abstraction/"&amp;A18)</f>
        <v>https://upn1-carbon-sandbox.mendel.ai/01ha813ysyy2fh7nkt0cpqf5ww/patient-abstraction/pt-01h9p699s0fe4m7fa68tyt5j88</v>
      </c>
      <c r="C18" s="34" t="s">
        <v>18</v>
      </c>
      <c r="D18" s="156" t="s">
        <v>1168</v>
      </c>
      <c r="E18" s="157" t="s">
        <v>1650</v>
      </c>
      <c r="F18" s="158"/>
      <c r="G18" s="159"/>
      <c r="H18" s="160"/>
      <c r="I18" s="155"/>
      <c r="J18" s="155"/>
      <c r="K18" s="155"/>
      <c r="L18" s="155"/>
      <c r="M18" s="155"/>
      <c r="N18" s="155"/>
      <c r="O18" s="19"/>
      <c r="P18" s="20"/>
      <c r="Q18" s="20"/>
      <c r="R18" s="20"/>
      <c r="S18" s="20"/>
      <c r="T18" s="20"/>
      <c r="U18" s="20"/>
      <c r="V18" s="20"/>
      <c r="W18" s="20"/>
      <c r="X18" s="20"/>
      <c r="Y18" s="20"/>
      <c r="Z18" s="20"/>
      <c r="AA18" s="20"/>
      <c r="AB18" s="20"/>
      <c r="AC18" s="20"/>
      <c r="AD18" s="20"/>
      <c r="AE18" s="33"/>
    </row>
    <row r="19" spans="1:31" ht="15.75" customHeight="1">
      <c r="A19" s="4" t="s">
        <v>148</v>
      </c>
      <c r="B19" s="307" t="str">
        <f>HYPERLINK("https://upn1-carbon-sandbox.mendel.ai/01ha813ysyy2fh7nkt0cpqf5ww/patient-abstraction/"&amp;A19)</f>
        <v>https://upn1-carbon-sandbox.mendel.ai/01ha813ysyy2fh7nkt0cpqf5ww/patient-abstraction/pt-01h9p699afmjt96dne94v7ygnn</v>
      </c>
      <c r="C19" s="34" t="s">
        <v>18</v>
      </c>
      <c r="D19" s="156" t="s">
        <v>1168</v>
      </c>
      <c r="E19" s="157" t="s">
        <v>1650</v>
      </c>
      <c r="F19" s="158"/>
      <c r="G19" s="159"/>
      <c r="H19" s="160"/>
      <c r="I19" s="155"/>
      <c r="J19" s="155"/>
      <c r="K19" s="155"/>
      <c r="L19" s="155"/>
      <c r="M19" s="155"/>
      <c r="N19" s="155"/>
      <c r="O19" s="19"/>
      <c r="P19" s="20"/>
      <c r="Q19" s="20"/>
      <c r="R19" s="20"/>
      <c r="S19" s="20"/>
      <c r="T19" s="20"/>
      <c r="U19" s="20"/>
      <c r="V19" s="20"/>
      <c r="W19" s="20"/>
      <c r="X19" s="20"/>
      <c r="Y19" s="20"/>
      <c r="Z19" s="20"/>
      <c r="AA19" s="20"/>
      <c r="AB19" s="20"/>
      <c r="AC19" s="20"/>
      <c r="AD19" s="20"/>
      <c r="AE19" s="33"/>
    </row>
    <row r="20" spans="1:31" ht="15.75" customHeight="1">
      <c r="A20" s="164" t="s">
        <v>151</v>
      </c>
      <c r="B20" s="308" t="str">
        <f>HYPERLINK("https://upn1-carbon-sandbox.mendel.ai/01ha813ysyy2fh7nkt0cpqf5ww/patient-abstraction/"&amp;A20)</f>
        <v>https://upn1-carbon-sandbox.mendel.ai/01ha813ysyy2fh7nkt0cpqf5ww/patient-abstraction/pt-01h9p699rt8nf7v6c12p9he2xz</v>
      </c>
      <c r="C20" s="164" t="s">
        <v>18</v>
      </c>
      <c r="D20" s="197" t="s">
        <v>1168</v>
      </c>
      <c r="E20" s="201" t="s">
        <v>1650</v>
      </c>
      <c r="F20" s="202"/>
      <c r="G20" s="199"/>
      <c r="H20" s="200" t="s">
        <v>60</v>
      </c>
      <c r="I20" s="155"/>
      <c r="J20" s="155"/>
      <c r="K20" s="155"/>
      <c r="L20" s="155"/>
      <c r="M20" s="155"/>
      <c r="N20" s="155"/>
      <c r="O20" s="19"/>
      <c r="P20" s="20"/>
      <c r="Q20" s="20"/>
      <c r="R20" s="20"/>
      <c r="S20" s="20"/>
      <c r="T20" s="20"/>
      <c r="U20" s="20"/>
      <c r="V20" s="20"/>
      <c r="W20" s="20"/>
      <c r="X20" s="20"/>
      <c r="Y20" s="20"/>
      <c r="Z20" s="20"/>
      <c r="AA20" s="20"/>
      <c r="AB20" s="20"/>
      <c r="AC20" s="20"/>
      <c r="AD20" s="20"/>
      <c r="AE20" s="33"/>
    </row>
    <row r="21" spans="1:31" ht="15.75" customHeight="1">
      <c r="A21" s="335" t="s">
        <v>154</v>
      </c>
      <c r="B21" s="344" t="str">
        <f>HYPERLINK("https://upn1-carbon-sandbox.mendel.ai/01ha813ysyy2fh7nkt0cpqf5ww/patient-abstraction/"&amp;A21)</f>
        <v>https://upn1-carbon-sandbox.mendel.ai/01ha813ysyy2fh7nkt0cpqf5ww/patient-abstraction/pt-01h9p699jvgt121n99c4sgw4fk</v>
      </c>
      <c r="C21" s="335" t="s">
        <v>18</v>
      </c>
      <c r="D21" s="336" t="s">
        <v>1168</v>
      </c>
      <c r="E21" s="331" t="s">
        <v>1650</v>
      </c>
      <c r="F21" s="338"/>
      <c r="G21" s="339"/>
      <c r="H21" s="337"/>
      <c r="I21" s="34"/>
      <c r="J21" s="34"/>
      <c r="K21" s="34"/>
      <c r="L21" s="34"/>
      <c r="M21" s="34"/>
      <c r="N21" s="34"/>
      <c r="O21" s="19"/>
      <c r="P21" s="20"/>
      <c r="Q21" s="20"/>
      <c r="R21" s="20"/>
      <c r="S21" s="20"/>
      <c r="T21" s="20"/>
      <c r="U21" s="20"/>
      <c r="V21" s="20"/>
      <c r="W21" s="20"/>
      <c r="X21" s="20"/>
      <c r="Y21" s="20"/>
      <c r="Z21" s="20"/>
      <c r="AA21" s="20"/>
      <c r="AB21" s="20"/>
      <c r="AC21" s="20"/>
      <c r="AD21" s="20"/>
      <c r="AE21" s="33"/>
    </row>
    <row r="22" spans="1:31" ht="15.75" customHeight="1">
      <c r="A22" s="4" t="s">
        <v>157</v>
      </c>
      <c r="B22" s="307" t="str">
        <f>HYPERLINK("https://upn1-carbon-sandbox.mendel.ai/01ha813ysyy2fh7nkt0cpqf5ww/patient-abstraction/"&amp;A22)</f>
        <v>https://upn1-carbon-sandbox.mendel.ai/01ha813ysyy2fh7nkt0cpqf5ww/patient-abstraction/pt-01h9p699nznf084v9yx7eqhkqt</v>
      </c>
      <c r="C22" s="34" t="s">
        <v>18</v>
      </c>
      <c r="D22" s="156" t="s">
        <v>1168</v>
      </c>
      <c r="E22" s="157" t="s">
        <v>1650</v>
      </c>
      <c r="F22" s="158"/>
      <c r="G22" s="159"/>
      <c r="H22" s="160"/>
      <c r="I22" s="155"/>
      <c r="J22" s="155"/>
      <c r="K22" s="155"/>
      <c r="L22" s="155"/>
      <c r="M22" s="155"/>
      <c r="N22" s="155"/>
      <c r="O22" s="19"/>
      <c r="P22" s="20"/>
      <c r="Q22" s="20"/>
      <c r="R22" s="20"/>
      <c r="S22" s="20"/>
      <c r="T22" s="20"/>
      <c r="U22" s="20"/>
      <c r="V22" s="20"/>
      <c r="W22" s="20"/>
      <c r="X22" s="20"/>
      <c r="Y22" s="20"/>
      <c r="Z22" s="20"/>
      <c r="AA22" s="20"/>
      <c r="AB22" s="20"/>
      <c r="AC22" s="20"/>
      <c r="AD22" s="20"/>
      <c r="AE22" s="33"/>
    </row>
    <row r="23" spans="1:31" ht="15.75" customHeight="1">
      <c r="A23" s="4" t="s">
        <v>160</v>
      </c>
      <c r="B23" s="307" t="str">
        <f>HYPERLINK("https://upn1-carbon-sandbox.mendel.ai/01ha813ysyy2fh7nkt0cpqf5ww/patient-abstraction/"&amp;A23)</f>
        <v>https://upn1-carbon-sandbox.mendel.ai/01ha813ysyy2fh7nkt0cpqf5ww/patient-abstraction/pt-01h9p699nx02nm3a04jjpnrgrq</v>
      </c>
      <c r="C23" s="34" t="s">
        <v>18</v>
      </c>
      <c r="D23" s="156" t="s">
        <v>1168</v>
      </c>
      <c r="E23" s="157" t="s">
        <v>1650</v>
      </c>
      <c r="F23" s="158"/>
      <c r="G23" s="159"/>
      <c r="H23" s="160"/>
      <c r="I23" s="155"/>
      <c r="J23" s="155"/>
      <c r="K23" s="155"/>
      <c r="L23" s="155"/>
      <c r="M23" s="155"/>
      <c r="N23" s="155"/>
      <c r="O23" s="19"/>
      <c r="P23" s="20"/>
      <c r="Q23" s="20"/>
      <c r="R23" s="20"/>
      <c r="S23" s="20"/>
      <c r="T23" s="20"/>
      <c r="U23" s="20"/>
      <c r="V23" s="20"/>
      <c r="W23" s="20"/>
      <c r="X23" s="20"/>
      <c r="Y23" s="20"/>
      <c r="Z23" s="20"/>
      <c r="AA23" s="20"/>
      <c r="AB23" s="20"/>
      <c r="AC23" s="20"/>
      <c r="AD23" s="20"/>
      <c r="AE23" s="33"/>
    </row>
    <row r="24" spans="1:31" ht="15.75" customHeight="1">
      <c r="A24" s="196" t="s">
        <v>164</v>
      </c>
      <c r="B24" s="307" t="str">
        <f>HYPERLINK("https://upn1-carbon-sandbox.mendel.ai/01ha813ysyy2fh7nkt0cpqf5ww/patient-abstraction/"&amp;A24)</f>
        <v>https://upn1-carbon-sandbox.mendel.ai/01ha813ysyy2fh7nkt0cpqf5ww/patient-abstraction/pt-01h9p699t1jq4mk5nvmt60zntt</v>
      </c>
      <c r="C24" s="34" t="s">
        <v>18</v>
      </c>
      <c r="D24" s="156" t="s">
        <v>1168</v>
      </c>
      <c r="E24" s="157" t="s">
        <v>1650</v>
      </c>
      <c r="F24" s="212"/>
      <c r="G24" s="159"/>
      <c r="H24" s="160"/>
      <c r="I24" s="155"/>
      <c r="J24" s="155"/>
      <c r="K24" s="155"/>
      <c r="L24" s="155"/>
      <c r="M24" s="155"/>
      <c r="N24" s="155"/>
      <c r="O24" s="19"/>
      <c r="P24" s="20"/>
      <c r="Q24" s="20"/>
      <c r="R24" s="20"/>
      <c r="S24" s="20"/>
      <c r="T24" s="20"/>
      <c r="U24" s="20"/>
      <c r="V24" s="20"/>
      <c r="W24" s="20"/>
      <c r="X24" s="20"/>
      <c r="Y24" s="20"/>
      <c r="Z24" s="20"/>
      <c r="AA24" s="20"/>
      <c r="AB24" s="20"/>
      <c r="AC24" s="20"/>
      <c r="AD24" s="20"/>
      <c r="AE24" s="33"/>
    </row>
    <row r="25" spans="1:31" ht="15.75" customHeight="1">
      <c r="A25" s="4" t="s">
        <v>200</v>
      </c>
      <c r="B25" s="306" t="str">
        <f>HYPERLINK("https://upn1-carbon-sandbox.mendel.ai/01ha813ysyy2fh7nkt0cpqf5ww/patient-abstraction/"&amp;A25)</f>
        <v>https://upn1-carbon-sandbox.mendel.ai/01ha813ysyy2fh7nkt0cpqf5ww/patient-abstraction/pt-01h9p699n3bvg975q951qfn2zc</v>
      </c>
      <c r="C25" s="34" t="s">
        <v>18</v>
      </c>
      <c r="D25" s="355" t="s">
        <v>19</v>
      </c>
      <c r="E25" s="161" t="s">
        <v>201</v>
      </c>
      <c r="F25" s="27"/>
      <c r="G25" s="7"/>
      <c r="H25" s="8"/>
      <c r="I25" s="34"/>
      <c r="J25" s="34"/>
      <c r="K25" s="34"/>
      <c r="L25" s="34"/>
      <c r="M25" s="34"/>
      <c r="N25" s="34"/>
      <c r="O25" s="19"/>
      <c r="P25" s="20"/>
      <c r="Q25" s="20"/>
      <c r="R25" s="20"/>
      <c r="S25" s="20"/>
      <c r="T25" s="20"/>
      <c r="U25" s="20"/>
      <c r="V25" s="20"/>
      <c r="W25" s="20"/>
      <c r="X25" s="20"/>
      <c r="Y25" s="20"/>
      <c r="Z25" s="20"/>
      <c r="AA25" s="20"/>
      <c r="AB25" s="20"/>
      <c r="AC25" s="20"/>
      <c r="AD25" s="20"/>
      <c r="AE25" s="33"/>
    </row>
    <row r="26" spans="1:31" ht="15.75" customHeight="1">
      <c r="A26" s="196" t="s">
        <v>203</v>
      </c>
      <c r="B26" s="306" t="str">
        <f>HYPERLINK("https://upn1-carbon-sandbox.mendel.ai/01ha813ysyy2fh7nkt0cpqf5ww/patient-abstraction/"&amp;A26)</f>
        <v>https://upn1-carbon-sandbox.mendel.ai/01ha813ysyy2fh7nkt0cpqf5ww/patient-abstraction/pt-01h9p699e8pgq6mkkm5mej8wxa</v>
      </c>
      <c r="C26" s="34" t="s">
        <v>18</v>
      </c>
      <c r="D26" s="355" t="s">
        <v>19</v>
      </c>
      <c r="E26" s="161" t="s">
        <v>204</v>
      </c>
      <c r="F26" s="27"/>
      <c r="G26" s="7"/>
      <c r="H26" s="8"/>
      <c r="I26" s="34"/>
      <c r="J26" s="34"/>
      <c r="K26" s="34"/>
      <c r="L26" s="34"/>
      <c r="M26" s="34"/>
      <c r="N26" s="34"/>
      <c r="O26" s="19"/>
      <c r="P26" s="20"/>
      <c r="Q26" s="20"/>
      <c r="R26" s="20"/>
      <c r="S26" s="20"/>
      <c r="T26" s="20"/>
      <c r="U26" s="20"/>
      <c r="V26" s="20"/>
      <c r="W26" s="20"/>
      <c r="X26" s="20"/>
      <c r="Y26" s="20"/>
      <c r="Z26" s="20"/>
      <c r="AA26" s="20"/>
      <c r="AB26" s="20"/>
      <c r="AC26" s="20"/>
      <c r="AD26" s="20"/>
      <c r="AE26" s="33"/>
    </row>
    <row r="27" spans="1:31" ht="15.75" customHeight="1">
      <c r="A27" s="4" t="s">
        <v>206</v>
      </c>
      <c r="B27" s="306" t="str">
        <f>HYPERLINK("https://upn1-carbon-sandbox.mendel.ai/01ha813ysyy2fh7nkt0cpqf5ww/patient-abstraction/"&amp;A27)</f>
        <v>https://upn1-carbon-sandbox.mendel.ai/01ha813ysyy2fh7nkt0cpqf5ww/patient-abstraction/pt-01h9p699qmt8vkmma55y5a7v8t</v>
      </c>
      <c r="C27" s="34" t="s">
        <v>18</v>
      </c>
      <c r="D27" s="355" t="s">
        <v>19</v>
      </c>
      <c r="E27" s="161" t="s">
        <v>207</v>
      </c>
      <c r="F27" s="27"/>
      <c r="G27" s="7"/>
      <c r="H27" s="8"/>
      <c r="I27" s="34"/>
      <c r="J27" s="34"/>
      <c r="K27" s="34"/>
      <c r="L27" s="34"/>
      <c r="M27" s="34"/>
      <c r="N27" s="34"/>
      <c r="O27" s="19"/>
      <c r="P27" s="20"/>
      <c r="Q27" s="20"/>
      <c r="R27" s="20"/>
      <c r="S27" s="20"/>
      <c r="T27" s="20"/>
      <c r="U27" s="20"/>
      <c r="V27" s="20"/>
      <c r="W27" s="20"/>
      <c r="X27" s="20"/>
      <c r="Y27" s="20"/>
      <c r="Z27" s="20"/>
      <c r="AA27" s="20"/>
      <c r="AB27" s="20"/>
      <c r="AC27" s="20"/>
      <c r="AD27" s="20"/>
      <c r="AE27" s="33"/>
    </row>
    <row r="28" spans="1:31" ht="15.75" customHeight="1">
      <c r="A28" s="4" t="s">
        <v>209</v>
      </c>
      <c r="B28" s="306" t="str">
        <f>HYPERLINK("https://upn1-carbon-sandbox.mendel.ai/01ha813ysyy2fh7nkt0cpqf5ww/patient-abstraction/"&amp;A28)</f>
        <v>https://upn1-carbon-sandbox.mendel.ai/01ha813ysyy2fh7nkt0cpqf5ww/patient-abstraction/pt-01h9p699d04sd7tga2ymsa3jdy</v>
      </c>
      <c r="C28" s="34" t="s">
        <v>18</v>
      </c>
      <c r="D28" s="355" t="s">
        <v>19</v>
      </c>
      <c r="E28" s="161" t="s">
        <v>210</v>
      </c>
      <c r="F28" s="27"/>
      <c r="G28" s="7"/>
      <c r="H28" s="8"/>
      <c r="I28" s="34"/>
      <c r="J28" s="34"/>
      <c r="K28" s="34"/>
      <c r="L28" s="34"/>
      <c r="M28" s="34"/>
      <c r="N28" s="34"/>
      <c r="O28" s="19"/>
      <c r="P28" s="20"/>
      <c r="Q28" s="20"/>
      <c r="R28" s="20"/>
      <c r="S28" s="20"/>
      <c r="T28" s="20"/>
      <c r="U28" s="20"/>
      <c r="V28" s="20"/>
      <c r="W28" s="20"/>
      <c r="X28" s="20"/>
      <c r="Y28" s="20"/>
      <c r="Z28" s="20"/>
      <c r="AA28" s="20"/>
      <c r="AB28" s="20"/>
      <c r="AC28" s="20"/>
      <c r="AD28" s="20"/>
      <c r="AE28" s="33"/>
    </row>
    <row r="29" spans="1:31" ht="15.75" customHeight="1">
      <c r="A29" s="4" t="s">
        <v>212</v>
      </c>
      <c r="B29" s="306" t="str">
        <f>HYPERLINK("https://upn1-carbon-sandbox.mendel.ai/01ha813ysyy2fh7nkt0cpqf5ww/patient-abstraction/"&amp;A29)</f>
        <v>https://upn1-carbon-sandbox.mendel.ai/01ha813ysyy2fh7nkt0cpqf5ww/patient-abstraction/pt-01h9p699df44vk0fz18hv2xr1k</v>
      </c>
      <c r="C29" s="34" t="s">
        <v>18</v>
      </c>
      <c r="D29" s="355" t="s">
        <v>19</v>
      </c>
      <c r="E29" s="161" t="s">
        <v>213</v>
      </c>
      <c r="F29" s="27"/>
      <c r="G29" s="7"/>
      <c r="H29" s="8"/>
      <c r="I29" s="34"/>
      <c r="J29" s="34"/>
      <c r="K29" s="34"/>
      <c r="L29" s="34"/>
      <c r="M29" s="34"/>
      <c r="N29" s="34"/>
      <c r="O29" s="19"/>
      <c r="P29" s="20"/>
      <c r="Q29" s="20"/>
      <c r="R29" s="20"/>
      <c r="S29" s="20"/>
      <c r="T29" s="20"/>
      <c r="U29" s="20"/>
      <c r="V29" s="20"/>
      <c r="W29" s="20"/>
      <c r="X29" s="20"/>
      <c r="Y29" s="20"/>
      <c r="Z29" s="20"/>
      <c r="AA29" s="20"/>
      <c r="AB29" s="20"/>
      <c r="AC29" s="20"/>
      <c r="AD29" s="20"/>
      <c r="AE29" s="33"/>
    </row>
    <row r="30" spans="1:31" ht="15.75" customHeight="1">
      <c r="A30" s="196" t="s">
        <v>215</v>
      </c>
      <c r="B30" s="317" t="str">
        <f>HYPERLINK("https://upn1-carbon-sandbox.mendel.ai/01ha813ysyy2fh7nkt0cpqf5ww/patient-abstraction/"&amp;A30)</f>
        <v>https://upn1-carbon-sandbox.mendel.ai/01ha813ysyy2fh7nkt0cpqf5ww/patient-abstraction/pt-01h9p699cwq0yp43vb61c7hs5s</v>
      </c>
      <c r="C30" s="34" t="s">
        <v>18</v>
      </c>
      <c r="D30" s="355" t="s">
        <v>19</v>
      </c>
      <c r="E30" s="161" t="s">
        <v>216</v>
      </c>
      <c r="F30" s="6"/>
      <c r="G30" s="161"/>
      <c r="H30" s="161"/>
      <c r="I30" s="161"/>
      <c r="J30" s="161"/>
      <c r="K30" s="161"/>
      <c r="L30" s="161"/>
      <c r="M30" s="161"/>
      <c r="N30" s="161"/>
      <c r="O30" s="162"/>
    </row>
    <row r="31" spans="1:31" ht="15.75" customHeight="1">
      <c r="A31" s="196" t="s">
        <v>219</v>
      </c>
      <c r="B31" s="317" t="str">
        <f>HYPERLINK("https://upn1-carbon-sandbox.mendel.ai/01ha813ysyy2fh7nkt0cpqf5ww/patient-abstraction/"&amp;A31)</f>
        <v>https://upn1-carbon-sandbox.mendel.ai/01ha813ysyy2fh7nkt0cpqf5ww/patient-abstraction/pt-01h9p699p3n7vrmh5dvdsnmp83</v>
      </c>
      <c r="C31" s="34" t="s">
        <v>18</v>
      </c>
      <c r="D31" s="355" t="s">
        <v>19</v>
      </c>
      <c r="E31" s="161" t="s">
        <v>220</v>
      </c>
      <c r="F31" s="27"/>
      <c r="G31" s="161"/>
      <c r="H31" s="161"/>
      <c r="I31" s="161"/>
      <c r="J31" s="161"/>
      <c r="K31" s="161"/>
      <c r="L31" s="161"/>
      <c r="M31" s="161"/>
      <c r="N31" s="161"/>
      <c r="O31" s="162"/>
    </row>
    <row r="32" spans="1:31" ht="15.75" customHeight="1">
      <c r="A32" s="4" t="s">
        <v>222</v>
      </c>
      <c r="B32" s="306" t="str">
        <f>HYPERLINK("https://upn1-carbon-sandbox.mendel.ai/01ha813ysyy2fh7nkt0cpqf5ww/patient-abstraction/"&amp;A32)</f>
        <v>https://upn1-carbon-sandbox.mendel.ai/01ha813ysyy2fh7nkt0cpqf5ww/patient-abstraction/pt-01h9p699jx5r4ndhqwfsjsw7qs</v>
      </c>
      <c r="C32" s="34" t="s">
        <v>18</v>
      </c>
      <c r="D32" s="355" t="s">
        <v>19</v>
      </c>
      <c r="E32" s="161" t="s">
        <v>220</v>
      </c>
      <c r="F32" s="27"/>
      <c r="G32" s="7"/>
      <c r="H32" s="8"/>
      <c r="I32" s="34"/>
      <c r="J32" s="34"/>
      <c r="K32" s="34"/>
      <c r="L32" s="34"/>
      <c r="M32" s="34"/>
      <c r="N32" s="34"/>
      <c r="O32" s="19"/>
      <c r="P32" s="20"/>
      <c r="Q32" s="20"/>
      <c r="R32" s="20"/>
      <c r="S32" s="20"/>
      <c r="T32" s="20"/>
      <c r="U32" s="20"/>
      <c r="V32" s="20"/>
      <c r="W32" s="20"/>
      <c r="X32" s="20"/>
      <c r="Y32" s="20"/>
      <c r="Z32" s="20"/>
      <c r="AA32" s="20"/>
      <c r="AB32" s="20"/>
      <c r="AC32" s="20"/>
      <c r="AD32" s="20"/>
      <c r="AE32" s="33"/>
    </row>
    <row r="33" spans="1:31" ht="15.75" customHeight="1">
      <c r="A33" s="4" t="s">
        <v>224</v>
      </c>
      <c r="B33" s="306" t="str">
        <f>HYPERLINK("https://upn1-carbon-sandbox.mendel.ai/01ha813ysyy2fh7nkt0cpqf5ww/patient-abstraction/"&amp;A33)</f>
        <v>https://upn1-carbon-sandbox.mendel.ai/01ha813ysyy2fh7nkt0cpqf5ww/patient-abstraction/pt-01h9p699k9hakrbs48t13w6msb</v>
      </c>
      <c r="C33" s="34" t="s">
        <v>18</v>
      </c>
      <c r="D33" s="355" t="s">
        <v>19</v>
      </c>
      <c r="E33" s="161" t="s">
        <v>225</v>
      </c>
      <c r="F33" s="27"/>
      <c r="G33" s="7"/>
      <c r="H33" s="8"/>
      <c r="I33" s="34"/>
      <c r="J33" s="34"/>
      <c r="K33" s="34"/>
      <c r="L33" s="34"/>
      <c r="M33" s="34"/>
      <c r="N33" s="34"/>
      <c r="O33" s="19"/>
      <c r="P33" s="20"/>
      <c r="Q33" s="20"/>
      <c r="R33" s="20"/>
      <c r="S33" s="20"/>
      <c r="T33" s="20"/>
      <c r="U33" s="20"/>
      <c r="V33" s="20"/>
      <c r="W33" s="20"/>
      <c r="X33" s="20"/>
      <c r="Y33" s="20"/>
      <c r="Z33" s="20"/>
      <c r="AA33" s="20"/>
      <c r="AB33" s="20"/>
      <c r="AC33" s="20"/>
      <c r="AD33" s="20"/>
      <c r="AE33" s="33"/>
    </row>
    <row r="34" spans="1:31" ht="15.75" customHeight="1">
      <c r="A34" s="4" t="s">
        <v>227</v>
      </c>
      <c r="B34" s="306" t="str">
        <f>HYPERLINK("https://upn1-carbon-sandbox.mendel.ai/01ha813ysyy2fh7nkt0cpqf5ww/patient-abstraction/"&amp;A34)</f>
        <v>https://upn1-carbon-sandbox.mendel.ai/01ha813ysyy2fh7nkt0cpqf5ww/patient-abstraction/pt-01h9p699dpk43594axjsrbmxsx</v>
      </c>
      <c r="C34" s="34" t="s">
        <v>18</v>
      </c>
      <c r="D34" s="355" t="s">
        <v>19</v>
      </c>
      <c r="E34" s="161" t="s">
        <v>228</v>
      </c>
      <c r="F34" s="27"/>
      <c r="G34" s="7"/>
      <c r="H34" s="8"/>
      <c r="I34" s="34"/>
      <c r="J34" s="34"/>
      <c r="K34" s="34"/>
      <c r="L34" s="34"/>
      <c r="M34" s="34"/>
      <c r="N34" s="34"/>
      <c r="O34" s="19"/>
      <c r="P34" s="20"/>
      <c r="Q34" s="20"/>
      <c r="R34" s="20"/>
      <c r="S34" s="20"/>
      <c r="T34" s="20"/>
      <c r="U34" s="20"/>
      <c r="V34" s="20"/>
      <c r="W34" s="20"/>
      <c r="X34" s="20"/>
      <c r="Y34" s="20"/>
      <c r="Z34" s="20"/>
      <c r="AA34" s="20"/>
      <c r="AB34" s="20"/>
      <c r="AC34" s="20"/>
      <c r="AD34" s="20"/>
      <c r="AE34" s="33"/>
    </row>
    <row r="35" spans="1:31" ht="15.75" customHeight="1">
      <c r="A35" s="4" t="s">
        <v>263</v>
      </c>
      <c r="B35" s="306" t="str">
        <f>HYPERLINK("https://upn1-carbon-sandbox.mendel.ai/01ha813ysyy2fh7nkt0cpqf5ww/patient-abstraction/"&amp;A35)</f>
        <v>https://upn1-carbon-sandbox.mendel.ai/01ha813ysyy2fh7nkt0cpqf5ww/patient-abstraction/pt-01h9p6998dhp817h3nennrtggt</v>
      </c>
      <c r="C35" s="34" t="s">
        <v>18</v>
      </c>
      <c r="D35" s="355" t="s">
        <v>1168</v>
      </c>
      <c r="E35" s="161" t="s">
        <v>1254</v>
      </c>
      <c r="F35" s="27"/>
      <c r="G35" s="7"/>
      <c r="H35" s="8"/>
      <c r="I35" s="34"/>
      <c r="J35" s="34"/>
      <c r="K35" s="34"/>
      <c r="L35" s="34"/>
      <c r="M35" s="34"/>
      <c r="N35" s="34"/>
      <c r="O35" s="19"/>
      <c r="P35" s="20"/>
      <c r="Q35" s="20"/>
      <c r="R35" s="20"/>
      <c r="S35" s="20"/>
      <c r="T35" s="20"/>
      <c r="U35" s="20"/>
      <c r="V35" s="20"/>
      <c r="W35" s="20"/>
      <c r="X35" s="20"/>
      <c r="Y35" s="20"/>
      <c r="Z35" s="20"/>
      <c r="AA35" s="20"/>
      <c r="AB35" s="20"/>
      <c r="AC35" s="20"/>
      <c r="AD35" s="20"/>
      <c r="AE35" s="33"/>
    </row>
    <row r="36" spans="1:31" ht="15.75" customHeight="1">
      <c r="A36" s="4" t="s">
        <v>266</v>
      </c>
      <c r="B36" s="306" t="str">
        <f>HYPERLINK("https://upn1-carbon-sandbox.mendel.ai/01ha813ysyy2fh7nkt0cpqf5ww/patient-abstraction/"&amp;A36)</f>
        <v>https://upn1-carbon-sandbox.mendel.ai/01ha813ysyy2fh7nkt0cpqf5ww/patient-abstraction/pt-01h9p699brhy94yz5mzyq3kfth</v>
      </c>
      <c r="C36" s="34" t="s">
        <v>18</v>
      </c>
      <c r="D36" s="355" t="s">
        <v>1168</v>
      </c>
      <c r="E36" s="161" t="s">
        <v>1255</v>
      </c>
      <c r="F36" s="27"/>
      <c r="G36" s="7"/>
      <c r="H36" s="8"/>
      <c r="I36" s="34"/>
      <c r="J36" s="34"/>
      <c r="K36" s="34"/>
      <c r="L36" s="34"/>
      <c r="M36" s="34"/>
      <c r="N36" s="34"/>
      <c r="O36" s="19"/>
      <c r="P36" s="20"/>
      <c r="Q36" s="20"/>
      <c r="R36" s="20"/>
      <c r="S36" s="20"/>
      <c r="T36" s="20"/>
      <c r="U36" s="20"/>
      <c r="V36" s="20"/>
      <c r="W36" s="20"/>
      <c r="X36" s="20"/>
      <c r="Y36" s="20"/>
      <c r="Z36" s="20"/>
      <c r="AA36" s="20"/>
      <c r="AB36" s="20"/>
      <c r="AC36" s="20"/>
      <c r="AD36" s="20"/>
      <c r="AE36" s="33"/>
    </row>
    <row r="37" spans="1:31" ht="15.75" customHeight="1">
      <c r="A37" s="196" t="s">
        <v>269</v>
      </c>
      <c r="B37" s="317" t="str">
        <f>HYPERLINK("https://upn1-carbon-sandbox.mendel.ai/01ha813ysyy2fh7nkt0cpqf5ww/patient-abstraction/"&amp;A37)</f>
        <v>https://upn1-carbon-sandbox.mendel.ai/01ha813ysyy2fh7nkt0cpqf5ww/patient-abstraction/pt-01h9p699b5p1b2239h2bp9x8fe</v>
      </c>
      <c r="C37" s="34" t="s">
        <v>18</v>
      </c>
      <c r="D37" s="355" t="s">
        <v>1168</v>
      </c>
      <c r="E37" s="161" t="s">
        <v>1256</v>
      </c>
      <c r="F37" s="6"/>
      <c r="G37" s="161"/>
      <c r="H37" s="161"/>
      <c r="I37" s="161"/>
      <c r="J37" s="161"/>
      <c r="K37" s="161"/>
      <c r="L37" s="161"/>
      <c r="M37" s="161"/>
      <c r="N37" s="161"/>
      <c r="O37" s="162"/>
    </row>
    <row r="38" spans="1:31" ht="15.75" customHeight="1">
      <c r="A38" s="4" t="s">
        <v>272</v>
      </c>
      <c r="B38" s="306" t="str">
        <f>HYPERLINK("https://upn1-carbon-sandbox.mendel.ai/01ha813ysyy2fh7nkt0cpqf5ww/patient-abstraction/"&amp;A38)</f>
        <v>https://upn1-carbon-sandbox.mendel.ai/01ha813ysyy2fh7nkt0cpqf5ww/patient-abstraction/pt-01h9p699he82mxz9fwr71ryzfr</v>
      </c>
      <c r="C38" s="34" t="s">
        <v>18</v>
      </c>
      <c r="D38" s="355" t="s">
        <v>1168</v>
      </c>
      <c r="E38" s="161" t="s">
        <v>1257</v>
      </c>
      <c r="F38" s="27"/>
      <c r="G38" s="7"/>
      <c r="H38" s="8"/>
      <c r="I38" s="34"/>
      <c r="J38" s="34"/>
      <c r="K38" s="34"/>
      <c r="L38" s="34"/>
      <c r="M38" s="34"/>
      <c r="N38" s="34"/>
      <c r="O38" s="19"/>
      <c r="P38" s="20"/>
      <c r="Q38" s="20"/>
      <c r="R38" s="20"/>
      <c r="S38" s="20"/>
      <c r="T38" s="20"/>
      <c r="U38" s="20"/>
      <c r="V38" s="20"/>
      <c r="W38" s="20"/>
      <c r="X38" s="20"/>
      <c r="Y38" s="20"/>
      <c r="Z38" s="20"/>
      <c r="AA38" s="20"/>
      <c r="AB38" s="20"/>
      <c r="AC38" s="20"/>
      <c r="AD38" s="20"/>
      <c r="AE38" s="33"/>
    </row>
    <row r="39" spans="1:31" ht="15.75" customHeight="1">
      <c r="A39" s="4" t="s">
        <v>276</v>
      </c>
      <c r="B39" s="306" t="str">
        <f>HYPERLINK("https://upn1-carbon-sandbox.mendel.ai/01ha813ysyy2fh7nkt0cpqf5ww/patient-abstraction/"&amp;A39)</f>
        <v>https://upn1-carbon-sandbox.mendel.ai/01ha813ysyy2fh7nkt0cpqf5ww/patient-abstraction/pt-01h9p699ez14pesmer0wanzcjb</v>
      </c>
      <c r="C39" s="34" t="s">
        <v>18</v>
      </c>
      <c r="D39" s="355" t="s">
        <v>1168</v>
      </c>
      <c r="E39" s="161" t="s">
        <v>1258</v>
      </c>
      <c r="F39" s="27"/>
      <c r="G39" s="7"/>
      <c r="H39" s="8"/>
      <c r="I39" s="34"/>
      <c r="J39" s="34"/>
      <c r="K39" s="34"/>
      <c r="L39" s="34"/>
      <c r="M39" s="34"/>
      <c r="N39" s="34"/>
      <c r="O39" s="19"/>
      <c r="P39" s="20"/>
      <c r="Q39" s="20"/>
      <c r="R39" s="20"/>
      <c r="S39" s="20"/>
      <c r="T39" s="20"/>
      <c r="U39" s="20"/>
      <c r="V39" s="20"/>
      <c r="W39" s="20"/>
      <c r="X39" s="20"/>
      <c r="Y39" s="20"/>
      <c r="Z39" s="20"/>
      <c r="AA39" s="20"/>
      <c r="AB39" s="20"/>
      <c r="AC39" s="20"/>
      <c r="AD39" s="20"/>
      <c r="AE39" s="33"/>
    </row>
    <row r="40" spans="1:31" ht="15.75" customHeight="1">
      <c r="A40" s="4" t="s">
        <v>279</v>
      </c>
      <c r="B40" s="306" t="str">
        <f>HYPERLINK("https://upn1-carbon-sandbox.mendel.ai/01ha813ysyy2fh7nkt0cpqf5ww/patient-abstraction/"&amp;A40)</f>
        <v>https://upn1-carbon-sandbox.mendel.ai/01ha813ysyy2fh7nkt0cpqf5ww/patient-abstraction/pt-01h9p6997cjsmkq4cpdrgxew1h</v>
      </c>
      <c r="C40" s="34" t="s">
        <v>18</v>
      </c>
      <c r="D40" s="355" t="s">
        <v>1168</v>
      </c>
      <c r="E40" s="161" t="s">
        <v>1259</v>
      </c>
      <c r="F40" s="27"/>
      <c r="G40" s="7"/>
      <c r="H40" s="8"/>
      <c r="I40" s="34"/>
      <c r="J40" s="34"/>
      <c r="K40" s="34"/>
      <c r="L40" s="34"/>
      <c r="M40" s="34"/>
      <c r="N40" s="34"/>
      <c r="O40" s="19"/>
      <c r="P40" s="20"/>
      <c r="Q40" s="20"/>
      <c r="R40" s="20"/>
      <c r="S40" s="20"/>
      <c r="T40" s="20"/>
      <c r="U40" s="20"/>
      <c r="V40" s="20"/>
      <c r="W40" s="20"/>
      <c r="X40" s="20"/>
      <c r="Y40" s="20"/>
      <c r="Z40" s="20"/>
      <c r="AA40" s="20"/>
      <c r="AB40" s="20"/>
      <c r="AC40" s="20"/>
      <c r="AD40" s="20"/>
      <c r="AE40" s="33"/>
    </row>
    <row r="41" spans="1:31" ht="15.75" customHeight="1">
      <c r="A41" s="196" t="s">
        <v>282</v>
      </c>
      <c r="B41" s="306" t="str">
        <f>HYPERLINK("https://upn1-carbon-sandbox.mendel.ai/01ha813ysyy2fh7nkt0cpqf5ww/patient-abstraction/"&amp;A41)</f>
        <v>https://upn1-carbon-sandbox.mendel.ai/01ha813ysyy2fh7nkt0cpqf5ww/patient-abstraction/pt-01h9p699c1fqj76xqd31qbf3cw</v>
      </c>
      <c r="C41" s="34" t="s">
        <v>18</v>
      </c>
      <c r="D41" s="355" t="s">
        <v>1168</v>
      </c>
      <c r="E41" s="161" t="s">
        <v>1260</v>
      </c>
      <c r="F41" s="27"/>
      <c r="G41" s="7"/>
      <c r="H41" s="8"/>
      <c r="I41" s="34"/>
      <c r="J41" s="34"/>
      <c r="K41" s="34"/>
      <c r="L41" s="34"/>
      <c r="M41" s="34"/>
      <c r="N41" s="34"/>
      <c r="O41" s="19"/>
      <c r="P41" s="20"/>
      <c r="Q41" s="20"/>
      <c r="R41" s="20"/>
      <c r="S41" s="20"/>
      <c r="T41" s="20"/>
      <c r="U41" s="20"/>
      <c r="V41" s="20"/>
      <c r="W41" s="20"/>
      <c r="X41" s="20"/>
      <c r="Y41" s="20"/>
      <c r="Z41" s="20"/>
      <c r="AA41" s="20"/>
      <c r="AB41" s="20"/>
      <c r="AC41" s="20"/>
      <c r="AD41" s="20"/>
      <c r="AE41" s="33"/>
    </row>
    <row r="42" spans="1:31" ht="15.75" customHeight="1">
      <c r="A42" s="196" t="s">
        <v>285</v>
      </c>
      <c r="B42" s="306" t="str">
        <f>HYPERLINK("https://upn1-carbon-sandbox.mendel.ai/01ha813ysyy2fh7nkt0cpqf5ww/patient-abstraction/"&amp;A42)</f>
        <v>https://upn1-carbon-sandbox.mendel.ai/01ha813ysyy2fh7nkt0cpqf5ww/patient-abstraction/pt-01h9p699j4enhf0jkccf9f3jn4</v>
      </c>
      <c r="C42" s="34" t="s">
        <v>18</v>
      </c>
      <c r="D42" s="355" t="s">
        <v>1168</v>
      </c>
      <c r="E42" s="161" t="s">
        <v>1261</v>
      </c>
      <c r="F42" s="27"/>
      <c r="G42" s="7"/>
      <c r="H42" s="8"/>
      <c r="I42" s="34"/>
      <c r="J42" s="34"/>
      <c r="K42" s="34"/>
      <c r="L42" s="34"/>
      <c r="M42" s="34"/>
      <c r="N42" s="34"/>
      <c r="O42" s="19"/>
      <c r="P42" s="20"/>
      <c r="Q42" s="20"/>
      <c r="R42" s="20"/>
      <c r="S42" s="20"/>
      <c r="T42" s="20"/>
      <c r="U42" s="20"/>
      <c r="V42" s="20"/>
      <c r="W42" s="20"/>
      <c r="X42" s="20"/>
      <c r="Y42" s="20"/>
      <c r="Z42" s="20"/>
      <c r="AA42" s="20"/>
      <c r="AB42" s="20"/>
      <c r="AC42" s="20"/>
      <c r="AD42" s="20"/>
      <c r="AE42" s="33"/>
    </row>
    <row r="43" spans="1:31" ht="15.75" customHeight="1">
      <c r="A43" s="196" t="s">
        <v>289</v>
      </c>
      <c r="B43" s="306" t="str">
        <f>HYPERLINK("https://upn1-carbon-sandbox.mendel.ai/01ha813ysyy2fh7nkt0cpqf5ww/patient-abstraction/"&amp;A43)</f>
        <v>https://upn1-carbon-sandbox.mendel.ai/01ha813ysyy2fh7nkt0cpqf5ww/patient-abstraction/pt-01h9p699gpybg2r18pgtqh1z0g</v>
      </c>
      <c r="C43" s="34" t="s">
        <v>18</v>
      </c>
      <c r="D43" s="355" t="s">
        <v>1168</v>
      </c>
      <c r="E43" s="161" t="s">
        <v>1262</v>
      </c>
      <c r="F43" s="27"/>
      <c r="G43" s="7"/>
      <c r="H43" s="8"/>
      <c r="I43" s="34"/>
      <c r="J43" s="34"/>
      <c r="K43" s="34"/>
      <c r="L43" s="34"/>
      <c r="M43" s="34"/>
      <c r="N43" s="34"/>
      <c r="O43" s="19"/>
      <c r="P43" s="20"/>
      <c r="Q43" s="20"/>
      <c r="R43" s="20"/>
      <c r="S43" s="20"/>
      <c r="T43" s="20"/>
      <c r="U43" s="20"/>
      <c r="V43" s="20"/>
      <c r="W43" s="20"/>
      <c r="X43" s="20"/>
      <c r="Y43" s="20"/>
      <c r="Z43" s="20"/>
      <c r="AA43" s="20"/>
      <c r="AB43" s="20"/>
      <c r="AC43" s="20"/>
      <c r="AD43" s="20"/>
      <c r="AE43" s="33"/>
    </row>
    <row r="44" spans="1:31" ht="15.75" customHeight="1">
      <c r="A44" s="196" t="s">
        <v>293</v>
      </c>
      <c r="B44" s="306" t="str">
        <f>HYPERLINK("https://upn1-carbon-sandbox.mendel.ai/01ha813ysyy2fh7nkt0cpqf5ww/patient-abstraction/"&amp;A44)</f>
        <v>https://upn1-carbon-sandbox.mendel.ai/01ha813ysyy2fh7nkt0cpqf5ww/patient-abstraction/pt-01h9p69975x1c5t6esrrkjt1hz</v>
      </c>
      <c r="C44" s="34" t="s">
        <v>18</v>
      </c>
      <c r="D44" s="355" t="s">
        <v>1168</v>
      </c>
      <c r="E44" s="161" t="s">
        <v>1263</v>
      </c>
      <c r="F44" s="27"/>
      <c r="G44" s="7"/>
      <c r="H44" s="8"/>
      <c r="I44" s="34"/>
      <c r="J44" s="34"/>
      <c r="K44" s="34"/>
      <c r="L44" s="34"/>
      <c r="M44" s="34"/>
      <c r="N44" s="34"/>
      <c r="O44" s="19"/>
      <c r="P44" s="20"/>
      <c r="Q44" s="20"/>
      <c r="R44" s="20"/>
      <c r="S44" s="20"/>
      <c r="T44" s="20"/>
      <c r="U44" s="20"/>
      <c r="V44" s="20"/>
      <c r="W44" s="20"/>
      <c r="X44" s="20"/>
      <c r="Y44" s="20"/>
      <c r="Z44" s="20"/>
      <c r="AA44" s="20"/>
      <c r="AB44" s="20"/>
      <c r="AC44" s="20"/>
      <c r="AD44" s="20"/>
      <c r="AE44" s="33"/>
    </row>
    <row r="45" spans="1:31" ht="15.75" customHeight="1">
      <c r="A45" s="4" t="s">
        <v>328</v>
      </c>
      <c r="B45" s="306" t="str">
        <f>HYPERLINK("https://upn1-carbon-sandbox.mendel.ai/01ha813ysyy2fh7nkt0cpqf5ww/patient-abstraction/"&amp;A45)</f>
        <v>https://upn1-carbon-sandbox.mendel.ai/01ha813ysyy2fh7nkt0cpqf5ww/patient-abstraction/pt-01h9p69980g3t17qbvf5vkk1wg</v>
      </c>
      <c r="C45" s="34" t="s">
        <v>18</v>
      </c>
      <c r="D45" s="355" t="s">
        <v>19</v>
      </c>
      <c r="E45" s="161" t="s">
        <v>329</v>
      </c>
      <c r="F45" s="27"/>
      <c r="G45" s="7"/>
      <c r="H45" s="8"/>
      <c r="I45" s="34"/>
      <c r="J45" s="34"/>
      <c r="K45" s="34"/>
      <c r="L45" s="34"/>
      <c r="M45" s="34"/>
      <c r="N45" s="34"/>
      <c r="O45" s="19"/>
      <c r="P45" s="20"/>
      <c r="Q45" s="20"/>
      <c r="R45" s="20"/>
      <c r="S45" s="20"/>
      <c r="T45" s="20"/>
      <c r="U45" s="20"/>
      <c r="V45" s="20"/>
      <c r="W45" s="20"/>
      <c r="X45" s="20"/>
      <c r="Y45" s="20"/>
      <c r="Z45" s="20"/>
      <c r="AA45" s="20"/>
      <c r="AB45" s="20"/>
      <c r="AC45" s="20"/>
      <c r="AD45" s="20"/>
      <c r="AE45" s="33"/>
    </row>
    <row r="46" spans="1:31" ht="15.75" customHeight="1">
      <c r="A46" s="4" t="s">
        <v>332</v>
      </c>
      <c r="B46" s="306" t="str">
        <f>HYPERLINK("https://upn1-carbon-sandbox.mendel.ai/01ha813ysyy2fh7nkt0cpqf5ww/patient-abstraction/"&amp;A46)</f>
        <v>https://upn1-carbon-sandbox.mendel.ai/01ha813ysyy2fh7nkt0cpqf5ww/patient-abstraction/pt-01h9p699hsg7ynwtrrwd9450w8</v>
      </c>
      <c r="C46" s="34" t="s">
        <v>18</v>
      </c>
      <c r="D46" s="355" t="s">
        <v>19</v>
      </c>
      <c r="E46" s="161" t="s">
        <v>333</v>
      </c>
      <c r="F46" s="27"/>
      <c r="G46" s="7"/>
      <c r="H46" s="8"/>
      <c r="I46" s="34"/>
      <c r="J46" s="34"/>
      <c r="K46" s="34"/>
      <c r="L46" s="34"/>
      <c r="M46" s="34"/>
      <c r="N46" s="34"/>
      <c r="O46" s="19"/>
      <c r="P46" s="20"/>
      <c r="Q46" s="20"/>
      <c r="R46" s="20"/>
      <c r="S46" s="20"/>
      <c r="T46" s="20"/>
      <c r="U46" s="20"/>
      <c r="V46" s="20"/>
      <c r="W46" s="20"/>
      <c r="X46" s="20"/>
      <c r="Y46" s="20"/>
      <c r="Z46" s="20"/>
      <c r="AA46" s="20"/>
      <c r="AB46" s="20"/>
      <c r="AC46" s="20"/>
      <c r="AD46" s="20"/>
      <c r="AE46" s="33"/>
    </row>
    <row r="47" spans="1:31" ht="15.75" customHeight="1">
      <c r="A47" s="196" t="s">
        <v>335</v>
      </c>
      <c r="B47" s="317" t="str">
        <f>HYPERLINK("https://upn1-carbon-sandbox.mendel.ai/01ha813ysyy2fh7nkt0cpqf5ww/patient-abstraction/"&amp;A47)</f>
        <v>https://upn1-carbon-sandbox.mendel.ai/01ha813ysyy2fh7nkt0cpqf5ww/patient-abstraction/pt-01h9p699bzekpr7ee1cxygpc8z</v>
      </c>
      <c r="C47" s="34" t="s">
        <v>18</v>
      </c>
      <c r="D47" s="355" t="s">
        <v>19</v>
      </c>
      <c r="E47" s="161" t="s">
        <v>336</v>
      </c>
      <c r="F47" s="161"/>
      <c r="G47" s="161"/>
      <c r="H47" s="161"/>
      <c r="I47" s="161"/>
      <c r="J47" s="161"/>
      <c r="K47" s="161"/>
      <c r="L47" s="161"/>
      <c r="M47" s="161"/>
      <c r="N47" s="161"/>
      <c r="O47" s="162"/>
    </row>
    <row r="48" spans="1:31" s="162" customFormat="1" ht="15.75" customHeight="1">
      <c r="A48" s="196" t="s">
        <v>338</v>
      </c>
      <c r="B48" s="306" t="str">
        <f>HYPERLINK("https://upn1-carbon-sandbox.mendel.ai/01ha813ysyy2fh7nkt0cpqf5ww/patient-abstraction/"&amp;A48)</f>
        <v>https://upn1-carbon-sandbox.mendel.ai/01ha813ysyy2fh7nkt0cpqf5ww/patient-abstraction/pt-01h9p6998qsm4dnvp8yhqybwxj</v>
      </c>
      <c r="C48" s="34" t="s">
        <v>18</v>
      </c>
      <c r="D48" s="355" t="s">
        <v>19</v>
      </c>
      <c r="E48" s="161" t="s">
        <v>339</v>
      </c>
      <c r="F48" s="27"/>
      <c r="G48" s="7"/>
      <c r="H48" s="8"/>
      <c r="I48" s="34"/>
      <c r="J48" s="34"/>
      <c r="K48" s="34"/>
      <c r="L48" s="34"/>
      <c r="M48" s="34"/>
      <c r="N48" s="34"/>
      <c r="O48" s="271"/>
      <c r="P48" s="125"/>
      <c r="Q48" s="125"/>
      <c r="R48" s="125"/>
      <c r="S48" s="125"/>
      <c r="T48" s="125"/>
      <c r="U48" s="125"/>
      <c r="V48" s="125"/>
      <c r="W48" s="125"/>
      <c r="X48" s="125"/>
      <c r="Y48" s="125"/>
      <c r="Z48" s="125"/>
      <c r="AA48" s="125"/>
      <c r="AB48" s="125"/>
      <c r="AC48" s="125"/>
      <c r="AD48" s="125"/>
      <c r="AE48" s="126"/>
    </row>
    <row r="49" spans="1:31" ht="15.75" customHeight="1">
      <c r="A49" s="276" t="s">
        <v>342</v>
      </c>
      <c r="B49" s="318" t="str">
        <f>HYPERLINK("https://upn1-carbon-sandbox.mendel.ai/01ha813ysyy2fh7nkt0cpqf5ww/patient-abstraction/"&amp;A49)</f>
        <v>https://upn1-carbon-sandbox.mendel.ai/01ha813ysyy2fh7nkt0cpqf5ww/patient-abstraction/pt-01h9p699c44v9rydspcp32xncj</v>
      </c>
      <c r="C49" s="34" t="s">
        <v>18</v>
      </c>
      <c r="D49" s="355" t="s">
        <v>19</v>
      </c>
      <c r="E49" s="161" t="s">
        <v>343</v>
      </c>
      <c r="F49" s="26"/>
      <c r="G49" s="275"/>
      <c r="H49" s="251"/>
      <c r="I49" s="121"/>
      <c r="J49" s="121"/>
      <c r="K49" s="121"/>
      <c r="L49" s="121"/>
      <c r="M49" s="121"/>
      <c r="N49" s="121"/>
      <c r="O49" s="19"/>
      <c r="P49" s="20"/>
      <c r="Q49" s="20"/>
      <c r="R49" s="20"/>
      <c r="S49" s="20"/>
      <c r="T49" s="20"/>
      <c r="U49" s="20"/>
      <c r="V49" s="20"/>
      <c r="W49" s="20"/>
      <c r="X49" s="20"/>
      <c r="Y49" s="20"/>
      <c r="Z49" s="20"/>
      <c r="AA49" s="20"/>
      <c r="AB49" s="20"/>
      <c r="AC49" s="20"/>
      <c r="AD49" s="20"/>
      <c r="AE49" s="33"/>
    </row>
    <row r="50" spans="1:31" ht="15.75" customHeight="1">
      <c r="A50" s="4" t="s">
        <v>345</v>
      </c>
      <c r="B50" s="306" t="str">
        <f>HYPERLINK("https://upn1-carbon-sandbox.mendel.ai/01ha813ysyy2fh7nkt0cpqf5ww/patient-abstraction/"&amp;A50)</f>
        <v>https://upn1-carbon-sandbox.mendel.ai/01ha813ysyy2fh7nkt0cpqf5ww/patient-abstraction/pt-01h9p6996arx2z1b3ppenp6a4f</v>
      </c>
      <c r="C50" s="34" t="s">
        <v>18</v>
      </c>
      <c r="D50" s="355" t="s">
        <v>19</v>
      </c>
      <c r="E50" s="161" t="s">
        <v>346</v>
      </c>
      <c r="F50" s="27"/>
      <c r="G50" s="7"/>
      <c r="H50" s="8"/>
      <c r="I50" s="34"/>
      <c r="J50" s="34"/>
      <c r="K50" s="34"/>
      <c r="L50" s="34"/>
      <c r="M50" s="34"/>
      <c r="N50" s="34"/>
      <c r="O50" s="19"/>
      <c r="P50" s="20"/>
      <c r="Q50" s="20"/>
      <c r="R50" s="20"/>
      <c r="S50" s="20"/>
      <c r="T50" s="20"/>
      <c r="U50" s="20"/>
      <c r="V50" s="20"/>
      <c r="W50" s="20"/>
      <c r="X50" s="20"/>
      <c r="Y50" s="20"/>
      <c r="Z50" s="20"/>
      <c r="AA50" s="20"/>
      <c r="AB50" s="20"/>
      <c r="AC50" s="20"/>
      <c r="AD50" s="20"/>
      <c r="AE50" s="33"/>
    </row>
    <row r="51" spans="1:31" ht="15.75" customHeight="1">
      <c r="A51" s="196" t="s">
        <v>348</v>
      </c>
      <c r="B51" s="306" t="str">
        <f>HYPERLINK("https://upn1-carbon-sandbox.mendel.ai/01ha813ysyy2fh7nkt0cpqf5ww/patient-abstraction/"&amp;A51)</f>
        <v>https://upn1-carbon-sandbox.mendel.ai/01ha813ysyy2fh7nkt0cpqf5ww/patient-abstraction/pt-01h9p699ajn8yfd3y8xzq3t6vr</v>
      </c>
      <c r="C51" s="34" t="s">
        <v>18</v>
      </c>
      <c r="D51" s="355" t="s">
        <v>19</v>
      </c>
      <c r="E51" s="161" t="s">
        <v>349</v>
      </c>
      <c r="F51" s="27"/>
      <c r="G51" s="7"/>
      <c r="H51" s="8"/>
      <c r="I51" s="34"/>
      <c r="J51" s="34"/>
      <c r="K51" s="34"/>
      <c r="L51" s="34"/>
      <c r="M51" s="34"/>
      <c r="N51" s="34"/>
      <c r="O51" s="19"/>
      <c r="P51" s="20"/>
      <c r="Q51" s="20"/>
      <c r="R51" s="20"/>
      <c r="S51" s="20"/>
      <c r="T51" s="20"/>
      <c r="U51" s="20"/>
      <c r="V51" s="20"/>
      <c r="W51" s="20"/>
      <c r="X51" s="20"/>
      <c r="Y51" s="20"/>
      <c r="Z51" s="20"/>
      <c r="AA51" s="20"/>
      <c r="AB51" s="20"/>
      <c r="AC51" s="20"/>
      <c r="AD51" s="20"/>
      <c r="AE51" s="33"/>
    </row>
    <row r="52" spans="1:31" ht="15.75" customHeight="1">
      <c r="A52" s="4" t="s">
        <v>351</v>
      </c>
      <c r="B52" s="306" t="str">
        <f>HYPERLINK("https://upn1-carbon-sandbox.mendel.ai/01ha813ysyy2fh7nkt0cpqf5ww/patient-abstraction/"&amp;A52)</f>
        <v>https://upn1-carbon-sandbox.mendel.ai/01ha813ysyy2fh7nkt0cpqf5ww/patient-abstraction/pt-01h9p6998jjjdwtaf8947cj1h7</v>
      </c>
      <c r="C52" s="34" t="s">
        <v>18</v>
      </c>
      <c r="D52" s="355" t="s">
        <v>19</v>
      </c>
      <c r="E52" s="161" t="s">
        <v>352</v>
      </c>
      <c r="F52" s="27"/>
      <c r="G52" s="7"/>
      <c r="H52" s="8"/>
      <c r="I52" s="34"/>
      <c r="J52" s="34"/>
      <c r="K52" s="34"/>
      <c r="L52" s="34"/>
      <c r="M52" s="34"/>
      <c r="N52" s="34"/>
      <c r="O52" s="19"/>
      <c r="P52" s="20"/>
      <c r="Q52" s="20"/>
      <c r="R52" s="20"/>
      <c r="S52" s="20"/>
      <c r="T52" s="20"/>
      <c r="U52" s="20"/>
      <c r="V52" s="20"/>
      <c r="W52" s="20"/>
      <c r="X52" s="20"/>
      <c r="Y52" s="20"/>
      <c r="Z52" s="20"/>
      <c r="AA52" s="20"/>
      <c r="AB52" s="20"/>
      <c r="AC52" s="20"/>
      <c r="AD52" s="20"/>
      <c r="AE52" s="33"/>
    </row>
    <row r="53" spans="1:31" ht="15.75" customHeight="1">
      <c r="A53" s="4" t="s">
        <v>354</v>
      </c>
      <c r="B53" s="306" t="str">
        <f>HYPERLINK("https://upn1-carbon-sandbox.mendel.ai/01ha813ysyy2fh7nkt0cpqf5ww/patient-abstraction/"&amp;A53)</f>
        <v>https://upn1-carbon-sandbox.mendel.ai/01ha813ysyy2fh7nkt0cpqf5ww/patient-abstraction/pt-01h9p699prbw3c1ejy2ayw0dtw</v>
      </c>
      <c r="C53" s="34" t="s">
        <v>18</v>
      </c>
      <c r="D53" s="355" t="s">
        <v>19</v>
      </c>
      <c r="E53" s="161" t="s">
        <v>355</v>
      </c>
      <c r="F53" s="27"/>
      <c r="G53" s="7"/>
      <c r="H53" s="8"/>
      <c r="I53" s="34"/>
      <c r="J53" s="34"/>
      <c r="K53" s="34"/>
      <c r="L53" s="34"/>
      <c r="M53" s="34"/>
      <c r="N53" s="34"/>
      <c r="O53" s="19"/>
      <c r="P53" s="20"/>
      <c r="Q53" s="20"/>
      <c r="R53" s="20"/>
      <c r="S53" s="20"/>
      <c r="T53" s="20"/>
      <c r="U53" s="20"/>
      <c r="V53" s="20"/>
      <c r="W53" s="20"/>
      <c r="X53" s="20"/>
      <c r="Y53" s="20"/>
      <c r="Z53" s="20"/>
      <c r="AA53" s="20"/>
      <c r="AB53" s="20"/>
      <c r="AC53" s="20"/>
      <c r="AD53" s="20"/>
      <c r="AE53" s="33"/>
    </row>
    <row r="54" spans="1:31" ht="15.75" customHeight="1">
      <c r="A54" s="4" t="s">
        <v>357</v>
      </c>
      <c r="B54" s="306" t="str">
        <f>HYPERLINK("https://upn1-carbon-sandbox.mendel.ai/01ha813ysyy2fh7nkt0cpqf5ww/patient-abstraction/"&amp;A54)</f>
        <v>https://upn1-carbon-sandbox.mendel.ai/01ha813ysyy2fh7nkt0cpqf5ww/patient-abstraction/pt-01h9p699hfxcvh92k9kx1h177n</v>
      </c>
      <c r="C54" s="34" t="s">
        <v>18</v>
      </c>
      <c r="D54" s="355" t="s">
        <v>19</v>
      </c>
      <c r="E54" s="161" t="s">
        <v>358</v>
      </c>
      <c r="F54" s="27"/>
      <c r="G54" s="7"/>
      <c r="H54" s="8"/>
      <c r="I54" s="34"/>
      <c r="J54" s="34"/>
      <c r="K54" s="34"/>
      <c r="L54" s="34"/>
      <c r="M54" s="34"/>
      <c r="N54" s="34"/>
      <c r="O54" s="19"/>
      <c r="P54" s="20"/>
      <c r="Q54" s="20"/>
      <c r="R54" s="20"/>
      <c r="S54" s="20"/>
      <c r="T54" s="20"/>
      <c r="U54" s="20"/>
      <c r="V54" s="20"/>
      <c r="W54" s="20"/>
      <c r="X54" s="20"/>
      <c r="Y54" s="20"/>
      <c r="Z54" s="20"/>
      <c r="AA54" s="20"/>
      <c r="AB54" s="20"/>
      <c r="AC54" s="20"/>
      <c r="AD54" s="20"/>
      <c r="AE54" s="33"/>
    </row>
    <row r="55" spans="1:31" ht="15.75" customHeight="1">
      <c r="A55" s="4" t="s">
        <v>390</v>
      </c>
      <c r="B55" s="306" t="str">
        <f>HYPERLINK("https://upn1-carbon-sandbox.mendel.ai/01ha813ysyy2fh7nkt0cpqf5ww/patient-abstraction/"&amp;A55)</f>
        <v>https://upn1-carbon-sandbox.mendel.ai/01ha813ysyy2fh7nkt0cpqf5ww/patient-abstraction/pt-01h9p699k4x1qrczfg8a2kcbyy</v>
      </c>
      <c r="C55" s="34" t="s">
        <v>18</v>
      </c>
      <c r="D55" s="355" t="s">
        <v>1168</v>
      </c>
      <c r="E55" s="161" t="s">
        <v>1297</v>
      </c>
      <c r="F55" s="27"/>
      <c r="G55" s="7"/>
      <c r="H55" s="8"/>
      <c r="I55" s="34"/>
      <c r="J55" s="34"/>
      <c r="K55" s="34"/>
      <c r="L55" s="34"/>
      <c r="M55" s="34"/>
      <c r="N55" s="34"/>
      <c r="O55" s="19"/>
      <c r="P55" s="20"/>
      <c r="Q55" s="20"/>
      <c r="R55" s="20"/>
      <c r="S55" s="20"/>
      <c r="T55" s="20"/>
      <c r="U55" s="20"/>
      <c r="V55" s="20"/>
      <c r="W55" s="20"/>
      <c r="X55" s="20"/>
      <c r="Y55" s="20"/>
      <c r="Z55" s="20"/>
      <c r="AA55" s="20"/>
      <c r="AB55" s="20"/>
      <c r="AC55" s="20"/>
      <c r="AD55" s="20"/>
      <c r="AE55" s="33"/>
    </row>
    <row r="56" spans="1:31" ht="15.75" customHeight="1">
      <c r="A56" s="4" t="s">
        <v>393</v>
      </c>
      <c r="B56" s="306" t="str">
        <f>HYPERLINK("https://upn1-carbon-sandbox.mendel.ai/01ha813ysyy2fh7nkt0cpqf5ww/patient-abstraction/"&amp;A56)</f>
        <v>https://upn1-carbon-sandbox.mendel.ai/01ha813ysyy2fh7nkt0cpqf5ww/patient-abstraction/pt-01h9p699pcadrv72rck9g6rb1r</v>
      </c>
      <c r="C56" s="34" t="s">
        <v>18</v>
      </c>
      <c r="D56" s="355" t="s">
        <v>1168</v>
      </c>
      <c r="E56" s="161" t="s">
        <v>1298</v>
      </c>
      <c r="F56" s="27"/>
      <c r="G56" s="7"/>
      <c r="H56" s="8"/>
      <c r="I56" s="34"/>
      <c r="J56" s="34"/>
      <c r="K56" s="34"/>
      <c r="L56" s="34"/>
      <c r="M56" s="34"/>
      <c r="N56" s="34"/>
      <c r="O56" s="19"/>
      <c r="P56" s="20"/>
      <c r="Q56" s="20"/>
      <c r="R56" s="20"/>
      <c r="S56" s="20"/>
      <c r="T56" s="20"/>
      <c r="U56" s="20"/>
      <c r="V56" s="20"/>
      <c r="W56" s="20"/>
      <c r="X56" s="20"/>
      <c r="Y56" s="20"/>
      <c r="Z56" s="20"/>
      <c r="AA56" s="20"/>
      <c r="AB56" s="20"/>
      <c r="AC56" s="20"/>
      <c r="AD56" s="20"/>
      <c r="AE56" s="33"/>
    </row>
    <row r="57" spans="1:31" ht="15.75" customHeight="1">
      <c r="A57" s="4" t="s">
        <v>397</v>
      </c>
      <c r="B57" s="306" t="str">
        <f>HYPERLINK("https://upn1-carbon-sandbox.mendel.ai/01ha813ysyy2fh7nkt0cpqf5ww/patient-abstraction/"&amp;A57)</f>
        <v>https://upn1-carbon-sandbox.mendel.ai/01ha813ysyy2fh7nkt0cpqf5ww/patient-abstraction/pt-01h9p699nrvv91fpwyacq0y225</v>
      </c>
      <c r="C57" s="34" t="s">
        <v>18</v>
      </c>
      <c r="D57" s="355" t="s">
        <v>1168</v>
      </c>
      <c r="E57" s="161" t="s">
        <v>1300</v>
      </c>
      <c r="F57" s="27"/>
      <c r="G57" s="7"/>
      <c r="H57" s="8"/>
      <c r="I57" s="34"/>
      <c r="J57" s="34"/>
      <c r="K57" s="34"/>
      <c r="L57" s="34"/>
      <c r="M57" s="34"/>
      <c r="N57" s="34"/>
      <c r="O57" s="19"/>
      <c r="P57" s="20"/>
      <c r="Q57" s="20"/>
      <c r="R57" s="20"/>
      <c r="S57" s="20"/>
      <c r="T57" s="20"/>
      <c r="U57" s="20"/>
      <c r="V57" s="20"/>
      <c r="W57" s="20"/>
      <c r="X57" s="20"/>
      <c r="Y57" s="20"/>
      <c r="Z57" s="20"/>
      <c r="AA57" s="20"/>
      <c r="AB57" s="20"/>
      <c r="AC57" s="20"/>
      <c r="AD57" s="20"/>
      <c r="AE57" s="33"/>
    </row>
    <row r="58" spans="1:31" ht="15.75" customHeight="1">
      <c r="A58" s="4" t="s">
        <v>400</v>
      </c>
      <c r="B58" s="306" t="str">
        <f>HYPERLINK("https://upn1-carbon-sandbox.mendel.ai/01ha813ysyy2fh7nkt0cpqf5ww/patient-abstraction/"&amp;A58)</f>
        <v>https://upn1-carbon-sandbox.mendel.ai/01ha813ysyy2fh7nkt0cpqf5ww/patient-abstraction/pt-01h9p699besgkh5z5b4nmkwnt0</v>
      </c>
      <c r="C58" s="34" t="s">
        <v>18</v>
      </c>
      <c r="D58" s="355" t="s">
        <v>1168</v>
      </c>
      <c r="E58" s="161" t="s">
        <v>1301</v>
      </c>
      <c r="F58" s="27"/>
      <c r="G58" s="7"/>
      <c r="H58" s="8"/>
      <c r="I58" s="34"/>
      <c r="J58" s="34"/>
      <c r="K58" s="34"/>
      <c r="L58" s="34"/>
      <c r="M58" s="34"/>
      <c r="N58" s="34"/>
      <c r="O58" s="19"/>
      <c r="P58" s="20"/>
      <c r="Q58" s="20"/>
      <c r="R58" s="20"/>
      <c r="S58" s="20"/>
      <c r="T58" s="20"/>
      <c r="U58" s="20"/>
      <c r="V58" s="20"/>
      <c r="W58" s="20"/>
      <c r="X58" s="20"/>
      <c r="Y58" s="20"/>
      <c r="Z58" s="20"/>
      <c r="AA58" s="20"/>
      <c r="AB58" s="20"/>
      <c r="AC58" s="20"/>
      <c r="AD58" s="20"/>
      <c r="AE58" s="33"/>
    </row>
    <row r="59" spans="1:31" ht="15.75" customHeight="1">
      <c r="A59" s="196" t="s">
        <v>403</v>
      </c>
      <c r="B59" s="306" t="str">
        <f>HYPERLINK("https://upn1-carbon-sandbox.mendel.ai/01ha813ysyy2fh7nkt0cpqf5ww/patient-abstraction/"&amp;A59)</f>
        <v>https://upn1-carbon-sandbox.mendel.ai/01ha813ysyy2fh7nkt0cpqf5ww/patient-abstraction/pt-01h9p699kmd4gz7s8zkrr6xamm</v>
      </c>
      <c r="C59" s="34" t="s">
        <v>18</v>
      </c>
      <c r="D59" s="355" t="s">
        <v>1168</v>
      </c>
      <c r="E59" s="161" t="s">
        <v>1302</v>
      </c>
      <c r="F59" s="27"/>
      <c r="G59" s="7"/>
      <c r="H59" s="8"/>
      <c r="I59" s="34"/>
      <c r="J59" s="34"/>
      <c r="K59" s="34"/>
      <c r="L59" s="34"/>
      <c r="M59" s="34"/>
      <c r="N59" s="34"/>
      <c r="O59" s="19"/>
      <c r="P59" s="20"/>
      <c r="Q59" s="20"/>
      <c r="R59" s="20"/>
      <c r="S59" s="20"/>
      <c r="T59" s="20"/>
      <c r="U59" s="20"/>
      <c r="V59" s="20"/>
      <c r="W59" s="20"/>
      <c r="X59" s="20"/>
      <c r="Y59" s="20"/>
      <c r="Z59" s="20"/>
      <c r="AA59" s="20"/>
      <c r="AB59" s="20"/>
      <c r="AC59" s="20"/>
      <c r="AD59" s="20"/>
      <c r="AE59" s="33"/>
    </row>
    <row r="60" spans="1:31" ht="15.75" customHeight="1">
      <c r="A60" s="4" t="s">
        <v>406</v>
      </c>
      <c r="B60" s="306" t="str">
        <f>HYPERLINK("https://upn1-carbon-sandbox.mendel.ai/01ha813ysyy2fh7nkt0cpqf5ww/patient-abstraction/"&amp;A60)</f>
        <v>https://upn1-carbon-sandbox.mendel.ai/01ha813ysyy2fh7nkt0cpqf5ww/patient-abstraction/pt-01h9p69988ptwzc3cg42xpxs9m</v>
      </c>
      <c r="C60" s="34" t="s">
        <v>18</v>
      </c>
      <c r="D60" s="355" t="s">
        <v>1168</v>
      </c>
      <c r="E60" s="161" t="s">
        <v>1303</v>
      </c>
      <c r="F60" s="27"/>
      <c r="G60" s="7"/>
      <c r="H60" s="8"/>
      <c r="I60" s="34"/>
      <c r="J60" s="34"/>
      <c r="K60" s="34"/>
      <c r="L60" s="34"/>
      <c r="M60" s="34"/>
      <c r="N60" s="34"/>
      <c r="O60" s="19"/>
      <c r="P60" s="20"/>
      <c r="Q60" s="20"/>
      <c r="R60" s="20"/>
      <c r="S60" s="20"/>
      <c r="T60" s="20"/>
      <c r="U60" s="20"/>
      <c r="V60" s="20"/>
      <c r="W60" s="20"/>
      <c r="X60" s="20"/>
      <c r="Y60" s="20"/>
      <c r="Z60" s="20"/>
      <c r="AA60" s="20"/>
      <c r="AB60" s="20"/>
      <c r="AC60" s="20"/>
      <c r="AD60" s="20"/>
      <c r="AE60" s="33"/>
    </row>
    <row r="61" spans="1:31" ht="15.75" customHeight="1">
      <c r="A61" s="4" t="s">
        <v>409</v>
      </c>
      <c r="B61" s="306" t="str">
        <f>HYPERLINK("https://upn1-carbon-sandbox.mendel.ai/01ha813ysyy2fh7nkt0cpqf5ww/patient-abstraction/"&amp;A61)</f>
        <v>https://upn1-carbon-sandbox.mendel.ai/01ha813ysyy2fh7nkt0cpqf5ww/patient-abstraction/pt-01h9p699a7a5a0q6ap047eb365</v>
      </c>
      <c r="C61" s="34" t="s">
        <v>18</v>
      </c>
      <c r="D61" s="355" t="s">
        <v>1168</v>
      </c>
      <c r="E61" s="161" t="s">
        <v>1304</v>
      </c>
      <c r="F61" s="27"/>
      <c r="G61" s="7"/>
      <c r="H61" s="8"/>
      <c r="I61" s="34"/>
      <c r="J61" s="34"/>
      <c r="K61" s="34"/>
      <c r="L61" s="34"/>
      <c r="M61" s="34"/>
      <c r="N61" s="34"/>
      <c r="O61" s="19"/>
      <c r="P61" s="20"/>
      <c r="Q61" s="20"/>
      <c r="R61" s="20"/>
      <c r="S61" s="20"/>
      <c r="T61" s="20"/>
      <c r="U61" s="20"/>
      <c r="V61" s="20"/>
      <c r="W61" s="20"/>
      <c r="X61" s="20"/>
      <c r="Y61" s="20"/>
      <c r="Z61" s="20"/>
      <c r="AA61" s="20"/>
      <c r="AB61" s="20"/>
      <c r="AC61" s="20"/>
      <c r="AD61" s="20"/>
      <c r="AE61" s="33"/>
    </row>
    <row r="62" spans="1:31" ht="15.75" customHeight="1">
      <c r="A62" s="4" t="s">
        <v>412</v>
      </c>
      <c r="B62" s="306" t="str">
        <f>HYPERLINK("https://upn1-carbon-sandbox.mendel.ai/01ha813ysyy2fh7nkt0cpqf5ww/patient-abstraction/"&amp;A62)</f>
        <v>https://upn1-carbon-sandbox.mendel.ai/01ha813ysyy2fh7nkt0cpqf5ww/patient-abstraction/pt-01h9p6996ckw53656mag76ak95</v>
      </c>
      <c r="C62" s="34" t="s">
        <v>18</v>
      </c>
      <c r="D62" s="355" t="s">
        <v>1168</v>
      </c>
      <c r="E62" s="161" t="s">
        <v>1305</v>
      </c>
      <c r="F62" s="27"/>
      <c r="G62" s="7"/>
      <c r="H62" s="8"/>
      <c r="I62" s="34"/>
      <c r="J62" s="34"/>
      <c r="K62" s="34"/>
      <c r="L62" s="34"/>
      <c r="M62" s="34"/>
      <c r="N62" s="34"/>
      <c r="O62" s="19"/>
      <c r="P62" s="20"/>
      <c r="Q62" s="20"/>
      <c r="R62" s="20"/>
      <c r="S62" s="20"/>
      <c r="T62" s="20"/>
      <c r="U62" s="20"/>
      <c r="V62" s="20"/>
      <c r="W62" s="20"/>
      <c r="X62" s="20"/>
      <c r="Y62" s="20"/>
      <c r="Z62" s="20"/>
      <c r="AA62" s="20"/>
      <c r="AB62" s="20"/>
      <c r="AC62" s="20"/>
      <c r="AD62" s="20"/>
      <c r="AE62" s="33"/>
    </row>
    <row r="63" spans="1:31" ht="15.75" customHeight="1">
      <c r="A63" s="4" t="s">
        <v>415</v>
      </c>
      <c r="B63" s="306" t="str">
        <f>HYPERLINK("https://upn1-carbon-sandbox.mendel.ai/01ha813ysyy2fh7nkt0cpqf5ww/patient-abstraction/"&amp;A63)</f>
        <v>https://upn1-carbon-sandbox.mendel.ai/01ha813ysyy2fh7nkt0cpqf5ww/patient-abstraction/pt-01h9p699q57g24fkx7nrvy43v1</v>
      </c>
      <c r="C63" s="34" t="s">
        <v>18</v>
      </c>
      <c r="D63" s="355" t="s">
        <v>1168</v>
      </c>
      <c r="E63" s="161" t="s">
        <v>1306</v>
      </c>
      <c r="F63" s="27"/>
      <c r="G63" s="7"/>
      <c r="H63" s="8"/>
      <c r="I63" s="34"/>
      <c r="J63" s="34"/>
      <c r="K63" s="34"/>
      <c r="L63" s="34"/>
      <c r="M63" s="34"/>
      <c r="N63" s="34"/>
      <c r="O63" s="19"/>
      <c r="P63" s="20"/>
      <c r="Q63" s="20"/>
      <c r="R63" s="20"/>
      <c r="S63" s="20"/>
      <c r="T63" s="20"/>
      <c r="U63" s="20"/>
      <c r="V63" s="20"/>
      <c r="W63" s="20"/>
      <c r="X63" s="20"/>
      <c r="Y63" s="20"/>
      <c r="Z63" s="20"/>
      <c r="AA63" s="20"/>
      <c r="AB63" s="20"/>
      <c r="AC63" s="20"/>
      <c r="AD63" s="20"/>
      <c r="AE63" s="33"/>
    </row>
    <row r="64" spans="1:31" ht="15.75" customHeight="1">
      <c r="A64" s="196" t="s">
        <v>419</v>
      </c>
      <c r="B64" s="306" t="str">
        <f>HYPERLINK("https://upn1-carbon-sandbox.mendel.ai/01ha813ysyy2fh7nkt0cpqf5ww/patient-abstraction/"&amp;A64)</f>
        <v>https://upn1-carbon-sandbox.mendel.ai/01ha813ysyy2fh7nkt0cpqf5ww/patient-abstraction/pt-01h9p699kcj61j5przt4749313</v>
      </c>
      <c r="C64" s="34" t="s">
        <v>18</v>
      </c>
      <c r="D64" s="355" t="s">
        <v>1168</v>
      </c>
      <c r="E64" s="161" t="s">
        <v>1307</v>
      </c>
      <c r="F64" s="27"/>
      <c r="G64" s="7"/>
      <c r="H64" s="8"/>
      <c r="I64" s="34"/>
      <c r="J64" s="34"/>
      <c r="K64" s="34"/>
      <c r="L64" s="34"/>
      <c r="M64" s="34"/>
      <c r="N64" s="34"/>
      <c r="O64" s="19"/>
      <c r="P64" s="20"/>
      <c r="Q64" s="20"/>
      <c r="R64" s="20"/>
      <c r="S64" s="20"/>
      <c r="T64" s="20"/>
      <c r="U64" s="20"/>
      <c r="V64" s="20"/>
      <c r="W64" s="20"/>
      <c r="X64" s="20"/>
      <c r="Y64" s="20"/>
      <c r="Z64" s="20"/>
      <c r="AA64" s="20"/>
      <c r="AB64" s="20"/>
      <c r="AC64" s="20"/>
      <c r="AD64" s="20"/>
      <c r="AE64" s="33"/>
    </row>
    <row r="65" spans="1:31" ht="15.75" customHeight="1">
      <c r="A65" s="4" t="s">
        <v>452</v>
      </c>
      <c r="B65" s="306" t="str">
        <f>HYPERLINK("https://upn1-carbon-sandbox.mendel.ai/01ha813ysyy2fh7nkt0cpqf5ww/patient-abstraction/"&amp;A65)</f>
        <v>https://upn1-carbon-sandbox.mendel.ai/01ha813ysyy2fh7nkt0cpqf5ww/patient-abstraction/pt-01h9p699dscb8zv15q1tyhcpp3</v>
      </c>
      <c r="C65" s="34" t="s">
        <v>18</v>
      </c>
      <c r="D65" s="355" t="s">
        <v>19</v>
      </c>
      <c r="E65" s="161" t="s">
        <v>453</v>
      </c>
      <c r="F65" s="27"/>
      <c r="G65" s="7"/>
      <c r="H65" s="8"/>
      <c r="I65" s="34"/>
      <c r="J65" s="34"/>
      <c r="K65" s="34"/>
      <c r="L65" s="34"/>
      <c r="M65" s="34"/>
      <c r="N65" s="34"/>
      <c r="O65" s="19"/>
      <c r="P65" s="20"/>
      <c r="Q65" s="20"/>
      <c r="R65" s="20"/>
      <c r="S65" s="20"/>
      <c r="T65" s="20"/>
      <c r="U65" s="20"/>
      <c r="V65" s="20"/>
      <c r="W65" s="20"/>
      <c r="X65" s="20"/>
      <c r="Y65" s="20"/>
      <c r="Z65" s="20"/>
      <c r="AA65" s="20"/>
      <c r="AB65" s="20"/>
      <c r="AC65" s="20"/>
      <c r="AD65" s="20"/>
      <c r="AE65" s="33"/>
    </row>
    <row r="66" spans="1:31" ht="15.75" customHeight="1">
      <c r="A66" s="4" t="s">
        <v>456</v>
      </c>
      <c r="B66" s="306" t="str">
        <f>HYPERLINK("https://upn1-carbon-sandbox.mendel.ai/01ha813ysyy2fh7nkt0cpqf5ww/patient-abstraction/"&amp;A66)</f>
        <v>https://upn1-carbon-sandbox.mendel.ai/01ha813ysyy2fh7nkt0cpqf5ww/patient-abstraction/pt-01h9p699pfjxn1mtzmk0me05nb</v>
      </c>
      <c r="C66" s="34" t="s">
        <v>18</v>
      </c>
      <c r="D66" s="355" t="s">
        <v>19</v>
      </c>
      <c r="E66" s="161" t="s">
        <v>457</v>
      </c>
      <c r="F66" s="27"/>
      <c r="G66" s="7"/>
      <c r="H66" s="8"/>
      <c r="I66" s="34"/>
      <c r="J66" s="34"/>
      <c r="K66" s="34"/>
      <c r="L66" s="34"/>
      <c r="M66" s="34"/>
      <c r="N66" s="34"/>
      <c r="O66" s="19"/>
      <c r="P66" s="20"/>
      <c r="Q66" s="20"/>
      <c r="R66" s="20"/>
      <c r="S66" s="20"/>
      <c r="T66" s="20"/>
      <c r="U66" s="20"/>
      <c r="V66" s="20"/>
      <c r="W66" s="20"/>
      <c r="X66" s="20"/>
      <c r="Y66" s="20"/>
      <c r="Z66" s="20"/>
      <c r="AA66" s="20"/>
      <c r="AB66" s="20"/>
      <c r="AC66" s="20"/>
      <c r="AD66" s="20"/>
      <c r="AE66" s="33"/>
    </row>
    <row r="67" spans="1:31" ht="15.75" customHeight="1">
      <c r="A67" s="4" t="s">
        <v>459</v>
      </c>
      <c r="B67" s="306" t="str">
        <f>HYPERLINK("https://upn1-carbon-sandbox.mendel.ai/01ha813ysyy2fh7nkt0cpqf5ww/patient-abstraction/"&amp;A67)</f>
        <v>https://upn1-carbon-sandbox.mendel.ai/01ha813ysyy2fh7nkt0cpqf5ww/patient-abstraction/pt-01h9p6997s53f6fx0d4skx1mej</v>
      </c>
      <c r="C67" s="34" t="s">
        <v>18</v>
      </c>
      <c r="D67" s="355" t="s">
        <v>19</v>
      </c>
      <c r="E67" s="161" t="s">
        <v>460</v>
      </c>
      <c r="F67" s="27"/>
      <c r="G67" s="7"/>
      <c r="H67" s="8"/>
      <c r="I67" s="34"/>
      <c r="J67" s="34"/>
      <c r="K67" s="34"/>
      <c r="L67" s="34"/>
      <c r="M67" s="34"/>
      <c r="N67" s="34"/>
      <c r="O67" s="19"/>
      <c r="P67" s="20"/>
      <c r="Q67" s="20"/>
      <c r="R67" s="20"/>
      <c r="S67" s="20"/>
      <c r="T67" s="20"/>
      <c r="U67" s="20"/>
      <c r="V67" s="20"/>
      <c r="W67" s="20"/>
      <c r="X67" s="20"/>
      <c r="Y67" s="20"/>
      <c r="Z67" s="20"/>
      <c r="AA67" s="20"/>
      <c r="AB67" s="20"/>
      <c r="AC67" s="20"/>
      <c r="AD67" s="20"/>
      <c r="AE67" s="33"/>
    </row>
    <row r="68" spans="1:31" ht="15.75" customHeight="1">
      <c r="A68" s="196" t="s">
        <v>462</v>
      </c>
      <c r="B68" s="306" t="str">
        <f>HYPERLINK("https://upn1-carbon-sandbox.mendel.ai/01ha813ysyy2fh7nkt0cpqf5ww/patient-abstraction/"&amp;A68)</f>
        <v>https://upn1-carbon-sandbox.mendel.ai/01ha813ysyy2fh7nkt0cpqf5ww/patient-abstraction/pt-01h9p699epxt1dd083bnerrxq8</v>
      </c>
      <c r="C68" s="34" t="s">
        <v>18</v>
      </c>
      <c r="D68" s="355" t="s">
        <v>19</v>
      </c>
      <c r="E68" s="161" t="s">
        <v>463</v>
      </c>
      <c r="F68" s="27"/>
      <c r="G68" s="7"/>
      <c r="H68" s="8"/>
      <c r="I68" s="34"/>
      <c r="J68" s="34"/>
      <c r="K68" s="34"/>
      <c r="L68" s="34"/>
      <c r="M68" s="34"/>
      <c r="N68" s="34"/>
      <c r="O68" s="19"/>
      <c r="P68" s="20"/>
      <c r="Q68" s="20"/>
      <c r="R68" s="20"/>
      <c r="S68" s="20"/>
      <c r="T68" s="20"/>
      <c r="U68" s="20"/>
      <c r="V68" s="20"/>
      <c r="W68" s="20"/>
      <c r="X68" s="20"/>
      <c r="Y68" s="20"/>
      <c r="Z68" s="20"/>
      <c r="AA68" s="20"/>
      <c r="AB68" s="20"/>
      <c r="AC68" s="20"/>
      <c r="AD68" s="20"/>
      <c r="AE68" s="33"/>
    </row>
    <row r="69" spans="1:31" ht="15.75" customHeight="1">
      <c r="A69" s="4" t="s">
        <v>465</v>
      </c>
      <c r="B69" s="306" t="str">
        <f>HYPERLINK("https://upn1-carbon-sandbox.mendel.ai/01ha813ysyy2fh7nkt0cpqf5ww/patient-abstraction/"&amp;A69)</f>
        <v>https://upn1-carbon-sandbox.mendel.ai/01ha813ysyy2fh7nkt0cpqf5ww/patient-abstraction/pt-01h9p699m0tb0cdb2gygwh8zx1</v>
      </c>
      <c r="C69" s="34" t="s">
        <v>18</v>
      </c>
      <c r="D69" s="355" t="s">
        <v>19</v>
      </c>
      <c r="E69" s="161" t="s">
        <v>466</v>
      </c>
      <c r="F69" s="27"/>
      <c r="G69" s="7"/>
      <c r="H69" s="8"/>
      <c r="I69" s="34"/>
      <c r="J69" s="34"/>
      <c r="K69" s="34"/>
      <c r="L69" s="34"/>
      <c r="M69" s="34"/>
      <c r="N69" s="34"/>
      <c r="O69" s="19"/>
      <c r="P69" s="20"/>
      <c r="Q69" s="20"/>
      <c r="R69" s="20"/>
      <c r="S69" s="20"/>
      <c r="T69" s="20"/>
      <c r="U69" s="20"/>
      <c r="V69" s="20"/>
      <c r="W69" s="20"/>
      <c r="X69" s="20"/>
      <c r="Y69" s="20"/>
      <c r="Z69" s="20"/>
      <c r="AA69" s="20"/>
      <c r="AB69" s="20"/>
      <c r="AC69" s="20"/>
      <c r="AD69" s="20"/>
      <c r="AE69" s="33"/>
    </row>
    <row r="70" spans="1:31" ht="15.75" customHeight="1">
      <c r="A70" s="4" t="s">
        <v>468</v>
      </c>
      <c r="B70" s="306" t="str">
        <f>HYPERLINK("https://upn1-carbon-sandbox.mendel.ai/01ha813ysyy2fh7nkt0cpqf5ww/patient-abstraction/"&amp;A70)</f>
        <v>https://upn1-carbon-sandbox.mendel.ai/01ha813ysyy2fh7nkt0cpqf5ww/patient-abstraction/pt-01h9p6998fxq6h64wfqrzwyz2s</v>
      </c>
      <c r="C70" s="34" t="s">
        <v>18</v>
      </c>
      <c r="D70" s="355" t="s">
        <v>19</v>
      </c>
      <c r="E70" s="161" t="s">
        <v>469</v>
      </c>
      <c r="F70" s="27"/>
      <c r="G70" s="7"/>
      <c r="H70" s="8"/>
      <c r="I70" s="34"/>
      <c r="J70" s="34"/>
      <c r="K70" s="34"/>
      <c r="L70" s="34"/>
      <c r="M70" s="34"/>
      <c r="N70" s="34"/>
      <c r="O70" s="19"/>
      <c r="P70" s="20"/>
      <c r="Q70" s="20"/>
      <c r="R70" s="20"/>
      <c r="S70" s="20"/>
      <c r="T70" s="20"/>
      <c r="U70" s="20"/>
      <c r="V70" s="20"/>
      <c r="W70" s="20"/>
      <c r="X70" s="20"/>
      <c r="Y70" s="20"/>
      <c r="Z70" s="20"/>
      <c r="AA70" s="20"/>
      <c r="AB70" s="20"/>
      <c r="AC70" s="20"/>
      <c r="AD70" s="20"/>
      <c r="AE70" s="33"/>
    </row>
    <row r="71" spans="1:31" ht="15.75" customHeight="1">
      <c r="A71" s="196" t="s">
        <v>471</v>
      </c>
      <c r="B71" s="306" t="str">
        <f>HYPERLINK("https://upn1-carbon-sandbox.mendel.ai/01ha813ysyy2fh7nkt0cpqf5ww/patient-abstraction/"&amp;A71)</f>
        <v>https://upn1-carbon-sandbox.mendel.ai/01ha813ysyy2fh7nkt0cpqf5ww/patient-abstraction/pt-01h9p699b84de8dxwveqtdp19v</v>
      </c>
      <c r="C71" s="34" t="s">
        <v>18</v>
      </c>
      <c r="D71" s="355" t="s">
        <v>19</v>
      </c>
      <c r="E71" s="161" t="s">
        <v>472</v>
      </c>
      <c r="F71" s="27"/>
      <c r="G71" s="7"/>
      <c r="H71" s="8"/>
      <c r="I71" s="34"/>
      <c r="J71" s="34"/>
      <c r="K71" s="34"/>
      <c r="L71" s="34"/>
      <c r="M71" s="34"/>
      <c r="N71" s="34"/>
      <c r="O71" s="19"/>
      <c r="P71" s="20"/>
      <c r="Q71" s="20"/>
      <c r="R71" s="20"/>
      <c r="S71" s="20"/>
      <c r="T71" s="20"/>
      <c r="U71" s="20"/>
      <c r="V71" s="20"/>
      <c r="W71" s="20"/>
      <c r="X71" s="20"/>
      <c r="Y71" s="20"/>
      <c r="Z71" s="20"/>
      <c r="AA71" s="20"/>
      <c r="AB71" s="20"/>
      <c r="AC71" s="20"/>
      <c r="AD71" s="20"/>
      <c r="AE71" s="33"/>
    </row>
    <row r="72" spans="1:31" ht="15.75" customHeight="1">
      <c r="A72" s="4" t="s">
        <v>474</v>
      </c>
      <c r="B72" s="306" t="str">
        <f>HYPERLINK("https://upn1-carbon-sandbox.mendel.ai/01ha813ysyy2fh7nkt0cpqf5ww/patient-abstraction/"&amp;A72)</f>
        <v>https://upn1-carbon-sandbox.mendel.ai/01ha813ysyy2fh7nkt0cpqf5ww/patient-abstraction/pt-01h9p699ecqsa2snkhsh2fmyvn</v>
      </c>
      <c r="C72" s="34" t="s">
        <v>18</v>
      </c>
      <c r="D72" s="355" t="s">
        <v>19</v>
      </c>
      <c r="E72" s="161" t="s">
        <v>475</v>
      </c>
      <c r="F72" s="27"/>
      <c r="G72" s="7"/>
      <c r="H72" s="8"/>
      <c r="I72" s="34"/>
      <c r="J72" s="34"/>
      <c r="K72" s="34"/>
      <c r="L72" s="34"/>
      <c r="M72" s="34"/>
      <c r="N72" s="34"/>
      <c r="O72" s="19"/>
      <c r="P72" s="20"/>
      <c r="Q72" s="20"/>
      <c r="R72" s="20"/>
      <c r="S72" s="20"/>
      <c r="T72" s="20"/>
      <c r="U72" s="20"/>
      <c r="V72" s="20"/>
      <c r="W72" s="20"/>
      <c r="X72" s="20"/>
      <c r="Y72" s="20"/>
      <c r="Z72" s="20"/>
      <c r="AA72" s="20"/>
      <c r="AB72" s="20"/>
      <c r="AC72" s="20"/>
      <c r="AD72" s="20"/>
      <c r="AE72" s="33"/>
    </row>
    <row r="73" spans="1:31" ht="15.75" customHeight="1">
      <c r="A73" s="4" t="s">
        <v>477</v>
      </c>
      <c r="B73" s="306" t="str">
        <f>HYPERLINK("https://upn1-carbon-sandbox.mendel.ai/01ha813ysyy2fh7nkt0cpqf5ww/patient-abstraction/"&amp;A73)</f>
        <v>https://upn1-carbon-sandbox.mendel.ai/01ha813ysyy2fh7nkt0cpqf5ww/patient-abstraction/pt-01h9p0nvx9asqs74mv00p985fr</v>
      </c>
      <c r="C73" s="34" t="s">
        <v>18</v>
      </c>
      <c r="D73" s="355" t="s">
        <v>19</v>
      </c>
      <c r="E73" s="161" t="s">
        <v>478</v>
      </c>
      <c r="F73" s="27"/>
      <c r="G73" s="7"/>
      <c r="H73" s="8"/>
      <c r="I73" s="34"/>
      <c r="J73" s="34"/>
      <c r="K73" s="34"/>
      <c r="L73" s="34"/>
      <c r="M73" s="34"/>
      <c r="N73" s="34"/>
      <c r="O73" s="19"/>
      <c r="P73" s="20"/>
      <c r="Q73" s="20"/>
      <c r="R73" s="20"/>
      <c r="S73" s="20"/>
      <c r="T73" s="20"/>
      <c r="U73" s="20"/>
      <c r="V73" s="20"/>
      <c r="W73" s="20"/>
      <c r="X73" s="20"/>
      <c r="Y73" s="20"/>
      <c r="Z73" s="20"/>
      <c r="AA73" s="20"/>
      <c r="AB73" s="20"/>
      <c r="AC73" s="20"/>
      <c r="AD73" s="20"/>
      <c r="AE73" s="33"/>
    </row>
    <row r="74" spans="1:31" ht="15.75" customHeight="1">
      <c r="A74" s="4" t="s">
        <v>480</v>
      </c>
      <c r="B74" s="306" t="str">
        <f>HYPERLINK("https://upn1-carbon-sandbox.mendel.ai/01ha813ysyy2fh7nkt0cpqf5ww/patient-abstraction/"&amp;A74)</f>
        <v>https://upn1-carbon-sandbox.mendel.ai/01ha813ysyy2fh7nkt0cpqf5ww/patient-abstraction/pt-01h9p699fknnsq9nyafmn3kjjg</v>
      </c>
      <c r="C74" s="34" t="s">
        <v>18</v>
      </c>
      <c r="D74" s="355" t="s">
        <v>19</v>
      </c>
      <c r="E74" s="161" t="s">
        <v>481</v>
      </c>
      <c r="F74" s="27"/>
      <c r="G74" s="7"/>
      <c r="H74" s="8"/>
      <c r="I74" s="34"/>
      <c r="J74" s="34"/>
      <c r="K74" s="34"/>
      <c r="L74" s="34"/>
      <c r="M74" s="34"/>
      <c r="N74" s="34"/>
      <c r="O74" s="19"/>
      <c r="P74" s="20"/>
      <c r="Q74" s="20"/>
      <c r="R74" s="20"/>
      <c r="S74" s="20"/>
      <c r="T74" s="20"/>
      <c r="U74" s="20"/>
      <c r="V74" s="20"/>
      <c r="W74" s="20"/>
      <c r="X74" s="20"/>
      <c r="Y74" s="20"/>
      <c r="Z74" s="20"/>
      <c r="AA74" s="20"/>
      <c r="AB74" s="20"/>
      <c r="AC74" s="20"/>
      <c r="AD74" s="20"/>
      <c r="AE74" s="33"/>
    </row>
    <row r="75" spans="1:31" ht="15.75" customHeight="1">
      <c r="A75" s="4" t="s">
        <v>517</v>
      </c>
      <c r="B75" s="306" t="str">
        <f>HYPERLINK("https://upn1-carbon-sandbox.mendel.ai/01ha813ysyy2fh7nkt0cpqf5ww/patient-abstraction/"&amp;A75)</f>
        <v>https://upn1-carbon-sandbox.mendel.ai/01ha813ysyy2fh7nkt0cpqf5ww/patient-abstraction/pt-01h9p699hr16amf3wqmxdsxjzt</v>
      </c>
      <c r="C75" s="34" t="s">
        <v>18</v>
      </c>
      <c r="D75" s="355" t="s">
        <v>1168</v>
      </c>
      <c r="E75" s="551" t="s">
        <v>1340</v>
      </c>
      <c r="F75" s="27"/>
      <c r="G75" s="7"/>
      <c r="H75" s="8"/>
      <c r="I75" s="34"/>
      <c r="J75" s="34"/>
      <c r="K75" s="34"/>
      <c r="L75" s="34"/>
      <c r="M75" s="34"/>
      <c r="N75" s="34"/>
      <c r="O75" s="19"/>
      <c r="P75" s="20"/>
      <c r="Q75" s="20"/>
      <c r="R75" s="20"/>
      <c r="S75" s="20"/>
      <c r="T75" s="20"/>
      <c r="U75" s="20"/>
      <c r="V75" s="20"/>
      <c r="W75" s="20"/>
      <c r="X75" s="20"/>
      <c r="Y75" s="20"/>
      <c r="Z75" s="20"/>
      <c r="AA75" s="20"/>
      <c r="AB75" s="20"/>
      <c r="AC75" s="20"/>
      <c r="AD75" s="20"/>
      <c r="AE75" s="33"/>
    </row>
    <row r="76" spans="1:31" ht="15.75" customHeight="1">
      <c r="A76" s="4" t="s">
        <v>520</v>
      </c>
      <c r="B76" s="306" t="str">
        <f>HYPERLINK("https://upn1-carbon-sandbox.mendel.ai/01ha813ysyy2fh7nkt0cpqf5ww/patient-abstraction/"&amp;A76)</f>
        <v>https://upn1-carbon-sandbox.mendel.ai/01ha813ysyy2fh7nkt0cpqf5ww/patient-abstraction/pt-01h9p699g81a31svrx80qs0mb4</v>
      </c>
      <c r="C76" s="34" t="s">
        <v>18</v>
      </c>
      <c r="D76" s="355" t="s">
        <v>1168</v>
      </c>
      <c r="E76" s="161" t="s">
        <v>1341</v>
      </c>
      <c r="F76" s="27"/>
      <c r="G76" s="7"/>
      <c r="H76" s="8"/>
      <c r="I76" s="34"/>
      <c r="J76" s="34"/>
      <c r="K76" s="34"/>
      <c r="L76" s="34"/>
      <c r="M76" s="34"/>
      <c r="N76" s="34"/>
      <c r="O76" s="19"/>
      <c r="P76" s="20"/>
      <c r="Q76" s="20"/>
      <c r="R76" s="20"/>
      <c r="S76" s="20"/>
      <c r="T76" s="20"/>
      <c r="U76" s="20"/>
      <c r="V76" s="20"/>
      <c r="W76" s="20"/>
      <c r="X76" s="20"/>
      <c r="Y76" s="20"/>
      <c r="Z76" s="20"/>
      <c r="AA76" s="20"/>
      <c r="AB76" s="20"/>
      <c r="AC76" s="20"/>
      <c r="AD76" s="20"/>
      <c r="AE76" s="33"/>
    </row>
    <row r="77" spans="1:31" ht="15.75" customHeight="1">
      <c r="A77" s="4" t="s">
        <v>523</v>
      </c>
      <c r="B77" s="306" t="str">
        <f>HYPERLINK("https://upn1-carbon-sandbox.mendel.ai/01ha813ysyy2fh7nkt0cpqf5ww/patient-abstraction/"&amp;A77)</f>
        <v>https://upn1-carbon-sandbox.mendel.ai/01ha813ysyy2fh7nkt0cpqf5ww/patient-abstraction/pt-01h9p6997em1y6934n0p88ax7v</v>
      </c>
      <c r="C77" s="34" t="s">
        <v>18</v>
      </c>
      <c r="D77" s="355" t="s">
        <v>1168</v>
      </c>
      <c r="E77" s="161" t="s">
        <v>1342</v>
      </c>
      <c r="F77" s="27"/>
      <c r="G77" s="7"/>
      <c r="H77" s="8"/>
      <c r="I77" s="34"/>
      <c r="J77" s="34"/>
      <c r="K77" s="34"/>
      <c r="L77" s="34"/>
      <c r="M77" s="34"/>
      <c r="N77" s="34"/>
      <c r="O77" s="19"/>
      <c r="P77" s="20"/>
      <c r="Q77" s="20"/>
      <c r="R77" s="20"/>
      <c r="S77" s="20"/>
      <c r="T77" s="20"/>
      <c r="U77" s="20"/>
      <c r="V77" s="20"/>
      <c r="W77" s="20"/>
      <c r="X77" s="20"/>
      <c r="Y77" s="20"/>
      <c r="Z77" s="20"/>
      <c r="AA77" s="20"/>
      <c r="AB77" s="20"/>
      <c r="AC77" s="20"/>
      <c r="AD77" s="20"/>
      <c r="AE77" s="33"/>
    </row>
    <row r="78" spans="1:31" ht="15.75" customHeight="1">
      <c r="A78" s="4" t="s">
        <v>527</v>
      </c>
      <c r="B78" s="306" t="str">
        <f>HYPERLINK("https://upn1-carbon-sandbox.mendel.ai/01ha813ysyy2fh7nkt0cpqf5ww/patient-abstraction/"&amp;A78)</f>
        <v>https://upn1-carbon-sandbox.mendel.ai/01ha813ysyy2fh7nkt0cpqf5ww/patient-abstraction/pt-01h9p699hgcq48kcq2z65tttxg</v>
      </c>
      <c r="C78" s="34" t="s">
        <v>18</v>
      </c>
      <c r="D78" s="355" t="s">
        <v>1168</v>
      </c>
      <c r="E78" s="161" t="s">
        <v>1343</v>
      </c>
      <c r="F78" s="27"/>
      <c r="G78" s="7"/>
      <c r="H78" s="8"/>
      <c r="I78" s="34"/>
      <c r="J78" s="34"/>
      <c r="K78" s="34"/>
      <c r="L78" s="34"/>
      <c r="M78" s="34"/>
      <c r="N78" s="34"/>
      <c r="O78" s="19"/>
      <c r="P78" s="20"/>
      <c r="Q78" s="20"/>
      <c r="R78" s="20"/>
      <c r="S78" s="20"/>
      <c r="T78" s="20"/>
      <c r="U78" s="20"/>
      <c r="V78" s="20"/>
      <c r="W78" s="20"/>
      <c r="X78" s="20"/>
      <c r="Y78" s="20"/>
      <c r="Z78" s="20"/>
      <c r="AA78" s="20"/>
      <c r="AB78" s="20"/>
      <c r="AC78" s="20"/>
      <c r="AD78" s="20"/>
      <c r="AE78" s="33"/>
    </row>
    <row r="79" spans="1:31" ht="15.75" customHeight="1">
      <c r="A79" s="196" t="s">
        <v>530</v>
      </c>
      <c r="B79" s="306" t="str">
        <f>HYPERLINK("https://upn1-carbon-sandbox.mendel.ai/01ha813ysyy2fh7nkt0cpqf5ww/patient-abstraction/"&amp;A79)</f>
        <v>https://upn1-carbon-sandbox.mendel.ai/01ha813ysyy2fh7nkt0cpqf5ww/patient-abstraction/pt-01h9p699kvx7wqpxvf7h6ct373</v>
      </c>
      <c r="C79" s="34" t="s">
        <v>18</v>
      </c>
      <c r="D79" s="355" t="s">
        <v>1168</v>
      </c>
      <c r="E79" s="161" t="s">
        <v>1343</v>
      </c>
      <c r="F79" s="27"/>
      <c r="G79" s="7"/>
      <c r="H79" s="8"/>
      <c r="I79" s="34"/>
      <c r="J79" s="34"/>
      <c r="K79" s="34"/>
      <c r="L79" s="34"/>
      <c r="M79" s="34"/>
      <c r="N79" s="34"/>
      <c r="O79" s="19"/>
      <c r="P79" s="20"/>
      <c r="Q79" s="20"/>
      <c r="R79" s="20"/>
      <c r="S79" s="20"/>
      <c r="T79" s="20"/>
      <c r="U79" s="20"/>
      <c r="V79" s="20"/>
      <c r="W79" s="20"/>
      <c r="X79" s="20"/>
      <c r="Y79" s="20"/>
      <c r="Z79" s="20"/>
      <c r="AA79" s="20"/>
      <c r="AB79" s="20"/>
      <c r="AC79" s="20"/>
      <c r="AD79" s="20"/>
      <c r="AE79" s="33"/>
    </row>
    <row r="80" spans="1:31" ht="15.75" customHeight="1">
      <c r="A80" s="4" t="s">
        <v>532</v>
      </c>
      <c r="B80" s="306" t="str">
        <f>HYPERLINK("https://upn1-carbon-sandbox.mendel.ai/01ha813ysyy2fh7nkt0cpqf5ww/patient-abstraction/"&amp;A80)</f>
        <v>https://upn1-carbon-sandbox.mendel.ai/01ha813ysyy2fh7nkt0cpqf5ww/patient-abstraction/pt-01h9p699gqt2x1sfdqtyv0p3z1</v>
      </c>
      <c r="C80" s="34" t="s">
        <v>18</v>
      </c>
      <c r="D80" s="355" t="s">
        <v>1168</v>
      </c>
      <c r="E80" s="161" t="s">
        <v>1345</v>
      </c>
      <c r="F80" s="27"/>
      <c r="G80" s="7"/>
      <c r="H80" s="8"/>
      <c r="I80" s="34"/>
      <c r="J80" s="34"/>
      <c r="K80" s="34"/>
      <c r="L80" s="34"/>
      <c r="M80" s="34"/>
      <c r="N80" s="34"/>
      <c r="O80" s="19"/>
      <c r="P80" s="20"/>
      <c r="Q80" s="20"/>
      <c r="R80" s="20"/>
      <c r="S80" s="20"/>
      <c r="T80" s="20"/>
      <c r="U80" s="20"/>
      <c r="V80" s="20"/>
      <c r="W80" s="20"/>
      <c r="X80" s="20"/>
      <c r="Y80" s="20"/>
      <c r="Z80" s="20"/>
      <c r="AA80" s="20"/>
      <c r="AB80" s="20"/>
      <c r="AC80" s="20"/>
      <c r="AD80" s="20"/>
      <c r="AE80" s="33"/>
    </row>
    <row r="81" spans="1:31" ht="15.75" customHeight="1">
      <c r="A81" s="196" t="s">
        <v>535</v>
      </c>
      <c r="B81" s="317" t="str">
        <f>HYPERLINK("https://upn1-carbon-sandbox.mendel.ai/01ha813ysyy2fh7nkt0cpqf5ww/patient-abstraction/"&amp;A81)</f>
        <v>https://upn1-carbon-sandbox.mendel.ai/01ha813ysyy2fh7nkt0cpqf5ww/patient-abstraction/pt-01h9p699h04qctrydgzkq76rg6</v>
      </c>
      <c r="C81" s="34" t="s">
        <v>18</v>
      </c>
      <c r="D81" s="355" t="s">
        <v>1168</v>
      </c>
      <c r="E81" s="161" t="s">
        <v>1346</v>
      </c>
      <c r="F81" s="27"/>
      <c r="G81" s="161"/>
      <c r="H81" s="161"/>
      <c r="I81" s="161"/>
      <c r="J81" s="161"/>
      <c r="K81" s="161"/>
      <c r="L81" s="161"/>
      <c r="M81" s="161"/>
      <c r="N81" s="161"/>
      <c r="O81" s="162"/>
    </row>
    <row r="82" spans="1:31" ht="15.75" customHeight="1">
      <c r="A82" s="4" t="s">
        <v>538</v>
      </c>
      <c r="B82" s="306" t="str">
        <f>HYPERLINK("https://upn1-carbon-sandbox.mendel.ai/01ha813ysyy2fh7nkt0cpqf5ww/patient-abstraction/"&amp;A82)</f>
        <v>https://upn1-carbon-sandbox.mendel.ai/01ha813ysyy2fh7nkt0cpqf5ww/patient-abstraction/pt-01h9p69997p5gsesnf9yqnjdmg</v>
      </c>
      <c r="C82" s="34" t="s">
        <v>18</v>
      </c>
      <c r="D82" s="355" t="s">
        <v>1168</v>
      </c>
      <c r="E82" s="161" t="s">
        <v>1348</v>
      </c>
      <c r="F82" s="27"/>
      <c r="G82" s="7"/>
      <c r="H82" s="8"/>
      <c r="I82" s="34"/>
      <c r="J82" s="34"/>
      <c r="K82" s="34"/>
      <c r="L82" s="34"/>
      <c r="M82" s="34"/>
      <c r="N82" s="34"/>
      <c r="O82" s="19"/>
      <c r="P82" s="20"/>
      <c r="Q82" s="20"/>
      <c r="R82" s="20"/>
      <c r="S82" s="20"/>
      <c r="T82" s="20"/>
      <c r="U82" s="20"/>
      <c r="V82" s="20"/>
      <c r="W82" s="20"/>
      <c r="X82" s="20"/>
      <c r="Y82" s="20"/>
      <c r="Z82" s="20"/>
      <c r="AA82" s="20"/>
      <c r="AB82" s="20"/>
      <c r="AC82" s="20"/>
      <c r="AD82" s="20"/>
      <c r="AE82" s="33"/>
    </row>
    <row r="83" spans="1:31" ht="15.75" customHeight="1">
      <c r="A83" s="4" t="s">
        <v>541</v>
      </c>
      <c r="B83" s="306" t="str">
        <f>HYPERLINK("https://upn1-carbon-sandbox.mendel.ai/01ha813ysyy2fh7nkt0cpqf5ww/patient-abstraction/"&amp;A83)</f>
        <v>https://upn1-carbon-sandbox.mendel.ai/01ha813ysyy2fh7nkt0cpqf5ww/patient-abstraction/pt-01h9p699ed20cp4zpz0gfpzwrd</v>
      </c>
      <c r="C83" s="34" t="s">
        <v>18</v>
      </c>
      <c r="D83" s="355" t="s">
        <v>1168</v>
      </c>
      <c r="E83" s="161" t="s">
        <v>1349</v>
      </c>
      <c r="F83" s="27"/>
      <c r="G83" s="7"/>
      <c r="H83" s="8"/>
      <c r="I83" s="34"/>
      <c r="J83" s="34"/>
      <c r="K83" s="34"/>
      <c r="L83" s="34"/>
      <c r="M83" s="34"/>
      <c r="N83" s="34"/>
      <c r="O83" s="19"/>
      <c r="P83" s="20"/>
      <c r="Q83" s="20"/>
      <c r="R83" s="20"/>
      <c r="S83" s="20"/>
      <c r="T83" s="20"/>
      <c r="U83" s="20"/>
      <c r="V83" s="20"/>
      <c r="W83" s="20"/>
      <c r="X83" s="20"/>
      <c r="Y83" s="20"/>
      <c r="Z83" s="20"/>
      <c r="AA83" s="20"/>
      <c r="AB83" s="20"/>
      <c r="AC83" s="20"/>
      <c r="AD83" s="20"/>
      <c r="AE83" s="33"/>
    </row>
    <row r="84" spans="1:31" ht="15.75" customHeight="1">
      <c r="A84" s="4" t="s">
        <v>544</v>
      </c>
      <c r="B84" s="306" t="str">
        <f>HYPERLINK("https://upn1-carbon-sandbox.mendel.ai/01ha813ysyy2fh7nkt0cpqf5ww/patient-abstraction/"&amp;A84)</f>
        <v>https://upn1-carbon-sandbox.mendel.ai/01ha813ysyy2fh7nkt0cpqf5ww/patient-abstraction/pt-01h9p699m8cmy7ys54nsg1vaqk</v>
      </c>
      <c r="C84" s="34" t="s">
        <v>18</v>
      </c>
      <c r="D84" s="355" t="s">
        <v>1168</v>
      </c>
      <c r="E84" s="463" t="s">
        <v>1350</v>
      </c>
      <c r="F84" s="27"/>
      <c r="G84" s="7"/>
      <c r="H84" s="8"/>
      <c r="I84" s="34"/>
      <c r="J84" s="34"/>
      <c r="K84" s="34"/>
      <c r="L84" s="34"/>
      <c r="M84" s="34"/>
      <c r="N84" s="34"/>
      <c r="O84" s="19"/>
      <c r="P84" s="20"/>
      <c r="Q84" s="20"/>
      <c r="R84" s="20"/>
      <c r="S84" s="20"/>
      <c r="T84" s="20"/>
      <c r="U84" s="20"/>
      <c r="V84" s="20"/>
      <c r="W84" s="20"/>
      <c r="X84" s="20"/>
      <c r="Y84" s="20"/>
      <c r="Z84" s="20"/>
      <c r="AA84" s="20"/>
      <c r="AB84" s="20"/>
      <c r="AC84" s="20"/>
      <c r="AD84" s="20"/>
      <c r="AE84" s="33"/>
    </row>
    <row r="85" spans="1:31" ht="15.75" customHeight="1">
      <c r="A85" s="4" t="s">
        <v>577</v>
      </c>
      <c r="B85" s="306" t="str">
        <f>HYPERLINK("https://upn1-carbon-sandbox.mendel.ai/01ha813ysyy2fh7nkt0cpqf5ww/patient-abstraction/"&amp;A85)</f>
        <v>https://upn1-carbon-sandbox.mendel.ai/01ha813ysyy2fh7nkt0cpqf5ww/patient-abstraction/pt-01h9p699qwgdjpd59tn3tepyv2</v>
      </c>
      <c r="C85" s="34" t="s">
        <v>18</v>
      </c>
      <c r="D85" s="355" t="s">
        <v>19</v>
      </c>
      <c r="E85" s="554" t="s">
        <v>578</v>
      </c>
      <c r="F85" s="27"/>
      <c r="G85" s="7"/>
      <c r="H85" s="8"/>
      <c r="I85" s="34"/>
      <c r="J85" s="34"/>
      <c r="K85" s="34"/>
      <c r="L85" s="34"/>
      <c r="M85" s="34"/>
      <c r="N85" s="34"/>
      <c r="O85" s="19"/>
      <c r="P85" s="20"/>
      <c r="Q85" s="20"/>
      <c r="R85" s="20"/>
      <c r="S85" s="20"/>
      <c r="T85" s="20"/>
      <c r="U85" s="20"/>
      <c r="V85" s="20"/>
      <c r="W85" s="20"/>
      <c r="X85" s="20"/>
      <c r="Y85" s="20"/>
      <c r="Z85" s="20"/>
      <c r="AA85" s="20"/>
      <c r="AB85" s="20"/>
      <c r="AC85" s="20"/>
      <c r="AD85" s="20"/>
      <c r="AE85" s="33"/>
    </row>
    <row r="86" spans="1:31" ht="15.75" customHeight="1">
      <c r="A86" s="4" t="s">
        <v>580</v>
      </c>
      <c r="B86" s="306" t="str">
        <f>HYPERLINK("https://upn1-carbon-sandbox.mendel.ai/01ha813ysyy2fh7nkt0cpqf5ww/patient-abstraction/"&amp;A86)</f>
        <v>https://upn1-carbon-sandbox.mendel.ai/01ha813ysyy2fh7nkt0cpqf5ww/patient-abstraction/pt-01h9p6999z4p6mhxjsr6pj6bxm</v>
      </c>
      <c r="C86" s="34" t="s">
        <v>18</v>
      </c>
      <c r="D86" s="355" t="s">
        <v>19</v>
      </c>
      <c r="E86" s="554" t="s">
        <v>581</v>
      </c>
      <c r="F86" s="27"/>
      <c r="G86" s="7"/>
      <c r="H86" s="8"/>
      <c r="I86" s="34"/>
      <c r="J86" s="34"/>
      <c r="K86" s="34"/>
      <c r="L86" s="34"/>
      <c r="M86" s="34"/>
      <c r="N86" s="34"/>
      <c r="O86" s="19"/>
      <c r="P86" s="20"/>
      <c r="Q86" s="20"/>
      <c r="R86" s="20"/>
      <c r="S86" s="20"/>
      <c r="T86" s="20"/>
      <c r="U86" s="20"/>
      <c r="V86" s="20"/>
      <c r="W86" s="20"/>
      <c r="X86" s="20"/>
      <c r="Y86" s="20"/>
      <c r="Z86" s="20"/>
      <c r="AA86" s="20"/>
      <c r="AB86" s="20"/>
      <c r="AC86" s="20"/>
      <c r="AD86" s="20"/>
      <c r="AE86" s="33"/>
    </row>
    <row r="87" spans="1:31" ht="15.75" customHeight="1">
      <c r="A87" s="4" t="s">
        <v>583</v>
      </c>
      <c r="B87" s="306" t="str">
        <f>HYPERLINK("https://upn1-carbon-sandbox.mendel.ai/01ha813ysyy2fh7nkt0cpqf5ww/patient-abstraction/"&amp;A87)</f>
        <v>https://upn1-carbon-sandbox.mendel.ai/01ha813ysyy2fh7nkt0cpqf5ww/patient-abstraction/pt-01h9p699mkek4a0vj8expa3wph</v>
      </c>
      <c r="C87" s="34" t="s">
        <v>18</v>
      </c>
      <c r="D87" s="355" t="s">
        <v>19</v>
      </c>
      <c r="E87" s="554" t="s">
        <v>584</v>
      </c>
      <c r="F87" s="27"/>
      <c r="G87" s="7"/>
      <c r="H87" s="8"/>
      <c r="I87" s="34"/>
      <c r="J87" s="34"/>
      <c r="K87" s="34"/>
      <c r="L87" s="34"/>
      <c r="M87" s="34"/>
      <c r="N87" s="34"/>
      <c r="O87" s="19"/>
      <c r="P87" s="20"/>
      <c r="Q87" s="20"/>
      <c r="R87" s="20"/>
      <c r="S87" s="20"/>
      <c r="T87" s="20"/>
      <c r="U87" s="20"/>
      <c r="V87" s="20"/>
      <c r="W87" s="20"/>
      <c r="X87" s="20"/>
      <c r="Y87" s="20"/>
      <c r="Z87" s="20"/>
      <c r="AA87" s="20"/>
      <c r="AB87" s="20"/>
      <c r="AC87" s="20"/>
      <c r="AD87" s="20"/>
      <c r="AE87" s="33"/>
    </row>
    <row r="88" spans="1:31" ht="15.75" customHeight="1">
      <c r="A88" s="4" t="s">
        <v>586</v>
      </c>
      <c r="B88" s="306" t="str">
        <f>HYPERLINK("https://upn1-carbon-sandbox.mendel.ai/01ha813ysyy2fh7nkt0cpqf5ww/patient-abstraction/"&amp;A88)</f>
        <v>https://upn1-carbon-sandbox.mendel.ai/01ha813ysyy2fh7nkt0cpqf5ww/patient-abstraction/pt-01h9p699q7f0sbs5q8xxe51tf8</v>
      </c>
      <c r="C88" s="34" t="s">
        <v>18</v>
      </c>
      <c r="D88" s="355" t="s">
        <v>19</v>
      </c>
      <c r="E88" s="554" t="s">
        <v>587</v>
      </c>
      <c r="F88" s="27"/>
      <c r="G88" s="7"/>
      <c r="H88" s="8"/>
      <c r="I88" s="34"/>
      <c r="J88" s="34"/>
      <c r="K88" s="34"/>
      <c r="L88" s="34"/>
      <c r="M88" s="34"/>
      <c r="N88" s="34"/>
      <c r="O88" s="19"/>
      <c r="P88" s="20"/>
      <c r="Q88" s="20"/>
      <c r="R88" s="20"/>
      <c r="S88" s="20"/>
      <c r="T88" s="20"/>
      <c r="U88" s="20"/>
      <c r="V88" s="20"/>
      <c r="W88" s="20"/>
      <c r="X88" s="20"/>
      <c r="Y88" s="20"/>
      <c r="Z88" s="20"/>
      <c r="AA88" s="20"/>
      <c r="AB88" s="20"/>
      <c r="AC88" s="20"/>
      <c r="AD88" s="20"/>
      <c r="AE88" s="33"/>
    </row>
    <row r="89" spans="1:31" ht="15.75" customHeight="1">
      <c r="A89" s="4" t="s">
        <v>589</v>
      </c>
      <c r="B89" s="306" t="str">
        <f>HYPERLINK("https://upn1-carbon-sandbox.mendel.ai/01ha813ysyy2fh7nkt0cpqf5ww/patient-abstraction/"&amp;A89)</f>
        <v>https://upn1-carbon-sandbox.mendel.ai/01ha813ysyy2fh7nkt0cpqf5ww/patient-abstraction/pt-01h9p699bczrcprr0a7n8ryznt</v>
      </c>
      <c r="C89" s="34" t="s">
        <v>18</v>
      </c>
      <c r="D89" s="355" t="s">
        <v>19</v>
      </c>
      <c r="E89" s="554" t="s">
        <v>590</v>
      </c>
      <c r="F89" s="27"/>
      <c r="G89" s="7"/>
      <c r="H89" s="8"/>
      <c r="I89" s="34"/>
      <c r="J89" s="34"/>
      <c r="K89" s="34"/>
      <c r="L89" s="34"/>
      <c r="M89" s="34"/>
      <c r="N89" s="34"/>
      <c r="O89" s="19"/>
      <c r="P89" s="20"/>
      <c r="Q89" s="20"/>
      <c r="R89" s="20"/>
      <c r="S89" s="20"/>
      <c r="T89" s="20"/>
      <c r="U89" s="20"/>
      <c r="V89" s="20"/>
      <c r="W89" s="20"/>
      <c r="X89" s="20"/>
      <c r="Y89" s="20"/>
      <c r="Z89" s="20"/>
      <c r="AA89" s="20"/>
      <c r="AB89" s="20"/>
      <c r="AC89" s="20"/>
      <c r="AD89" s="20"/>
      <c r="AE89" s="33"/>
    </row>
    <row r="90" spans="1:31" ht="15.75" customHeight="1">
      <c r="A90" s="4" t="s">
        <v>592</v>
      </c>
      <c r="B90" s="306" t="str">
        <f>HYPERLINK("https://upn1-carbon-sandbox.mendel.ai/01ha813ysyy2fh7nkt0cpqf5ww/patient-abstraction/"&amp;A90)</f>
        <v>https://upn1-carbon-sandbox.mendel.ai/01ha813ysyy2fh7nkt0cpqf5ww/patient-abstraction/pt-01h9p699rwkvk54qhtbnm7tezb</v>
      </c>
      <c r="C90" s="34" t="s">
        <v>18</v>
      </c>
      <c r="D90" s="355" t="s">
        <v>19</v>
      </c>
      <c r="E90" s="554" t="s">
        <v>593</v>
      </c>
      <c r="F90" s="27"/>
      <c r="G90" s="7"/>
      <c r="H90" s="8"/>
      <c r="I90" s="34"/>
      <c r="J90" s="34"/>
      <c r="K90" s="34"/>
      <c r="L90" s="34"/>
      <c r="M90" s="34"/>
      <c r="N90" s="34"/>
      <c r="O90" s="19"/>
      <c r="P90" s="20"/>
      <c r="Q90" s="20"/>
      <c r="R90" s="20"/>
      <c r="S90" s="20"/>
      <c r="T90" s="20"/>
      <c r="U90" s="20"/>
      <c r="V90" s="20"/>
      <c r="W90" s="20"/>
      <c r="X90" s="20"/>
      <c r="Y90" s="20"/>
      <c r="Z90" s="20"/>
      <c r="AA90" s="20"/>
      <c r="AB90" s="20"/>
      <c r="AC90" s="20"/>
      <c r="AD90" s="20"/>
      <c r="AE90" s="33"/>
    </row>
    <row r="91" spans="1:31" ht="15.75" customHeight="1">
      <c r="A91" s="4" t="s">
        <v>595</v>
      </c>
      <c r="B91" s="306" t="str">
        <f>HYPERLINK("https://upn1-carbon-sandbox.mendel.ai/01ha813ysyy2fh7nkt0cpqf5ww/patient-abstraction/"&amp;A91)</f>
        <v>https://upn1-carbon-sandbox.mendel.ai/01ha813ysyy2fh7nkt0cpqf5ww/patient-abstraction/pt-01h9p699sh7rxvp4jww3y6mbmj</v>
      </c>
      <c r="C91" s="34" t="s">
        <v>18</v>
      </c>
      <c r="D91" s="355" t="s">
        <v>19</v>
      </c>
      <c r="E91" s="554" t="s">
        <v>596</v>
      </c>
      <c r="F91" s="27"/>
      <c r="G91" s="7"/>
      <c r="H91" s="8"/>
      <c r="I91" s="34"/>
      <c r="J91" s="34"/>
      <c r="K91" s="34"/>
      <c r="L91" s="34"/>
      <c r="M91" s="34"/>
      <c r="N91" s="34"/>
      <c r="O91" s="19"/>
      <c r="P91" s="20"/>
      <c r="Q91" s="20"/>
      <c r="R91" s="20"/>
      <c r="S91" s="20"/>
      <c r="T91" s="20"/>
      <c r="U91" s="20"/>
      <c r="V91" s="20"/>
      <c r="W91" s="20"/>
      <c r="X91" s="20"/>
      <c r="Y91" s="20"/>
      <c r="Z91" s="20"/>
      <c r="AA91" s="20"/>
      <c r="AB91" s="20"/>
      <c r="AC91" s="20"/>
      <c r="AD91" s="20"/>
      <c r="AE91" s="33"/>
    </row>
    <row r="92" spans="1:31" ht="15.75" customHeight="1">
      <c r="A92" s="4" t="s">
        <v>598</v>
      </c>
      <c r="B92" s="306" t="str">
        <f>HYPERLINK("https://upn1-carbon-sandbox.mendel.ai/01ha813ysyy2fh7nkt0cpqf5ww/patient-abstraction/"&amp;A92)</f>
        <v>https://upn1-carbon-sandbox.mendel.ai/01ha813ysyy2fh7nkt0cpqf5ww/patient-abstraction/pt-01h9p699fgbfsx2tmt7kq6ckbq</v>
      </c>
      <c r="C92" s="34" t="s">
        <v>18</v>
      </c>
      <c r="D92" s="355" t="s">
        <v>19</v>
      </c>
      <c r="E92" s="554" t="s">
        <v>599</v>
      </c>
      <c r="F92" s="27"/>
      <c r="G92" s="7"/>
      <c r="H92" s="8"/>
      <c r="I92" s="34"/>
      <c r="J92" s="34"/>
      <c r="K92" s="34"/>
      <c r="L92" s="34"/>
      <c r="M92" s="34"/>
      <c r="N92" s="34"/>
      <c r="O92" s="19"/>
      <c r="P92" s="20"/>
      <c r="Q92" s="20"/>
      <c r="R92" s="20"/>
      <c r="S92" s="20"/>
      <c r="T92" s="20"/>
      <c r="U92" s="20"/>
      <c r="V92" s="20"/>
      <c r="W92" s="20"/>
      <c r="X92" s="20"/>
      <c r="Y92" s="20"/>
      <c r="Z92" s="20"/>
      <c r="AA92" s="20"/>
      <c r="AB92" s="20"/>
      <c r="AC92" s="20"/>
      <c r="AD92" s="20"/>
      <c r="AE92" s="33"/>
    </row>
    <row r="93" spans="1:31" ht="15.75" customHeight="1">
      <c r="A93" s="4" t="s">
        <v>601</v>
      </c>
      <c r="B93" s="306" t="str">
        <f>HYPERLINK("https://upn1-carbon-sandbox.mendel.ai/01ha813ysyy2fh7nkt0cpqf5ww/patient-abstraction/"&amp;A93)</f>
        <v>https://upn1-carbon-sandbox.mendel.ai/01ha813ysyy2fh7nkt0cpqf5ww/patient-abstraction/pt-01h9p699837jdvnqs0vf7654dg</v>
      </c>
      <c r="C93" s="34" t="s">
        <v>18</v>
      </c>
      <c r="D93" s="355" t="s">
        <v>19</v>
      </c>
      <c r="E93" s="554" t="s">
        <v>602</v>
      </c>
      <c r="F93" s="27"/>
      <c r="G93" s="7"/>
      <c r="H93" s="8"/>
      <c r="I93" s="34"/>
      <c r="J93" s="34"/>
      <c r="K93" s="34"/>
      <c r="L93" s="34"/>
      <c r="M93" s="34"/>
      <c r="N93" s="34"/>
      <c r="O93" s="19"/>
      <c r="P93" s="20"/>
      <c r="Q93" s="20"/>
      <c r="R93" s="20"/>
      <c r="S93" s="20"/>
      <c r="T93" s="20"/>
      <c r="U93" s="20"/>
      <c r="V93" s="20"/>
      <c r="W93" s="20"/>
      <c r="X93" s="20"/>
      <c r="Y93" s="20"/>
      <c r="Z93" s="20"/>
      <c r="AA93" s="20"/>
      <c r="AB93" s="20"/>
      <c r="AC93" s="20"/>
      <c r="AD93" s="20"/>
      <c r="AE93" s="33"/>
    </row>
    <row r="94" spans="1:31" ht="15.75" customHeight="1">
      <c r="A94" s="4" t="s">
        <v>604</v>
      </c>
      <c r="B94" s="306" t="str">
        <f>HYPERLINK("https://upn1-carbon-sandbox.mendel.ai/01ha813ysyy2fh7nkt0cpqf5ww/patient-abstraction/"&amp;A94)</f>
        <v>https://upn1-carbon-sandbox.mendel.ai/01ha813ysyy2fh7nkt0cpqf5ww/patient-abstraction/pt-01h9p699etzy82xhkkhew1v1cb</v>
      </c>
      <c r="C94" s="34" t="s">
        <v>18</v>
      </c>
      <c r="D94" s="355" t="s">
        <v>19</v>
      </c>
      <c r="E94" s="554" t="s">
        <v>605</v>
      </c>
      <c r="F94" s="27"/>
      <c r="G94" s="7"/>
      <c r="H94" s="8"/>
      <c r="I94" s="34"/>
      <c r="J94" s="34"/>
      <c r="K94" s="34"/>
      <c r="L94" s="34"/>
      <c r="M94" s="34"/>
      <c r="N94" s="34"/>
      <c r="O94" s="19"/>
      <c r="P94" s="20"/>
      <c r="Q94" s="20"/>
      <c r="R94" s="20"/>
      <c r="S94" s="20"/>
      <c r="T94" s="20"/>
      <c r="U94" s="20"/>
      <c r="V94" s="20"/>
      <c r="W94" s="20"/>
      <c r="X94" s="20"/>
      <c r="Y94" s="20"/>
      <c r="Z94" s="20"/>
      <c r="AA94" s="20"/>
      <c r="AB94" s="20"/>
      <c r="AC94" s="20"/>
      <c r="AD94" s="20"/>
      <c r="AE94" s="33"/>
    </row>
    <row r="95" spans="1:31" ht="15.75" customHeight="1">
      <c r="A95" s="4" t="s">
        <v>639</v>
      </c>
      <c r="B95" s="306" t="str">
        <f>HYPERLINK("https://upn1-carbon-sandbox.mendel.ai/01ha813ysyy2fh7nkt0cpqf5ww/patient-abstraction/"&amp;A95)</f>
        <v>https://upn1-carbon-sandbox.mendel.ai/01ha813ysyy2fh7nkt0cpqf5ww/patient-abstraction/pt-01h9p699cjvm3z7989bnttsxx9</v>
      </c>
      <c r="C95" s="34" t="s">
        <v>18</v>
      </c>
      <c r="D95" s="355" t="s">
        <v>1168</v>
      </c>
      <c r="E95" s="551" t="s">
        <v>1386</v>
      </c>
      <c r="F95" s="27"/>
      <c r="G95" s="7"/>
      <c r="H95" s="8"/>
      <c r="I95" s="34"/>
      <c r="J95" s="34"/>
      <c r="K95" s="34"/>
      <c r="L95" s="34"/>
      <c r="M95" s="34"/>
      <c r="N95" s="34"/>
      <c r="O95" s="19"/>
      <c r="P95" s="20"/>
      <c r="Q95" s="20"/>
      <c r="R95" s="20"/>
      <c r="S95" s="20"/>
      <c r="T95" s="20"/>
      <c r="U95" s="20"/>
      <c r="V95" s="20"/>
      <c r="W95" s="20"/>
      <c r="X95" s="20"/>
      <c r="Y95" s="20"/>
      <c r="Z95" s="20"/>
      <c r="AA95" s="20"/>
      <c r="AB95" s="20"/>
      <c r="AC95" s="20"/>
      <c r="AD95" s="20"/>
      <c r="AE95" s="33"/>
    </row>
    <row r="96" spans="1:31" ht="15.75" customHeight="1">
      <c r="A96" s="4" t="s">
        <v>642</v>
      </c>
      <c r="B96" s="306" t="str">
        <f>HYPERLINK("https://upn1-carbon-sandbox.mendel.ai/01ha813ysyy2fh7nkt0cpqf5ww/patient-abstraction/"&amp;A96)</f>
        <v>https://upn1-carbon-sandbox.mendel.ai/01ha813ysyy2fh7nkt0cpqf5ww/patient-abstraction/pt-01h9p699ndtbs41rz474yxcy0m</v>
      </c>
      <c r="C96" s="34" t="s">
        <v>18</v>
      </c>
      <c r="D96" s="355" t="s">
        <v>1168</v>
      </c>
      <c r="E96" s="161" t="s">
        <v>1387</v>
      </c>
      <c r="F96" s="27"/>
      <c r="G96" s="7"/>
      <c r="H96" s="8"/>
      <c r="I96" s="34"/>
      <c r="J96" s="34"/>
      <c r="K96" s="34"/>
      <c r="L96" s="34"/>
      <c r="M96" s="34"/>
      <c r="N96" s="34"/>
      <c r="O96" s="19"/>
      <c r="P96" s="20"/>
      <c r="Q96" s="20"/>
      <c r="R96" s="20"/>
      <c r="S96" s="20"/>
      <c r="T96" s="20"/>
      <c r="U96" s="20"/>
      <c r="V96" s="20"/>
      <c r="W96" s="20"/>
      <c r="X96" s="20"/>
      <c r="Y96" s="20"/>
      <c r="Z96" s="20"/>
      <c r="AA96" s="20"/>
      <c r="AB96" s="20"/>
      <c r="AC96" s="20"/>
      <c r="AD96" s="20"/>
      <c r="AE96" s="33"/>
    </row>
    <row r="97" spans="1:31" ht="15.75" customHeight="1">
      <c r="A97" s="196" t="s">
        <v>646</v>
      </c>
      <c r="B97" s="306" t="str">
        <f>HYPERLINK("https://upn1-carbon-sandbox.mendel.ai/01ha813ysyy2fh7nkt0cpqf5ww/patient-abstraction/"&amp;A97)</f>
        <v>https://upn1-carbon-sandbox.mendel.ai/01ha813ysyy2fh7nkt0cpqf5ww/patient-abstraction/pt-01h9p699a4rqvg0saxt3xyra05</v>
      </c>
      <c r="C97" s="34" t="s">
        <v>18</v>
      </c>
      <c r="D97" s="355" t="s">
        <v>1168</v>
      </c>
      <c r="E97" s="161" t="s">
        <v>1388</v>
      </c>
      <c r="F97" s="27"/>
      <c r="G97" s="7"/>
      <c r="H97" s="8"/>
      <c r="I97" s="34"/>
      <c r="J97" s="34"/>
      <c r="K97" s="34"/>
      <c r="L97" s="34"/>
      <c r="M97" s="34"/>
      <c r="N97" s="34"/>
      <c r="O97" s="19"/>
      <c r="P97" s="20"/>
      <c r="Q97" s="20"/>
      <c r="R97" s="20"/>
      <c r="S97" s="20"/>
      <c r="T97" s="20"/>
      <c r="U97" s="20"/>
      <c r="V97" s="20"/>
      <c r="W97" s="20"/>
      <c r="X97" s="20"/>
      <c r="Y97" s="20"/>
      <c r="Z97" s="20"/>
      <c r="AA97" s="20"/>
      <c r="AB97" s="20"/>
      <c r="AC97" s="20"/>
      <c r="AD97" s="20"/>
      <c r="AE97" s="33"/>
    </row>
    <row r="98" spans="1:31" ht="15.75" customHeight="1">
      <c r="A98" s="4" t="s">
        <v>649</v>
      </c>
      <c r="B98" s="306" t="str">
        <f>HYPERLINK("https://upn1-carbon-sandbox.mendel.ai/01ha813ysyy2fh7nkt0cpqf5ww/patient-abstraction/"&amp;A98)</f>
        <v>https://upn1-carbon-sandbox.mendel.ai/01ha813ysyy2fh7nkt0cpqf5ww/patient-abstraction/pt-01h9p699c29dkd47rdmvq0pma5</v>
      </c>
      <c r="C98" s="34" t="s">
        <v>18</v>
      </c>
      <c r="D98" s="355" t="s">
        <v>1168</v>
      </c>
      <c r="E98" s="161" t="s">
        <v>1389</v>
      </c>
      <c r="F98" s="27"/>
      <c r="G98" s="7"/>
      <c r="H98" s="8"/>
      <c r="I98" s="34"/>
      <c r="J98" s="34"/>
      <c r="K98" s="34"/>
      <c r="L98" s="34"/>
      <c r="M98" s="34"/>
      <c r="N98" s="34"/>
      <c r="O98" s="19"/>
      <c r="P98" s="20"/>
      <c r="Q98" s="20"/>
      <c r="R98" s="20"/>
      <c r="S98" s="20"/>
      <c r="T98" s="20"/>
      <c r="U98" s="20"/>
      <c r="V98" s="20"/>
      <c r="W98" s="20"/>
      <c r="X98" s="20"/>
      <c r="Y98" s="20"/>
      <c r="Z98" s="20"/>
      <c r="AA98" s="20"/>
      <c r="AB98" s="20"/>
      <c r="AC98" s="20"/>
      <c r="AD98" s="20"/>
      <c r="AE98" s="33"/>
    </row>
    <row r="99" spans="1:31" ht="15.75" customHeight="1">
      <c r="A99" s="4" t="s">
        <v>652</v>
      </c>
      <c r="B99" s="306" t="str">
        <f>HYPERLINK("https://upn1-carbon-sandbox.mendel.ai/01ha813ysyy2fh7nkt0cpqf5ww/patient-abstraction/"&amp;A99)</f>
        <v>https://upn1-carbon-sandbox.mendel.ai/01ha813ysyy2fh7nkt0cpqf5ww/patient-abstraction/pt-01h9p6999kqahsapnxwvqftr3z</v>
      </c>
      <c r="C99" s="34" t="s">
        <v>18</v>
      </c>
      <c r="D99" s="355" t="s">
        <v>1168</v>
      </c>
      <c r="E99" s="161" t="s">
        <v>1390</v>
      </c>
      <c r="F99" s="27"/>
      <c r="G99" s="7"/>
      <c r="H99" s="8"/>
      <c r="I99" s="34"/>
      <c r="J99" s="34"/>
      <c r="K99" s="34"/>
      <c r="L99" s="34"/>
      <c r="M99" s="34"/>
      <c r="N99" s="34"/>
      <c r="O99" s="19"/>
      <c r="P99" s="20"/>
      <c r="Q99" s="20"/>
      <c r="R99" s="20"/>
      <c r="S99" s="20"/>
      <c r="T99" s="20"/>
      <c r="U99" s="20"/>
      <c r="V99" s="20"/>
      <c r="W99" s="20"/>
      <c r="X99" s="20"/>
      <c r="Y99" s="20"/>
      <c r="Z99" s="20"/>
      <c r="AA99" s="20"/>
      <c r="AB99" s="20"/>
      <c r="AC99" s="20"/>
      <c r="AD99" s="20"/>
      <c r="AE99" s="33"/>
    </row>
    <row r="100" spans="1:31" ht="15.75" customHeight="1">
      <c r="A100" s="4" t="s">
        <v>655</v>
      </c>
      <c r="B100" s="306" t="str">
        <f>HYPERLINK("https://upn1-carbon-sandbox.mendel.ai/01ha813ysyy2fh7nkt0cpqf5ww/patient-abstraction/"&amp;A100)</f>
        <v>https://upn1-carbon-sandbox.mendel.ai/01ha813ysyy2fh7nkt0cpqf5ww/patient-abstraction/pt-01h9p699nw8fcw0479fbz7vncj</v>
      </c>
      <c r="C100" s="34" t="s">
        <v>18</v>
      </c>
      <c r="D100" s="355" t="s">
        <v>1168</v>
      </c>
      <c r="E100" s="161" t="s">
        <v>1391</v>
      </c>
      <c r="F100" s="27"/>
      <c r="G100" s="7"/>
      <c r="H100" s="8"/>
      <c r="I100" s="34"/>
      <c r="J100" s="34"/>
      <c r="K100" s="34"/>
      <c r="L100" s="34"/>
      <c r="M100" s="34"/>
      <c r="N100" s="34"/>
      <c r="O100" s="19"/>
      <c r="P100" s="20"/>
      <c r="Q100" s="20"/>
      <c r="R100" s="20"/>
      <c r="S100" s="20"/>
      <c r="T100" s="20"/>
      <c r="U100" s="20"/>
      <c r="V100" s="20"/>
      <c r="W100" s="20"/>
      <c r="X100" s="20"/>
      <c r="Y100" s="20"/>
      <c r="Z100" s="20"/>
      <c r="AA100" s="20"/>
      <c r="AB100" s="20"/>
      <c r="AC100" s="20"/>
      <c r="AD100" s="20"/>
      <c r="AE100" s="33"/>
    </row>
    <row r="101" spans="1:31" ht="15.75" customHeight="1">
      <c r="A101" s="196" t="s">
        <v>658</v>
      </c>
      <c r="B101" s="306" t="str">
        <f>HYPERLINK("https://upn1-carbon-sandbox.mendel.ai/01ha813ysyy2fh7nkt0cpqf5ww/patient-abstraction/"&amp;A101)</f>
        <v>https://upn1-carbon-sandbox.mendel.ai/01ha813ysyy2fh7nkt0cpqf5ww/patient-abstraction/pt-01h9p69985edr50k2pjtn2r91g</v>
      </c>
      <c r="C101" s="34" t="s">
        <v>18</v>
      </c>
      <c r="D101" s="355" t="s">
        <v>1168</v>
      </c>
      <c r="E101" s="161" t="s">
        <v>1392</v>
      </c>
      <c r="F101" s="27"/>
      <c r="G101" s="7"/>
      <c r="H101" s="8"/>
      <c r="I101" s="34"/>
      <c r="J101" s="34"/>
      <c r="K101" s="34"/>
      <c r="L101" s="34"/>
      <c r="M101" s="34"/>
      <c r="N101" s="34"/>
      <c r="O101" s="19"/>
      <c r="P101" s="20"/>
      <c r="Q101" s="20"/>
      <c r="R101" s="20"/>
      <c r="S101" s="20"/>
      <c r="T101" s="20"/>
      <c r="U101" s="20"/>
      <c r="V101" s="20"/>
      <c r="W101" s="20"/>
      <c r="X101" s="20"/>
      <c r="Y101" s="20"/>
      <c r="Z101" s="20"/>
      <c r="AA101" s="20"/>
      <c r="AB101" s="20"/>
      <c r="AC101" s="20"/>
      <c r="AD101" s="20"/>
      <c r="AE101" s="33"/>
    </row>
    <row r="102" spans="1:31" ht="15.75" customHeight="1">
      <c r="A102" s="196" t="s">
        <v>661</v>
      </c>
      <c r="B102" s="306" t="str">
        <f>HYPERLINK("https://upn1-carbon-sandbox.mendel.ai/01ha813ysyy2fh7nkt0cpqf5ww/patient-abstraction/"&amp;A102)</f>
        <v>https://upn1-carbon-sandbox.mendel.ai/01ha813ysyy2fh7nkt0cpqf5ww/patient-abstraction/pt-01h9p699aq1y3qwqay9fsd04eh</v>
      </c>
      <c r="C102" s="34" t="s">
        <v>18</v>
      </c>
      <c r="D102" s="355" t="s">
        <v>1168</v>
      </c>
      <c r="E102" s="161" t="s">
        <v>1393</v>
      </c>
      <c r="F102" s="27"/>
      <c r="G102" s="7"/>
      <c r="H102" s="8"/>
      <c r="I102" s="34"/>
      <c r="J102" s="34"/>
      <c r="K102" s="34"/>
      <c r="L102" s="34"/>
      <c r="M102" s="34"/>
      <c r="N102" s="34"/>
      <c r="O102" s="19"/>
      <c r="P102" s="20"/>
      <c r="Q102" s="20"/>
      <c r="R102" s="20"/>
      <c r="S102" s="20"/>
      <c r="T102" s="20"/>
      <c r="U102" s="20"/>
      <c r="V102" s="20"/>
      <c r="W102" s="20"/>
      <c r="X102" s="20"/>
      <c r="Y102" s="20"/>
      <c r="Z102" s="20"/>
      <c r="AA102" s="20"/>
      <c r="AB102" s="20"/>
      <c r="AC102" s="20"/>
      <c r="AD102" s="20"/>
      <c r="AE102" s="33"/>
    </row>
    <row r="103" spans="1:31" ht="15.75" customHeight="1">
      <c r="A103" s="196" t="s">
        <v>664</v>
      </c>
      <c r="B103" s="317" t="str">
        <f>HYPERLINK("https://upn1-carbon-sandbox.mendel.ai/01ha813ysyy2fh7nkt0cpqf5ww/patient-abstraction/"&amp;A103)</f>
        <v>https://upn1-carbon-sandbox.mendel.ai/01ha813ysyy2fh7nkt0cpqf5ww/patient-abstraction/pt-01h9p699n7ryrk15807b6q3max</v>
      </c>
      <c r="C103" s="34" t="s">
        <v>18</v>
      </c>
      <c r="D103" s="355" t="s">
        <v>1168</v>
      </c>
      <c r="E103" s="161" t="s">
        <v>1394</v>
      </c>
      <c r="F103" s="27"/>
      <c r="G103" s="7"/>
      <c r="H103" s="8"/>
      <c r="I103" s="34"/>
      <c r="J103" s="34"/>
      <c r="K103" s="34"/>
      <c r="L103" s="34"/>
      <c r="M103" s="34"/>
      <c r="N103" s="34"/>
      <c r="O103" s="19"/>
      <c r="P103" s="20"/>
      <c r="Q103" s="20"/>
      <c r="R103" s="20"/>
      <c r="S103" s="20"/>
      <c r="T103" s="20"/>
      <c r="U103" s="20"/>
      <c r="V103" s="20"/>
      <c r="W103" s="20"/>
      <c r="X103" s="20"/>
      <c r="Y103" s="20"/>
      <c r="Z103" s="20"/>
      <c r="AA103" s="20"/>
      <c r="AB103" s="20"/>
      <c r="AC103" s="20"/>
      <c r="AD103" s="20"/>
      <c r="AE103" s="33"/>
    </row>
    <row r="104" spans="1:31" ht="15.75" customHeight="1">
      <c r="A104" s="4" t="s">
        <v>667</v>
      </c>
      <c r="B104" s="306" t="str">
        <f>HYPERLINK("https://upn1-carbon-sandbox.mendel.ai/01ha813ysyy2fh7nkt0cpqf5ww/patient-abstraction/"&amp;A104)</f>
        <v>https://upn1-carbon-sandbox.mendel.ai/01ha813ysyy2fh7nkt0cpqf5ww/patient-abstraction/pt-01h9p699ky7pvpj8hckgrjpmnp</v>
      </c>
      <c r="C104" s="34" t="s">
        <v>18</v>
      </c>
      <c r="D104" s="355" t="s">
        <v>1168</v>
      </c>
      <c r="E104" s="463" t="s">
        <v>1395</v>
      </c>
      <c r="F104" s="27"/>
      <c r="G104" s="7"/>
      <c r="H104" s="8"/>
      <c r="I104" s="34"/>
      <c r="J104" s="34"/>
      <c r="K104" s="34"/>
      <c r="L104" s="34"/>
      <c r="M104" s="34"/>
      <c r="N104" s="34"/>
      <c r="O104" s="19"/>
      <c r="P104" s="20"/>
      <c r="Q104" s="20"/>
      <c r="R104" s="20"/>
      <c r="S104" s="20"/>
      <c r="T104" s="20"/>
      <c r="U104" s="20"/>
      <c r="V104" s="20"/>
      <c r="W104" s="20"/>
      <c r="X104" s="20"/>
      <c r="Y104" s="20"/>
      <c r="Z104" s="20"/>
      <c r="AA104" s="20"/>
      <c r="AB104" s="20"/>
      <c r="AC104" s="20"/>
      <c r="AD104" s="20"/>
      <c r="AE104" s="33"/>
    </row>
    <row r="105" spans="1:31" ht="15.75" customHeight="1">
      <c r="A105" s="4" t="s">
        <v>700</v>
      </c>
      <c r="B105" s="306" t="str">
        <f>HYPERLINK("https://upn1-carbon-sandbox.mendel.ai/01ha813ysyy2fh7nkt0cpqf5ww/patient-abstraction/"&amp;A105)</f>
        <v>https://upn1-carbon-sandbox.mendel.ai/01ha813ysyy2fh7nkt0cpqf5ww/patient-abstraction/pt-01h9p699fb8ww7xyt6dpgjz6bh</v>
      </c>
      <c r="C105" s="34" t="s">
        <v>18</v>
      </c>
      <c r="D105" s="355" t="s">
        <v>19</v>
      </c>
      <c r="E105" s="554" t="s">
        <v>701</v>
      </c>
      <c r="F105" s="27"/>
      <c r="G105" s="7"/>
      <c r="H105" s="8"/>
      <c r="I105" s="34"/>
      <c r="J105" s="34"/>
      <c r="K105" s="34"/>
      <c r="L105" s="34"/>
      <c r="M105" s="34"/>
      <c r="N105" s="34"/>
      <c r="O105" s="19"/>
      <c r="P105" s="20"/>
      <c r="Q105" s="20"/>
      <c r="R105" s="20"/>
      <c r="S105" s="20"/>
      <c r="T105" s="20"/>
      <c r="U105" s="20"/>
      <c r="V105" s="20"/>
      <c r="W105" s="20"/>
      <c r="X105" s="20"/>
      <c r="Y105" s="20"/>
      <c r="Z105" s="20"/>
      <c r="AA105" s="20"/>
      <c r="AB105" s="20"/>
      <c r="AC105" s="20"/>
      <c r="AD105" s="20"/>
      <c r="AE105" s="33"/>
    </row>
    <row r="106" spans="1:31" ht="15.75" customHeight="1">
      <c r="A106" s="4" t="s">
        <v>703</v>
      </c>
      <c r="B106" s="306" t="str">
        <f>HYPERLINK("https://upn1-carbon-sandbox.mendel.ai/01ha813ysyy2fh7nkt0cpqf5ww/patient-abstraction/"&amp;A106)</f>
        <v>https://upn1-carbon-sandbox.mendel.ai/01ha813ysyy2fh7nkt0cpqf5ww/patient-abstraction/pt-01h9p699f7kbsnpcawm5ebk37x</v>
      </c>
      <c r="C106" s="34" t="s">
        <v>18</v>
      </c>
      <c r="D106" s="355" t="s">
        <v>19</v>
      </c>
      <c r="E106" s="554" t="s">
        <v>704</v>
      </c>
      <c r="F106" s="27"/>
      <c r="G106" s="7"/>
      <c r="H106" s="8"/>
      <c r="I106" s="34"/>
      <c r="J106" s="34"/>
      <c r="K106" s="34"/>
      <c r="L106" s="34"/>
      <c r="M106" s="34"/>
      <c r="N106" s="34"/>
      <c r="O106" s="19"/>
      <c r="P106" s="20"/>
      <c r="Q106" s="20"/>
      <c r="R106" s="20"/>
      <c r="S106" s="20"/>
      <c r="T106" s="20"/>
      <c r="U106" s="20"/>
      <c r="V106" s="20"/>
      <c r="W106" s="20"/>
      <c r="X106" s="20"/>
      <c r="Y106" s="20"/>
      <c r="Z106" s="20"/>
      <c r="AA106" s="20"/>
      <c r="AB106" s="20"/>
      <c r="AC106" s="20"/>
      <c r="AD106" s="20"/>
      <c r="AE106" s="33"/>
    </row>
    <row r="107" spans="1:31" ht="15.75" customHeight="1">
      <c r="A107" s="4" t="s">
        <v>707</v>
      </c>
      <c r="B107" s="306" t="str">
        <f>HYPERLINK("https://upn1-carbon-sandbox.mendel.ai/01ha813ysyy2fh7nkt0cpqf5ww/patient-abstraction/"&amp;A107)</f>
        <v>https://upn1-carbon-sandbox.mendel.ai/01ha813ysyy2fh7nkt0cpqf5ww/patient-abstraction/pt-01h9p699c5xt3cztg532fm3c5f</v>
      </c>
      <c r="C107" s="34" t="s">
        <v>18</v>
      </c>
      <c r="D107" s="355" t="s">
        <v>19</v>
      </c>
      <c r="E107" s="554" t="s">
        <v>708</v>
      </c>
      <c r="F107" s="27"/>
      <c r="G107" s="7"/>
      <c r="H107" s="8"/>
      <c r="I107" s="34"/>
      <c r="J107" s="34"/>
      <c r="K107" s="34"/>
      <c r="L107" s="34"/>
      <c r="M107" s="34"/>
      <c r="N107" s="34"/>
      <c r="O107" s="19"/>
      <c r="P107" s="20"/>
      <c r="Q107" s="20"/>
      <c r="R107" s="20"/>
      <c r="S107" s="20"/>
      <c r="T107" s="20"/>
      <c r="U107" s="20"/>
      <c r="V107" s="20"/>
      <c r="W107" s="20"/>
      <c r="X107" s="20"/>
      <c r="Y107" s="20"/>
      <c r="Z107" s="20"/>
      <c r="AA107" s="20"/>
      <c r="AB107" s="20"/>
      <c r="AC107" s="20"/>
      <c r="AD107" s="20"/>
      <c r="AE107" s="33"/>
    </row>
    <row r="108" spans="1:31" ht="15.75" customHeight="1">
      <c r="A108" s="4" t="s">
        <v>710</v>
      </c>
      <c r="B108" s="306" t="str">
        <f>HYPERLINK("https://upn1-carbon-sandbox.mendel.ai/01ha813ysyy2fh7nkt0cpqf5ww/patient-abstraction/"&amp;A108)</f>
        <v>https://upn1-carbon-sandbox.mendel.ai/01ha813ysyy2fh7nkt0cpqf5ww/patient-abstraction/pt-01h9p6998bdraqsg35gk1d9f3x</v>
      </c>
      <c r="C108" s="34" t="s">
        <v>18</v>
      </c>
      <c r="D108" s="355" t="s">
        <v>19</v>
      </c>
      <c r="E108" s="554" t="s">
        <v>711</v>
      </c>
      <c r="F108" s="27"/>
      <c r="G108" s="7"/>
      <c r="H108" s="8"/>
      <c r="I108" s="34"/>
      <c r="J108" s="34"/>
      <c r="K108" s="34"/>
      <c r="L108" s="34"/>
      <c r="M108" s="34"/>
      <c r="N108" s="34"/>
      <c r="O108" s="19"/>
      <c r="P108" s="20"/>
      <c r="Q108" s="20"/>
      <c r="R108" s="20"/>
      <c r="S108" s="20"/>
      <c r="T108" s="20"/>
      <c r="U108" s="20"/>
      <c r="V108" s="20"/>
      <c r="W108" s="20"/>
      <c r="X108" s="20"/>
      <c r="Y108" s="20"/>
      <c r="Z108" s="20"/>
      <c r="AA108" s="20"/>
      <c r="AB108" s="20"/>
      <c r="AC108" s="20"/>
      <c r="AD108" s="20"/>
      <c r="AE108" s="33"/>
    </row>
    <row r="109" spans="1:31" ht="15.75" customHeight="1">
      <c r="A109" s="4" t="s">
        <v>713</v>
      </c>
      <c r="B109" s="306" t="str">
        <f>HYPERLINK("https://upn1-carbon-sandbox.mendel.ai/01ha813ysyy2fh7nkt0cpqf5ww/patient-abstraction/"&amp;A109)</f>
        <v>https://upn1-carbon-sandbox.mendel.ai/01ha813ysyy2fh7nkt0cpqf5ww/patient-abstraction/pt-01h9p699swbma5bqbna5xd0njw</v>
      </c>
      <c r="C109" s="34" t="s">
        <v>18</v>
      </c>
      <c r="D109" s="355" t="s">
        <v>19</v>
      </c>
      <c r="E109" s="554" t="s">
        <v>714</v>
      </c>
      <c r="F109" s="27"/>
      <c r="G109" s="7"/>
      <c r="H109" s="8"/>
      <c r="I109" s="34"/>
      <c r="J109" s="34"/>
      <c r="K109" s="34"/>
      <c r="L109" s="34"/>
      <c r="M109" s="34"/>
      <c r="N109" s="34"/>
      <c r="O109" s="19"/>
      <c r="P109" s="20"/>
      <c r="Q109" s="20"/>
      <c r="R109" s="20"/>
      <c r="S109" s="20"/>
      <c r="T109" s="20"/>
      <c r="U109" s="20"/>
      <c r="V109" s="20"/>
      <c r="W109" s="20"/>
      <c r="X109" s="20"/>
      <c r="Y109" s="20"/>
      <c r="Z109" s="20"/>
      <c r="AA109" s="20"/>
      <c r="AB109" s="20"/>
      <c r="AC109" s="20"/>
      <c r="AD109" s="20"/>
      <c r="AE109" s="33"/>
    </row>
    <row r="110" spans="1:31" ht="15.75" customHeight="1">
      <c r="A110" s="4" t="s">
        <v>716</v>
      </c>
      <c r="B110" s="306" t="str">
        <f>HYPERLINK("https://upn1-carbon-sandbox.mendel.ai/01ha813ysyy2fh7nkt0cpqf5ww/patient-abstraction/"&amp;A110)</f>
        <v>https://upn1-carbon-sandbox.mendel.ai/01ha813ysyy2fh7nkt0cpqf5ww/patient-abstraction/pt-01h9p699hxtbpd5qkbt01yw6e5</v>
      </c>
      <c r="C110" s="34" t="s">
        <v>18</v>
      </c>
      <c r="D110" s="355" t="s">
        <v>19</v>
      </c>
      <c r="E110" s="554" t="s">
        <v>717</v>
      </c>
      <c r="F110" s="27"/>
      <c r="G110" s="7"/>
      <c r="H110" s="8"/>
      <c r="I110" s="34"/>
      <c r="J110" s="34"/>
      <c r="K110" s="34"/>
      <c r="L110" s="34"/>
      <c r="M110" s="34"/>
      <c r="N110" s="34"/>
      <c r="O110" s="19"/>
      <c r="P110" s="20"/>
      <c r="Q110" s="20"/>
      <c r="R110" s="20"/>
      <c r="S110" s="20"/>
      <c r="T110" s="20"/>
      <c r="U110" s="20"/>
      <c r="V110" s="20"/>
      <c r="W110" s="20"/>
      <c r="X110" s="20"/>
      <c r="Y110" s="20"/>
      <c r="Z110" s="20"/>
      <c r="AA110" s="20"/>
      <c r="AB110" s="20"/>
      <c r="AC110" s="20"/>
      <c r="AD110" s="20"/>
      <c r="AE110" s="33"/>
    </row>
    <row r="111" spans="1:31" ht="15.75" customHeight="1">
      <c r="A111" s="4" t="s">
        <v>719</v>
      </c>
      <c r="B111" s="306" t="str">
        <f>HYPERLINK("https://upn1-carbon-sandbox.mendel.ai/01ha813ysyy2fh7nkt0cpqf5ww/patient-abstraction/"&amp;A111)</f>
        <v>https://upn1-carbon-sandbox.mendel.ai/01ha813ysyy2fh7nkt0cpqf5ww/patient-abstraction/pt-01h9p699cx0182q6t81mp7zfre</v>
      </c>
      <c r="C111" s="34" t="s">
        <v>18</v>
      </c>
      <c r="D111" s="355" t="s">
        <v>19</v>
      </c>
      <c r="E111" s="554" t="s">
        <v>720</v>
      </c>
      <c r="F111" s="27"/>
      <c r="G111" s="7"/>
      <c r="H111" s="8"/>
      <c r="I111" s="34"/>
      <c r="J111" s="34"/>
      <c r="K111" s="34"/>
      <c r="L111" s="34"/>
      <c r="M111" s="34"/>
      <c r="N111" s="34"/>
      <c r="O111" s="19"/>
      <c r="P111" s="20"/>
      <c r="Q111" s="20"/>
      <c r="R111" s="20"/>
      <c r="S111" s="20"/>
      <c r="T111" s="20"/>
      <c r="U111" s="20"/>
      <c r="V111" s="20"/>
      <c r="W111" s="20"/>
      <c r="X111" s="20"/>
      <c r="Y111" s="20"/>
      <c r="Z111" s="20"/>
      <c r="AA111" s="20"/>
      <c r="AB111" s="20"/>
      <c r="AC111" s="20"/>
      <c r="AD111" s="20"/>
      <c r="AE111" s="33"/>
    </row>
    <row r="112" spans="1:31" ht="15.75" customHeight="1">
      <c r="A112" s="4" t="s">
        <v>722</v>
      </c>
      <c r="B112" s="306" t="str">
        <f>HYPERLINK("https://upn1-carbon-sandbox.mendel.ai/01ha813ysyy2fh7nkt0cpqf5ww/patient-abstraction/"&amp;A112)</f>
        <v>https://upn1-carbon-sandbox.mendel.ai/01ha813ysyy2fh7nkt0cpqf5ww/patient-abstraction/pt-01h9p699c7ct90mt6zg1rwbkvr</v>
      </c>
      <c r="C112" s="34" t="s">
        <v>18</v>
      </c>
      <c r="D112" s="355" t="s">
        <v>19</v>
      </c>
      <c r="E112" s="554" t="s">
        <v>723</v>
      </c>
      <c r="F112" s="27"/>
      <c r="G112" s="7"/>
      <c r="H112" s="8"/>
      <c r="I112" s="34"/>
      <c r="J112" s="34"/>
      <c r="K112" s="34"/>
      <c r="L112" s="34"/>
      <c r="M112" s="34"/>
      <c r="N112" s="34"/>
      <c r="O112" s="19"/>
      <c r="P112" s="20"/>
      <c r="Q112" s="20"/>
      <c r="R112" s="20"/>
      <c r="S112" s="20"/>
      <c r="T112" s="20"/>
      <c r="U112" s="20"/>
      <c r="V112" s="20"/>
      <c r="W112" s="20"/>
      <c r="X112" s="20"/>
      <c r="Y112" s="20"/>
      <c r="Z112" s="20"/>
      <c r="AA112" s="20"/>
      <c r="AB112" s="20"/>
      <c r="AC112" s="20"/>
      <c r="AD112" s="20"/>
      <c r="AE112" s="33"/>
    </row>
    <row r="113" spans="1:31" ht="15.75" customHeight="1">
      <c r="A113" s="4" t="s">
        <v>725</v>
      </c>
      <c r="B113" s="306" t="str">
        <f>HYPERLINK("https://upn1-carbon-sandbox.mendel.ai/01ha813ysyy2fh7nkt0cpqf5ww/patient-abstraction/"&amp;A113)</f>
        <v>https://upn1-carbon-sandbox.mendel.ai/01ha813ysyy2fh7nkt0cpqf5ww/patient-abstraction/pt-01h9p699aa76ga4s4qa6pk2sps</v>
      </c>
      <c r="C113" s="34" t="s">
        <v>18</v>
      </c>
      <c r="D113" s="355" t="s">
        <v>19</v>
      </c>
      <c r="E113" s="554" t="s">
        <v>726</v>
      </c>
      <c r="F113" s="27"/>
      <c r="G113" s="7"/>
      <c r="H113" s="8"/>
      <c r="I113" s="34"/>
      <c r="J113" s="34"/>
      <c r="K113" s="34"/>
      <c r="L113" s="34"/>
      <c r="M113" s="34"/>
      <c r="N113" s="34"/>
      <c r="O113" s="19"/>
      <c r="P113" s="20"/>
      <c r="Q113" s="20"/>
      <c r="R113" s="20"/>
      <c r="S113" s="20"/>
      <c r="T113" s="20"/>
      <c r="U113" s="20"/>
      <c r="V113" s="20"/>
      <c r="W113" s="20"/>
      <c r="X113" s="20"/>
      <c r="Y113" s="20"/>
      <c r="Z113" s="20"/>
      <c r="AA113" s="20"/>
      <c r="AB113" s="20"/>
      <c r="AC113" s="20"/>
      <c r="AD113" s="20"/>
      <c r="AE113" s="33"/>
    </row>
    <row r="114" spans="1:31" ht="15.75" customHeight="1">
      <c r="A114" s="4" t="s">
        <v>728</v>
      </c>
      <c r="B114" s="306" t="str">
        <f>HYPERLINK("https://upn1-carbon-sandbox.mendel.ai/01ha813ysyy2fh7nkt0cpqf5ww/patient-abstraction/"&amp;A114)</f>
        <v>https://upn1-carbon-sandbox.mendel.ai/01ha813ysyy2fh7nkt0cpqf5ww/patient-abstraction/pt-01h9p699m1aax9fr826fdepas5</v>
      </c>
      <c r="C114" s="34" t="s">
        <v>18</v>
      </c>
      <c r="D114" s="355" t="s">
        <v>19</v>
      </c>
      <c r="E114" s="554" t="s">
        <v>729</v>
      </c>
      <c r="F114" s="27"/>
      <c r="G114" s="7"/>
      <c r="H114" s="8"/>
      <c r="I114" s="34"/>
      <c r="J114" s="34"/>
      <c r="K114" s="34"/>
      <c r="L114" s="34"/>
      <c r="M114" s="34"/>
      <c r="N114" s="34"/>
      <c r="O114" s="19"/>
      <c r="P114" s="20"/>
      <c r="Q114" s="20"/>
      <c r="R114" s="20"/>
      <c r="S114" s="20"/>
      <c r="T114" s="20"/>
      <c r="U114" s="20"/>
      <c r="V114" s="20"/>
      <c r="W114" s="20"/>
      <c r="X114" s="20"/>
      <c r="Y114" s="20"/>
      <c r="Z114" s="20"/>
      <c r="AA114" s="20"/>
      <c r="AB114" s="20"/>
      <c r="AC114" s="20"/>
      <c r="AD114" s="20"/>
      <c r="AE114" s="33"/>
    </row>
    <row r="115" spans="1:31" ht="15.75" customHeight="1">
      <c r="A115" s="4" t="s">
        <v>761</v>
      </c>
      <c r="B115" s="306" t="str">
        <f>HYPERLINK("https://upn1-carbon-sandbox.mendel.ai/01ha813ysyy2fh7nkt0cpqf5ww/patient-abstraction/"&amp;A115)</f>
        <v>https://upn1-carbon-sandbox.mendel.ai/01ha813ysyy2fh7nkt0cpqf5ww/patient-abstraction/pt-01h9p6996mzx779cbnnhxx3asx</v>
      </c>
      <c r="C115" s="34" t="s">
        <v>18</v>
      </c>
      <c r="D115" s="355" t="s">
        <v>1168</v>
      </c>
      <c r="E115" s="551" t="s">
        <v>1431</v>
      </c>
      <c r="F115" s="27"/>
      <c r="G115" s="7"/>
      <c r="H115" s="8"/>
      <c r="I115" s="34"/>
      <c r="J115" s="34"/>
      <c r="K115" s="34"/>
      <c r="L115" s="34"/>
      <c r="M115" s="34"/>
      <c r="N115" s="34"/>
      <c r="O115" s="19"/>
      <c r="P115" s="20"/>
      <c r="Q115" s="20"/>
      <c r="R115" s="20"/>
      <c r="S115" s="20"/>
      <c r="T115" s="20"/>
      <c r="U115" s="20"/>
      <c r="V115" s="20"/>
      <c r="W115" s="20"/>
      <c r="X115" s="20"/>
      <c r="Y115" s="20"/>
      <c r="Z115" s="20"/>
      <c r="AA115" s="20"/>
      <c r="AB115" s="20"/>
      <c r="AC115" s="20"/>
      <c r="AD115" s="20"/>
      <c r="AE115" s="33"/>
    </row>
    <row r="116" spans="1:31" ht="15.75" customHeight="1">
      <c r="A116" s="4" t="s">
        <v>764</v>
      </c>
      <c r="B116" s="306" t="str">
        <f>HYPERLINK("https://upn1-carbon-sandbox.mendel.ai/01ha813ysyy2fh7nkt0cpqf5ww/patient-abstraction/"&amp;A116)</f>
        <v>https://upn1-carbon-sandbox.mendel.ai/01ha813ysyy2fh7nkt0cpqf5ww/patient-abstraction/pt-01h9p699f9vs7zhsbfg6c4cwcd</v>
      </c>
      <c r="C116" s="34" t="s">
        <v>18</v>
      </c>
      <c r="D116" s="355" t="s">
        <v>1168</v>
      </c>
      <c r="E116" s="161" t="s">
        <v>1432</v>
      </c>
      <c r="F116" s="27"/>
      <c r="G116" s="7"/>
      <c r="H116" s="8"/>
      <c r="I116" s="34"/>
      <c r="J116" s="34"/>
      <c r="K116" s="34"/>
      <c r="L116" s="34"/>
      <c r="M116" s="34"/>
      <c r="N116" s="34"/>
      <c r="O116" s="19"/>
      <c r="P116" s="20"/>
      <c r="Q116" s="20"/>
      <c r="R116" s="20"/>
      <c r="S116" s="20"/>
      <c r="T116" s="20"/>
      <c r="U116" s="20"/>
      <c r="V116" s="20"/>
      <c r="W116" s="20"/>
      <c r="X116" s="20"/>
      <c r="Y116" s="20"/>
      <c r="Z116" s="20"/>
      <c r="AA116" s="20"/>
      <c r="AB116" s="20"/>
      <c r="AC116" s="20"/>
      <c r="AD116" s="20"/>
      <c r="AE116" s="33"/>
    </row>
    <row r="117" spans="1:31" ht="15.75" customHeight="1">
      <c r="A117" s="4" t="s">
        <v>767</v>
      </c>
      <c r="B117" s="306" t="str">
        <f>HYPERLINK("https://upn1-carbon-sandbox.mendel.ai/01ha813ysyy2fh7nkt0cpqf5ww/patient-abstraction/"&amp;A117)</f>
        <v>https://upn1-carbon-sandbox.mendel.ai/01ha813ysyy2fh7nkt0cpqf5ww/patient-abstraction/pt-01h9p6999bap1b4wh3v8yy2wbe</v>
      </c>
      <c r="C117" s="34" t="s">
        <v>18</v>
      </c>
      <c r="D117" s="355" t="s">
        <v>1168</v>
      </c>
      <c r="E117" s="161" t="s">
        <v>1433</v>
      </c>
      <c r="F117" s="27"/>
      <c r="G117" s="7"/>
      <c r="H117" s="8"/>
      <c r="I117" s="34"/>
      <c r="J117" s="34"/>
      <c r="K117" s="34"/>
      <c r="L117" s="34"/>
      <c r="M117" s="34"/>
      <c r="N117" s="34"/>
      <c r="O117" s="19"/>
      <c r="P117" s="20"/>
      <c r="Q117" s="20"/>
      <c r="R117" s="20"/>
      <c r="S117" s="20"/>
      <c r="T117" s="20"/>
      <c r="U117" s="20"/>
      <c r="V117" s="20"/>
      <c r="W117" s="20"/>
      <c r="X117" s="20"/>
      <c r="Y117" s="20"/>
      <c r="Z117" s="20"/>
      <c r="AA117" s="20"/>
      <c r="AB117" s="20"/>
      <c r="AC117" s="20"/>
      <c r="AD117" s="20"/>
      <c r="AE117" s="33"/>
    </row>
    <row r="118" spans="1:31" ht="15.75" customHeight="1">
      <c r="A118" s="4" t="s">
        <v>770</v>
      </c>
      <c r="B118" s="306" t="str">
        <f>HYPERLINK("https://upn1-carbon-sandbox.mendel.ai/01ha813ysyy2fh7nkt0cpqf5ww/patient-abstraction/"&amp;A118)</f>
        <v>https://upn1-carbon-sandbox.mendel.ai/01ha813ysyy2fh7nkt0cpqf5ww/patient-abstraction/pt-01h9p699jhhhy6qg5d869cspq9</v>
      </c>
      <c r="C118" s="34" t="s">
        <v>18</v>
      </c>
      <c r="D118" s="355" t="s">
        <v>1168</v>
      </c>
      <c r="E118" s="161" t="s">
        <v>1434</v>
      </c>
      <c r="F118" s="27"/>
      <c r="G118" s="7"/>
      <c r="H118" s="8"/>
      <c r="I118" s="34"/>
      <c r="J118" s="34"/>
      <c r="K118" s="34"/>
      <c r="L118" s="34"/>
      <c r="M118" s="34"/>
      <c r="N118" s="34"/>
      <c r="O118" s="19"/>
      <c r="P118" s="20"/>
      <c r="Q118" s="20"/>
      <c r="R118" s="20"/>
      <c r="S118" s="20"/>
      <c r="T118" s="20"/>
      <c r="U118" s="20"/>
      <c r="V118" s="20"/>
      <c r="W118" s="20"/>
      <c r="X118" s="20"/>
      <c r="Y118" s="20"/>
      <c r="Z118" s="20"/>
      <c r="AA118" s="20"/>
      <c r="AB118" s="20"/>
      <c r="AC118" s="20"/>
      <c r="AD118" s="20"/>
      <c r="AE118" s="33"/>
    </row>
    <row r="119" spans="1:31" ht="15.75" customHeight="1">
      <c r="A119" s="4" t="s">
        <v>773</v>
      </c>
      <c r="B119" s="306" t="str">
        <f>HYPERLINK("https://upn1-carbon-sandbox.mendel.ai/01ha813ysyy2fh7nkt0cpqf5ww/patient-abstraction/"&amp;A119)</f>
        <v>https://upn1-carbon-sandbox.mendel.ai/01ha813ysyy2fh7nkt0cpqf5ww/patient-abstraction/pt-01h9p699j6xb36bjhxdk53mzht</v>
      </c>
      <c r="C119" s="34" t="s">
        <v>18</v>
      </c>
      <c r="D119" s="355" t="s">
        <v>1168</v>
      </c>
      <c r="E119" s="161" t="s">
        <v>1435</v>
      </c>
      <c r="F119" s="27"/>
      <c r="G119" s="7"/>
      <c r="H119" s="8"/>
      <c r="I119" s="34"/>
      <c r="J119" s="34"/>
      <c r="K119" s="34"/>
      <c r="L119" s="34"/>
      <c r="M119" s="34"/>
      <c r="N119" s="34"/>
      <c r="O119" s="19"/>
      <c r="P119" s="20"/>
      <c r="Q119" s="20"/>
      <c r="R119" s="20"/>
      <c r="S119" s="20"/>
      <c r="T119" s="20"/>
      <c r="U119" s="20"/>
      <c r="V119" s="20"/>
      <c r="W119" s="20"/>
      <c r="X119" s="20"/>
      <c r="Y119" s="20"/>
      <c r="Z119" s="20"/>
      <c r="AA119" s="20"/>
      <c r="AB119" s="20"/>
      <c r="AC119" s="20"/>
      <c r="AD119" s="20"/>
      <c r="AE119" s="33"/>
    </row>
    <row r="120" spans="1:31" ht="15.75" customHeight="1">
      <c r="A120" s="4" t="s">
        <v>776</v>
      </c>
      <c r="B120" s="306" t="str">
        <f>HYPERLINK("https://upn1-carbon-sandbox.mendel.ai/01ha813ysyy2fh7nkt0cpqf5ww/patient-abstraction/"&amp;A120)</f>
        <v>https://upn1-carbon-sandbox.mendel.ai/01ha813ysyy2fh7nkt0cpqf5ww/patient-abstraction/pt-01h9p6996n3q3355my0ndach37</v>
      </c>
      <c r="C120" s="34" t="s">
        <v>18</v>
      </c>
      <c r="D120" s="355" t="s">
        <v>1168</v>
      </c>
      <c r="E120" s="161" t="s">
        <v>1436</v>
      </c>
      <c r="F120" s="27"/>
      <c r="G120" s="7"/>
      <c r="H120" s="8"/>
      <c r="I120" s="34"/>
      <c r="J120" s="34"/>
      <c r="K120" s="34"/>
      <c r="L120" s="34"/>
      <c r="M120" s="34"/>
      <c r="N120" s="34"/>
      <c r="O120" s="19"/>
      <c r="P120" s="20"/>
      <c r="Q120" s="20"/>
      <c r="R120" s="20"/>
      <c r="S120" s="20"/>
      <c r="T120" s="20"/>
      <c r="U120" s="20"/>
      <c r="V120" s="20"/>
      <c r="W120" s="20"/>
      <c r="X120" s="20"/>
      <c r="Y120" s="20"/>
      <c r="Z120" s="20"/>
      <c r="AA120" s="20"/>
      <c r="AB120" s="20"/>
      <c r="AC120" s="20"/>
      <c r="AD120" s="20"/>
      <c r="AE120" s="33"/>
    </row>
    <row r="121" spans="1:31" ht="15.75" customHeight="1">
      <c r="A121" s="4" t="s">
        <v>779</v>
      </c>
      <c r="B121" s="306" t="str">
        <f>HYPERLINK("https://upn1-carbon-sandbox.mendel.ai/01ha813ysyy2fh7nkt0cpqf5ww/patient-abstraction/"&amp;A121)</f>
        <v>https://upn1-carbon-sandbox.mendel.ai/01ha813ysyy2fh7nkt0cpqf5ww/patient-abstraction/pt-01h9p699h4wbpdhze5nxymk6zx</v>
      </c>
      <c r="C121" s="34" t="s">
        <v>18</v>
      </c>
      <c r="D121" s="355" t="s">
        <v>1168</v>
      </c>
      <c r="E121" s="161" t="s">
        <v>1438</v>
      </c>
      <c r="F121" s="27"/>
      <c r="G121" s="7"/>
      <c r="H121" s="8"/>
      <c r="I121" s="34"/>
      <c r="J121" s="34"/>
      <c r="K121" s="34"/>
      <c r="L121" s="34"/>
      <c r="M121" s="34"/>
      <c r="N121" s="34"/>
      <c r="O121" s="19"/>
      <c r="P121" s="20"/>
      <c r="Q121" s="20"/>
      <c r="R121" s="20"/>
      <c r="S121" s="20"/>
      <c r="T121" s="20"/>
      <c r="U121" s="20"/>
      <c r="V121" s="20"/>
      <c r="W121" s="20"/>
      <c r="X121" s="20"/>
      <c r="Y121" s="20"/>
      <c r="Z121" s="20"/>
      <c r="AA121" s="20"/>
      <c r="AB121" s="20"/>
      <c r="AC121" s="20"/>
      <c r="AD121" s="20"/>
      <c r="AE121" s="33"/>
    </row>
    <row r="122" spans="1:31" ht="15.75" customHeight="1">
      <c r="A122" s="4" t="s">
        <v>782</v>
      </c>
      <c r="B122" s="306" t="str">
        <f>HYPERLINK("https://upn1-carbon-sandbox.mendel.ai/01ha813ysyy2fh7nkt0cpqf5ww/patient-abstraction/"&amp;A122)</f>
        <v>https://upn1-carbon-sandbox.mendel.ai/01ha813ysyy2fh7nkt0cpqf5ww/patient-abstraction/pt-01h9p699k30a9qkfdc93fr30qc</v>
      </c>
      <c r="C122" s="34" t="s">
        <v>18</v>
      </c>
      <c r="D122" s="355" t="s">
        <v>1168</v>
      </c>
      <c r="E122" s="349" t="s">
        <v>1439</v>
      </c>
      <c r="F122" s="27"/>
      <c r="G122" s="7"/>
      <c r="H122" s="8"/>
      <c r="I122" s="34"/>
      <c r="J122" s="34"/>
      <c r="K122" s="34"/>
      <c r="L122" s="34"/>
      <c r="M122" s="34"/>
      <c r="N122" s="34"/>
      <c r="O122" s="19"/>
      <c r="P122" s="20"/>
      <c r="Q122" s="20"/>
      <c r="R122" s="20"/>
      <c r="S122" s="20"/>
      <c r="T122" s="20"/>
      <c r="U122" s="20"/>
      <c r="V122" s="20"/>
      <c r="W122" s="20"/>
      <c r="X122" s="20"/>
      <c r="Y122" s="20"/>
      <c r="Z122" s="20"/>
      <c r="AA122" s="20"/>
      <c r="AB122" s="20"/>
      <c r="AC122" s="20"/>
      <c r="AD122" s="20"/>
      <c r="AE122" s="33"/>
    </row>
    <row r="123" spans="1:31" ht="15.75" customHeight="1">
      <c r="A123" s="4" t="s">
        <v>785</v>
      </c>
      <c r="B123" s="306" t="str">
        <f>HYPERLINK("https://upn1-carbon-sandbox.mendel.ai/01ha813ysyy2fh7nkt0cpqf5ww/patient-abstraction/"&amp;A123)</f>
        <v>https://upn1-carbon-sandbox.mendel.ai/01ha813ysyy2fh7nkt0cpqf5ww/patient-abstraction/pt-01h9p699t2be2y41fpkg9ca66h</v>
      </c>
      <c r="C123" s="34" t="s">
        <v>18</v>
      </c>
      <c r="D123" s="355" t="s">
        <v>1168</v>
      </c>
      <c r="E123" s="161" t="s">
        <v>1440</v>
      </c>
      <c r="F123" s="27"/>
      <c r="G123" s="7"/>
      <c r="H123" s="8"/>
      <c r="I123" s="34"/>
      <c r="J123" s="34"/>
      <c r="K123" s="34"/>
      <c r="L123" s="34"/>
      <c r="M123" s="34"/>
      <c r="N123" s="34"/>
      <c r="O123" s="19"/>
      <c r="P123" s="20"/>
      <c r="Q123" s="20"/>
      <c r="R123" s="20"/>
      <c r="S123" s="20"/>
      <c r="T123" s="20"/>
      <c r="U123" s="20"/>
      <c r="V123" s="20"/>
      <c r="W123" s="20"/>
      <c r="X123" s="20"/>
      <c r="Y123" s="20"/>
      <c r="Z123" s="20"/>
      <c r="AA123" s="20"/>
      <c r="AB123" s="20"/>
      <c r="AC123" s="20"/>
      <c r="AD123" s="20"/>
      <c r="AE123" s="33"/>
    </row>
    <row r="124" spans="1:31" ht="15.75" customHeight="1">
      <c r="A124" s="4" t="s">
        <v>788</v>
      </c>
      <c r="B124" s="306" t="str">
        <f>HYPERLINK("https://upn1-carbon-sandbox.mendel.ai/01ha813ysyy2fh7nkt0cpqf5ww/patient-abstraction/"&amp;A124)</f>
        <v>https://upn1-carbon-sandbox.mendel.ai/01ha813ysyy2fh7nkt0cpqf5ww/patient-abstraction/pt-01h9p6996gawaxene96ak3cxmf</v>
      </c>
      <c r="C124" s="34" t="s">
        <v>18</v>
      </c>
      <c r="D124" s="355" t="s">
        <v>1168</v>
      </c>
      <c r="E124" s="463" t="s">
        <v>1442</v>
      </c>
      <c r="F124" s="27"/>
      <c r="G124" s="7"/>
      <c r="H124" s="8"/>
      <c r="I124" s="34"/>
      <c r="J124" s="34"/>
      <c r="K124" s="34"/>
      <c r="L124" s="34"/>
      <c r="M124" s="34"/>
      <c r="N124" s="34"/>
      <c r="O124" s="19"/>
      <c r="P124" s="20"/>
      <c r="Q124" s="20"/>
      <c r="R124" s="20"/>
      <c r="S124" s="20"/>
      <c r="T124" s="20"/>
      <c r="U124" s="20"/>
      <c r="V124" s="20"/>
      <c r="W124" s="20"/>
      <c r="X124" s="20"/>
      <c r="Y124" s="20"/>
      <c r="Z124" s="20"/>
      <c r="AA124" s="20"/>
      <c r="AB124" s="20"/>
      <c r="AC124" s="20"/>
      <c r="AD124" s="20"/>
      <c r="AE124" s="33"/>
    </row>
    <row r="125" spans="1:31" ht="15.75" customHeight="1">
      <c r="A125" s="4" t="s">
        <v>819</v>
      </c>
      <c r="B125" s="306" t="str">
        <f>HYPERLINK("https://upn1-carbon-sandbox.mendel.ai/01ha813ysyy2fh7nkt0cpqf5ww/patient-abstraction/"&amp;A125)</f>
        <v>https://upn1-carbon-sandbox.mendel.ai/01ha813ysyy2fh7nkt0cpqf5ww/patient-abstraction/pt-01h9p699eekck923zm6ghmhvqn</v>
      </c>
      <c r="C125" s="34" t="s">
        <v>18</v>
      </c>
      <c r="D125" s="355" t="s">
        <v>19</v>
      </c>
      <c r="E125" t="s">
        <v>820</v>
      </c>
      <c r="F125" s="27"/>
      <c r="G125" s="7"/>
      <c r="H125" s="8"/>
      <c r="I125" s="34"/>
      <c r="J125" s="34"/>
      <c r="K125" s="34"/>
      <c r="L125" s="34"/>
      <c r="M125" s="34"/>
      <c r="N125" s="34"/>
      <c r="O125" s="19"/>
      <c r="P125" s="20"/>
      <c r="Q125" s="20"/>
      <c r="R125" s="20"/>
      <c r="S125" s="20"/>
      <c r="T125" s="20"/>
      <c r="U125" s="20"/>
      <c r="V125" s="20"/>
      <c r="W125" s="20"/>
      <c r="X125" s="20"/>
      <c r="Y125" s="20"/>
      <c r="Z125" s="20"/>
      <c r="AA125" s="20"/>
      <c r="AB125" s="20"/>
      <c r="AC125" s="20"/>
      <c r="AD125" s="20"/>
      <c r="AE125" s="33"/>
    </row>
    <row r="126" spans="1:31" ht="15.75" customHeight="1">
      <c r="A126" s="4" t="s">
        <v>822</v>
      </c>
      <c r="B126" s="306" t="str">
        <f>HYPERLINK("https://upn1-carbon-sandbox.mendel.ai/01ha813ysyy2fh7nkt0cpqf5ww/patient-abstraction/"&amp;A126)</f>
        <v>https://upn1-carbon-sandbox.mendel.ai/01ha813ysyy2fh7nkt0cpqf5ww/patient-abstraction/pt-01h9p6999rqs0qr7q1x87yf1wf</v>
      </c>
      <c r="C126" s="34" t="s">
        <v>18</v>
      </c>
      <c r="D126" s="355" t="s">
        <v>19</v>
      </c>
      <c r="E126" s="349" t="s">
        <v>823</v>
      </c>
      <c r="F126" s="27"/>
      <c r="G126" s="7"/>
      <c r="H126" s="8"/>
      <c r="I126" s="34"/>
      <c r="J126" s="34"/>
      <c r="K126" s="34"/>
      <c r="L126" s="34"/>
      <c r="M126" s="34"/>
      <c r="N126" s="34"/>
      <c r="O126" s="19"/>
      <c r="P126" s="20"/>
      <c r="Q126" s="20"/>
      <c r="R126" s="20"/>
      <c r="S126" s="20"/>
      <c r="T126" s="20"/>
      <c r="U126" s="20"/>
      <c r="V126" s="20"/>
      <c r="W126" s="20"/>
      <c r="X126" s="20"/>
      <c r="Y126" s="20"/>
      <c r="Z126" s="20"/>
      <c r="AA126" s="20"/>
      <c r="AB126" s="20"/>
      <c r="AC126" s="20"/>
      <c r="AD126" s="20"/>
      <c r="AE126" s="33"/>
    </row>
    <row r="127" spans="1:31" ht="15.75" customHeight="1">
      <c r="A127" s="4" t="s">
        <v>825</v>
      </c>
      <c r="B127" s="306" t="str">
        <f>HYPERLINK("https://upn1-carbon-sandbox.mendel.ai/01ha813ysyy2fh7nkt0cpqf5ww/patient-abstraction/"&amp;A127)</f>
        <v>https://upn1-carbon-sandbox.mendel.ai/01ha813ysyy2fh7nkt0cpqf5ww/patient-abstraction/pt-01h9p699qcfjztn0eyjdtafsyh</v>
      </c>
      <c r="C127" s="34" t="s">
        <v>18</v>
      </c>
      <c r="D127" s="355" t="s">
        <v>19</v>
      </c>
      <c r="E127" s="349" t="s">
        <v>826</v>
      </c>
      <c r="F127" s="27"/>
      <c r="G127" s="7"/>
      <c r="H127" s="8"/>
      <c r="I127" s="34"/>
      <c r="J127" s="34"/>
      <c r="K127" s="34"/>
      <c r="L127" s="34"/>
      <c r="M127" s="34"/>
      <c r="N127" s="34"/>
      <c r="O127" s="19"/>
      <c r="P127" s="20"/>
      <c r="Q127" s="20"/>
      <c r="R127" s="20"/>
      <c r="S127" s="20"/>
      <c r="T127" s="20"/>
      <c r="U127" s="20"/>
      <c r="V127" s="20"/>
      <c r="W127" s="20"/>
      <c r="X127" s="20"/>
      <c r="Y127" s="20"/>
      <c r="Z127" s="20"/>
      <c r="AA127" s="20"/>
      <c r="AB127" s="20"/>
      <c r="AC127" s="20"/>
      <c r="AD127" s="20"/>
      <c r="AE127" s="33"/>
    </row>
    <row r="128" spans="1:31" ht="15.75" customHeight="1">
      <c r="A128" s="4" t="s">
        <v>828</v>
      </c>
      <c r="B128" s="306" t="str">
        <f>HYPERLINK("https://upn1-carbon-sandbox.mendel.ai/01ha813ysyy2fh7nkt0cpqf5ww/patient-abstraction/"&amp;A128)</f>
        <v>https://upn1-carbon-sandbox.mendel.ai/01ha813ysyy2fh7nkt0cpqf5ww/patient-abstraction/pt-01h9p699sg7dsnpdkps82g1kcs</v>
      </c>
      <c r="C128" s="34" t="s">
        <v>18</v>
      </c>
      <c r="D128" s="355" t="s">
        <v>19</v>
      </c>
      <c r="E128" s="349" t="s">
        <v>829</v>
      </c>
      <c r="F128" s="27"/>
      <c r="G128" s="7"/>
      <c r="H128" s="8"/>
      <c r="I128" s="34"/>
      <c r="J128" s="34"/>
      <c r="K128" s="34"/>
      <c r="L128" s="34"/>
      <c r="M128" s="34"/>
      <c r="N128" s="34"/>
      <c r="O128" s="19"/>
      <c r="P128" s="20"/>
      <c r="Q128" s="20"/>
      <c r="R128" s="20"/>
      <c r="S128" s="20"/>
      <c r="T128" s="20"/>
      <c r="U128" s="20"/>
      <c r="V128" s="20"/>
      <c r="W128" s="20"/>
      <c r="X128" s="20"/>
      <c r="Y128" s="20"/>
      <c r="Z128" s="20"/>
      <c r="AA128" s="20"/>
      <c r="AB128" s="20"/>
      <c r="AC128" s="20"/>
      <c r="AD128" s="20"/>
      <c r="AE128" s="33"/>
    </row>
    <row r="129" spans="1:31" ht="15.75" customHeight="1">
      <c r="A129" s="4" t="s">
        <v>831</v>
      </c>
      <c r="B129" s="306" t="str">
        <f>HYPERLINK("https://upn1-carbon-sandbox.mendel.ai/01ha813ysyy2fh7nkt0cpqf5ww/patient-abstraction/"&amp;A129)</f>
        <v>https://upn1-carbon-sandbox.mendel.ai/01ha813ysyy2fh7nkt0cpqf5ww/patient-abstraction/pt-01h9p69977rhz50q9a61m2rkm5</v>
      </c>
      <c r="C129" s="34" t="s">
        <v>18</v>
      </c>
      <c r="D129" s="355" t="s">
        <v>19</v>
      </c>
      <c r="E129" s="349" t="s">
        <v>832</v>
      </c>
      <c r="F129" s="27"/>
      <c r="G129" s="7"/>
      <c r="H129" s="8"/>
      <c r="I129" s="34"/>
      <c r="J129" s="34"/>
      <c r="K129" s="34"/>
      <c r="L129" s="34"/>
      <c r="M129" s="34"/>
      <c r="N129" s="34"/>
      <c r="O129" s="19"/>
      <c r="P129" s="20"/>
      <c r="Q129" s="20"/>
      <c r="R129" s="20"/>
      <c r="S129" s="20"/>
      <c r="T129" s="20"/>
      <c r="U129" s="20"/>
      <c r="V129" s="20"/>
      <c r="W129" s="20"/>
      <c r="X129" s="20"/>
      <c r="Y129" s="20"/>
      <c r="Z129" s="20"/>
      <c r="AA129" s="20"/>
      <c r="AB129" s="20"/>
      <c r="AC129" s="20"/>
      <c r="AD129" s="20"/>
      <c r="AE129" s="33"/>
    </row>
    <row r="130" spans="1:31" ht="15.75" customHeight="1">
      <c r="A130" s="4" t="s">
        <v>834</v>
      </c>
      <c r="B130" s="306" t="str">
        <f>HYPERLINK("https://upn1-carbon-sandbox.mendel.ai/01ha813ysyy2fh7nkt0cpqf5ww/patient-abstraction/"&amp;A130)</f>
        <v>https://upn1-carbon-sandbox.mendel.ai/01ha813ysyy2fh7nkt0cpqf5ww/patient-abstraction/pt-01h9p699gt5m6ffbxwgp5vfync</v>
      </c>
      <c r="C130" s="34" t="s">
        <v>18</v>
      </c>
      <c r="D130" s="355" t="s">
        <v>19</v>
      </c>
      <c r="E130" s="349" t="s">
        <v>835</v>
      </c>
      <c r="F130" s="27"/>
      <c r="G130" s="7"/>
      <c r="H130" s="8"/>
      <c r="I130" s="34"/>
      <c r="J130" s="34"/>
      <c r="K130" s="34"/>
      <c r="L130" s="34"/>
      <c r="M130" s="34"/>
      <c r="N130" s="34"/>
      <c r="O130" s="19"/>
      <c r="P130" s="20"/>
      <c r="Q130" s="20"/>
      <c r="R130" s="20"/>
      <c r="S130" s="20"/>
      <c r="T130" s="20"/>
      <c r="U130" s="20"/>
      <c r="V130" s="20"/>
      <c r="W130" s="20"/>
      <c r="X130" s="20"/>
      <c r="Y130" s="20"/>
      <c r="Z130" s="20"/>
      <c r="AA130" s="20"/>
      <c r="AB130" s="20"/>
      <c r="AC130" s="20"/>
      <c r="AD130" s="20"/>
      <c r="AE130" s="33"/>
    </row>
    <row r="131" spans="1:31" ht="15.75" customHeight="1">
      <c r="A131" s="4" t="s">
        <v>837</v>
      </c>
      <c r="B131" s="306" t="str">
        <f>HYPERLINK("https://upn1-carbon-sandbox.mendel.ai/01ha813ysyy2fh7nkt0cpqf5ww/patient-abstraction/"&amp;A131)</f>
        <v>https://upn1-carbon-sandbox.mendel.ai/01ha813ysyy2fh7nkt0cpqf5ww/patient-abstraction/pt-01h9p699mervpgjdw96dbn75gg</v>
      </c>
      <c r="C131" s="34" t="s">
        <v>18</v>
      </c>
      <c r="D131" s="355" t="s">
        <v>19</v>
      </c>
      <c r="E131" s="349" t="s">
        <v>838</v>
      </c>
      <c r="F131" s="27"/>
      <c r="G131" s="7"/>
      <c r="H131" s="8"/>
      <c r="I131" s="34"/>
      <c r="J131" s="34"/>
      <c r="K131" s="34"/>
      <c r="L131" s="34"/>
      <c r="M131" s="34"/>
      <c r="N131" s="34"/>
      <c r="O131" s="19"/>
      <c r="P131" s="20"/>
      <c r="Q131" s="20"/>
      <c r="R131" s="20"/>
      <c r="S131" s="20"/>
      <c r="T131" s="20"/>
      <c r="U131" s="20"/>
      <c r="V131" s="20"/>
      <c r="W131" s="20"/>
      <c r="X131" s="20"/>
      <c r="Y131" s="20"/>
      <c r="Z131" s="20"/>
      <c r="AA131" s="20"/>
      <c r="AB131" s="20"/>
      <c r="AC131" s="20"/>
      <c r="AD131" s="20"/>
      <c r="AE131" s="33"/>
    </row>
    <row r="132" spans="1:31" ht="15.75" customHeight="1">
      <c r="A132" s="4" t="s">
        <v>840</v>
      </c>
      <c r="B132" s="306" t="str">
        <f>HYPERLINK("https://upn1-carbon-sandbox.mendel.ai/01ha813ysyy2fh7nkt0cpqf5ww/patient-abstraction/"&amp;A132)</f>
        <v>https://upn1-carbon-sandbox.mendel.ai/01ha813ysyy2fh7nkt0cpqf5ww/patient-abstraction/pt-01h9p699kf3qzgxsnnmfbpc9d8</v>
      </c>
      <c r="C132" s="34" t="s">
        <v>18</v>
      </c>
      <c r="D132" s="355" t="s">
        <v>19</v>
      </c>
      <c r="E132" s="349" t="s">
        <v>841</v>
      </c>
      <c r="F132" s="27"/>
      <c r="G132" s="7"/>
      <c r="H132" s="8"/>
      <c r="I132" s="34"/>
      <c r="J132" s="34"/>
      <c r="K132" s="34"/>
      <c r="L132" s="34"/>
      <c r="M132" s="34"/>
      <c r="N132" s="34"/>
      <c r="O132" s="19"/>
      <c r="P132" s="20"/>
      <c r="Q132" s="20"/>
      <c r="R132" s="20"/>
      <c r="S132" s="20"/>
      <c r="T132" s="20"/>
      <c r="U132" s="20"/>
      <c r="V132" s="20"/>
      <c r="W132" s="20"/>
      <c r="X132" s="20"/>
      <c r="Y132" s="20"/>
      <c r="Z132" s="20"/>
      <c r="AA132" s="20"/>
      <c r="AB132" s="20"/>
      <c r="AC132" s="20"/>
      <c r="AD132" s="20"/>
      <c r="AE132" s="33"/>
    </row>
    <row r="133" spans="1:31" ht="15.75" customHeight="1">
      <c r="A133" s="4" t="s">
        <v>843</v>
      </c>
      <c r="B133" s="306" t="str">
        <f>HYPERLINK("https://upn1-carbon-sandbox.mendel.ai/01ha813ysyy2fh7nkt0cpqf5ww/patient-abstraction/"&amp;A133)</f>
        <v>https://upn1-carbon-sandbox.mendel.ai/01ha813ysyy2fh7nkt0cpqf5ww/patient-abstraction/pt-01h9p699fmwkq58dg377g34q20</v>
      </c>
      <c r="C133" s="34" t="s">
        <v>18</v>
      </c>
      <c r="D133" s="355" t="s">
        <v>19</v>
      </c>
      <c r="E133" s="349" t="s">
        <v>844</v>
      </c>
      <c r="F133" s="27"/>
      <c r="G133" s="7"/>
      <c r="H133" s="8"/>
      <c r="I133" s="34"/>
      <c r="J133" s="34"/>
      <c r="K133" s="34"/>
      <c r="L133" s="34"/>
      <c r="M133" s="34"/>
      <c r="N133" s="34"/>
      <c r="O133" s="19"/>
      <c r="P133" s="20"/>
      <c r="Q133" s="20"/>
      <c r="R133" s="20"/>
      <c r="S133" s="20"/>
      <c r="T133" s="20"/>
      <c r="U133" s="20"/>
      <c r="V133" s="20"/>
      <c r="W133" s="20"/>
      <c r="X133" s="20"/>
      <c r="Y133" s="20"/>
      <c r="Z133" s="20"/>
      <c r="AA133" s="20"/>
      <c r="AB133" s="20"/>
      <c r="AC133" s="20"/>
      <c r="AD133" s="20"/>
      <c r="AE133" s="33"/>
    </row>
    <row r="134" spans="1:31" ht="15.75" customHeight="1">
      <c r="A134" s="4" t="s">
        <v>845</v>
      </c>
      <c r="B134" s="306" t="str">
        <f>HYPERLINK("https://upn1-carbon-sandbox.mendel.ai/01ha813ysyy2fh7nkt0cpqf5ww/patient-abstraction/"&amp;A134)</f>
        <v>https://upn1-carbon-sandbox.mendel.ai/01ha813ysyy2fh7nkt0cpqf5ww/patient-abstraction/pt-01h9p6998x09zs71vzav09mbq9</v>
      </c>
      <c r="C134" s="34" t="s">
        <v>18</v>
      </c>
      <c r="D134" s="355" t="s">
        <v>19</v>
      </c>
      <c r="E134" s="349" t="s">
        <v>846</v>
      </c>
      <c r="F134" s="27"/>
      <c r="G134" s="7"/>
      <c r="H134" s="8"/>
      <c r="I134" s="34"/>
      <c r="J134" s="34"/>
      <c r="K134" s="34"/>
      <c r="L134" s="34"/>
      <c r="M134" s="34"/>
      <c r="N134" s="34"/>
      <c r="O134" s="19"/>
      <c r="P134" s="20"/>
      <c r="Q134" s="20"/>
      <c r="R134" s="20"/>
      <c r="S134" s="20"/>
      <c r="T134" s="20"/>
      <c r="U134" s="20"/>
      <c r="V134" s="20"/>
      <c r="W134" s="20"/>
      <c r="X134" s="20"/>
      <c r="Y134" s="20"/>
      <c r="Z134" s="20"/>
      <c r="AA134" s="20"/>
      <c r="AB134" s="20"/>
      <c r="AC134" s="20"/>
      <c r="AD134" s="20"/>
      <c r="AE134" s="33"/>
    </row>
    <row r="135" spans="1:31" ht="15.75" customHeight="1">
      <c r="A135" s="4" t="s">
        <v>879</v>
      </c>
      <c r="B135" s="306" t="str">
        <f>HYPERLINK("https://upn1-carbon-sandbox.mendel.ai/01ha813ysyy2fh7nkt0cpqf5ww/patient-abstraction/"&amp;A135)</f>
        <v>https://upn1-carbon-sandbox.mendel.ai/01ha813ysyy2fh7nkt0cpqf5ww/patient-abstraction/pt-01h9p6997jt2tmgwb9kb3cgkgf</v>
      </c>
      <c r="C135" s="34" t="s">
        <v>18</v>
      </c>
      <c r="D135" s="355" t="s">
        <v>1168</v>
      </c>
      <c r="E135" s="349" t="s">
        <v>1476</v>
      </c>
      <c r="F135" s="27"/>
      <c r="G135" s="7"/>
      <c r="H135" s="8"/>
      <c r="I135" s="34"/>
      <c r="J135" s="34"/>
      <c r="K135" s="34"/>
      <c r="L135" s="34"/>
      <c r="M135" s="34"/>
      <c r="N135" s="34"/>
      <c r="O135" s="19"/>
      <c r="P135" s="20"/>
      <c r="Q135" s="20"/>
      <c r="R135" s="20"/>
      <c r="S135" s="20"/>
      <c r="T135" s="20"/>
      <c r="U135" s="20"/>
      <c r="V135" s="20"/>
      <c r="W135" s="20"/>
      <c r="X135" s="20"/>
      <c r="Y135" s="20"/>
      <c r="Z135" s="20"/>
      <c r="AA135" s="20"/>
      <c r="AB135" s="20"/>
      <c r="AC135" s="20"/>
      <c r="AD135" s="20"/>
      <c r="AE135" s="33"/>
    </row>
    <row r="136" spans="1:31" ht="15.75" customHeight="1">
      <c r="A136" s="4" t="s">
        <v>882</v>
      </c>
      <c r="B136" s="306" t="str">
        <f>HYPERLINK("https://upn1-carbon-sandbox.mendel.ai/01ha813ysyy2fh7nkt0cpqf5ww/patient-abstraction/"&amp;A136)</f>
        <v>https://upn1-carbon-sandbox.mendel.ai/01ha813ysyy2fh7nkt0cpqf5ww/patient-abstraction/pt-01h9p699js22t13gr04s7bdjgy</v>
      </c>
      <c r="C136" s="34" t="s">
        <v>18</v>
      </c>
      <c r="D136" s="355" t="s">
        <v>1168</v>
      </c>
      <c r="E136" s="349" t="s">
        <v>1477</v>
      </c>
      <c r="F136" s="27"/>
      <c r="G136" s="7"/>
      <c r="H136" s="8"/>
      <c r="I136" s="34"/>
      <c r="J136" s="34"/>
      <c r="K136" s="34"/>
      <c r="L136" s="34"/>
      <c r="M136" s="34"/>
      <c r="N136" s="34"/>
      <c r="O136" s="19"/>
      <c r="P136" s="20"/>
      <c r="Q136" s="20"/>
      <c r="R136" s="20"/>
      <c r="S136" s="20"/>
      <c r="T136" s="20"/>
      <c r="U136" s="20"/>
      <c r="V136" s="20"/>
      <c r="W136" s="20"/>
      <c r="X136" s="20"/>
      <c r="Y136" s="20"/>
      <c r="Z136" s="20"/>
      <c r="AA136" s="20"/>
      <c r="AB136" s="20"/>
      <c r="AC136" s="20"/>
      <c r="AD136" s="20"/>
      <c r="AE136" s="33"/>
    </row>
    <row r="137" spans="1:31" ht="15.75" customHeight="1">
      <c r="A137" s="4" t="s">
        <v>885</v>
      </c>
      <c r="B137" s="306" t="str">
        <f>HYPERLINK("https://upn1-carbon-sandbox.mendel.ai/01ha813ysyy2fh7nkt0cpqf5ww/patient-abstraction/"&amp;A137)</f>
        <v>https://upn1-carbon-sandbox.mendel.ai/01ha813ysyy2fh7nkt0cpqf5ww/patient-abstraction/pt-01h9p699dx4z47phhmpsdycst6</v>
      </c>
      <c r="C137" s="34" t="s">
        <v>18</v>
      </c>
      <c r="D137" s="355" t="s">
        <v>1168</v>
      </c>
      <c r="E137" s="349" t="s">
        <v>1478</v>
      </c>
      <c r="F137" s="27"/>
      <c r="G137" s="7"/>
      <c r="H137" s="8"/>
      <c r="I137" s="34"/>
      <c r="J137" s="34"/>
      <c r="K137" s="34"/>
      <c r="L137" s="34"/>
      <c r="M137" s="34"/>
      <c r="N137" s="34"/>
      <c r="O137" s="19"/>
      <c r="P137" s="20"/>
      <c r="Q137" s="20"/>
      <c r="R137" s="20"/>
      <c r="S137" s="20"/>
      <c r="T137" s="20"/>
      <c r="U137" s="20"/>
      <c r="V137" s="20"/>
      <c r="W137" s="20"/>
      <c r="X137" s="20"/>
      <c r="Y137" s="20"/>
      <c r="Z137" s="20"/>
      <c r="AA137" s="20"/>
      <c r="AB137" s="20"/>
      <c r="AC137" s="20"/>
      <c r="AD137" s="20"/>
      <c r="AE137" s="33"/>
    </row>
    <row r="138" spans="1:31" ht="15.75" customHeight="1">
      <c r="A138" s="4" t="s">
        <v>888</v>
      </c>
      <c r="B138" s="306" t="str">
        <f>HYPERLINK("https://upn1-carbon-sandbox.mendel.ai/01ha813ysyy2fh7nkt0cpqf5ww/patient-abstraction/"&amp;A138)</f>
        <v>https://upn1-carbon-sandbox.mendel.ai/01ha813ysyy2fh7nkt0cpqf5ww/patient-abstraction/pt-01h9p699875evcxg175wkdrqzm</v>
      </c>
      <c r="C138" s="34" t="s">
        <v>18</v>
      </c>
      <c r="D138" s="355" t="s">
        <v>1168</v>
      </c>
      <c r="E138" s="349" t="s">
        <v>1479</v>
      </c>
      <c r="F138" s="27"/>
      <c r="G138" s="7"/>
      <c r="H138" s="8"/>
      <c r="I138" s="34"/>
      <c r="J138" s="34"/>
      <c r="K138" s="34"/>
      <c r="L138" s="34"/>
      <c r="M138" s="34"/>
      <c r="N138" s="34"/>
      <c r="O138" s="19"/>
      <c r="P138" s="20"/>
      <c r="Q138" s="20"/>
      <c r="R138" s="20"/>
      <c r="S138" s="20"/>
      <c r="T138" s="20"/>
      <c r="U138" s="20"/>
      <c r="V138" s="20"/>
      <c r="W138" s="20"/>
      <c r="X138" s="20"/>
      <c r="Y138" s="20"/>
      <c r="Z138" s="20"/>
      <c r="AA138" s="20"/>
      <c r="AB138" s="20"/>
      <c r="AC138" s="20"/>
      <c r="AD138" s="20"/>
      <c r="AE138" s="33"/>
    </row>
    <row r="139" spans="1:31" ht="15.75" customHeight="1">
      <c r="A139" s="4" t="s">
        <v>891</v>
      </c>
      <c r="B139" s="306" t="str">
        <f>HYPERLINK("https://upn1-carbon-sandbox.mendel.ai/01ha813ysyy2fh7nkt0cpqf5ww/patient-abstraction/"&amp;A139)</f>
        <v>https://upn1-carbon-sandbox.mendel.ai/01ha813ysyy2fh7nkt0cpqf5ww/patient-abstraction/pt-01h9p699p7rstk98w2nhsbcjj1</v>
      </c>
      <c r="C139" s="34" t="s">
        <v>18</v>
      </c>
      <c r="D139" s="355" t="s">
        <v>1168</v>
      </c>
      <c r="E139" s="349" t="s">
        <v>1480</v>
      </c>
      <c r="F139" s="27"/>
      <c r="G139" s="7"/>
      <c r="H139" s="8"/>
      <c r="I139" s="34"/>
      <c r="J139" s="34"/>
      <c r="K139" s="34"/>
      <c r="L139" s="34"/>
      <c r="M139" s="34"/>
      <c r="N139" s="34"/>
      <c r="O139" s="19"/>
      <c r="P139" s="20"/>
      <c r="Q139" s="20"/>
      <c r="R139" s="20"/>
      <c r="S139" s="20"/>
      <c r="T139" s="20"/>
      <c r="U139" s="20"/>
      <c r="V139" s="20"/>
      <c r="W139" s="20"/>
      <c r="X139" s="20"/>
      <c r="Y139" s="20"/>
      <c r="Z139" s="20"/>
      <c r="AA139" s="20"/>
      <c r="AB139" s="20"/>
      <c r="AC139" s="20"/>
      <c r="AD139" s="20"/>
      <c r="AE139" s="33"/>
    </row>
    <row r="140" spans="1:31" ht="15.75" customHeight="1">
      <c r="A140" s="4" t="s">
        <v>894</v>
      </c>
      <c r="B140" s="306" t="str">
        <f>HYPERLINK("https://upn1-carbon-sandbox.mendel.ai/01ha813ysyy2fh7nkt0cpqf5ww/patient-abstraction/"&amp;A140)</f>
        <v>https://upn1-carbon-sandbox.mendel.ai/01ha813ysyy2fh7nkt0cpqf5ww/patient-abstraction/pt-01h9p699h26excdcf170c9vg7z</v>
      </c>
      <c r="C140" s="34" t="s">
        <v>18</v>
      </c>
      <c r="D140" s="355" t="s">
        <v>1168</v>
      </c>
      <c r="E140" s="349" t="s">
        <v>1481</v>
      </c>
      <c r="F140" s="27"/>
      <c r="G140" s="7"/>
      <c r="H140" s="8"/>
      <c r="I140" s="34"/>
      <c r="J140" s="34"/>
      <c r="K140" s="34"/>
      <c r="L140" s="34"/>
      <c r="M140" s="34"/>
      <c r="N140" s="34"/>
      <c r="O140" s="19"/>
      <c r="P140" s="20"/>
      <c r="Q140" s="20"/>
      <c r="R140" s="20"/>
      <c r="S140" s="20"/>
      <c r="T140" s="20"/>
      <c r="U140" s="20"/>
      <c r="V140" s="20"/>
      <c r="W140" s="20"/>
      <c r="X140" s="20"/>
      <c r="Y140" s="20"/>
      <c r="Z140" s="20"/>
      <c r="AA140" s="20"/>
      <c r="AB140" s="20"/>
      <c r="AC140" s="20"/>
      <c r="AD140" s="20"/>
      <c r="AE140" s="33"/>
    </row>
    <row r="141" spans="1:31" ht="15.75" customHeight="1">
      <c r="A141" s="4" t="s">
        <v>897</v>
      </c>
      <c r="B141" s="306" t="str">
        <f>HYPERLINK("https://upn1-carbon-sandbox.mendel.ai/01ha813ysyy2fh7nkt0cpqf5ww/patient-abstraction/"&amp;A141)</f>
        <v>https://upn1-carbon-sandbox.mendel.ai/01ha813ysyy2fh7nkt0cpqf5ww/patient-abstraction/pt-01h9p699jt2aweggh5nqvcf537</v>
      </c>
      <c r="C141" s="34" t="s">
        <v>18</v>
      </c>
      <c r="D141" s="355" t="s">
        <v>1168</v>
      </c>
      <c r="E141" s="349" t="s">
        <v>1482</v>
      </c>
      <c r="F141" s="27"/>
      <c r="G141" s="7"/>
      <c r="H141" s="8"/>
      <c r="I141" s="34"/>
      <c r="J141" s="34"/>
      <c r="K141" s="34"/>
      <c r="L141" s="34"/>
      <c r="M141" s="34"/>
      <c r="N141" s="34"/>
      <c r="O141" s="19"/>
      <c r="P141" s="20"/>
      <c r="Q141" s="20"/>
      <c r="R141" s="20"/>
      <c r="S141" s="20"/>
      <c r="T141" s="20"/>
      <c r="U141" s="20"/>
      <c r="V141" s="20"/>
      <c r="W141" s="20"/>
      <c r="X141" s="20"/>
      <c r="Y141" s="20"/>
      <c r="Z141" s="20"/>
      <c r="AA141" s="20"/>
      <c r="AB141" s="20"/>
      <c r="AC141" s="20"/>
      <c r="AD141" s="20"/>
      <c r="AE141" s="33"/>
    </row>
    <row r="142" spans="1:31" ht="15.75" customHeight="1">
      <c r="A142" s="4" t="s">
        <v>900</v>
      </c>
      <c r="B142" s="306" t="str">
        <f>HYPERLINK("https://upn1-carbon-sandbox.mendel.ai/01ha813ysyy2fh7nkt0cpqf5ww/patient-abstraction/"&amp;A142)</f>
        <v>https://upn1-carbon-sandbox.mendel.ai/01ha813ysyy2fh7nkt0cpqf5ww/patient-abstraction/pt-01h9p699rq67pd7fnjaawgpccm</v>
      </c>
      <c r="C142" s="34" t="s">
        <v>18</v>
      </c>
      <c r="D142" s="355" t="s">
        <v>1168</v>
      </c>
      <c r="E142" s="349" t="s">
        <v>1484</v>
      </c>
      <c r="F142" s="27"/>
      <c r="G142" s="7"/>
      <c r="H142" s="8"/>
      <c r="I142" s="34"/>
      <c r="J142" s="34"/>
      <c r="K142" s="34"/>
      <c r="L142" s="34"/>
      <c r="M142" s="34"/>
      <c r="N142" s="34"/>
      <c r="O142" s="19"/>
      <c r="P142" s="20"/>
      <c r="Q142" s="20"/>
      <c r="R142" s="20"/>
      <c r="S142" s="20"/>
      <c r="T142" s="20"/>
      <c r="U142" s="20"/>
      <c r="V142" s="20"/>
      <c r="W142" s="20"/>
      <c r="X142" s="20"/>
      <c r="Y142" s="20"/>
      <c r="Z142" s="20"/>
      <c r="AA142" s="20"/>
      <c r="AB142" s="20"/>
      <c r="AC142" s="20"/>
      <c r="AD142" s="20"/>
      <c r="AE142" s="33"/>
    </row>
    <row r="143" spans="1:31" ht="15.75" customHeight="1">
      <c r="A143" s="4" t="s">
        <v>903</v>
      </c>
      <c r="B143" s="306" t="str">
        <f>HYPERLINK("https://upn1-carbon-sandbox.mendel.ai/01ha813ysyy2fh7nkt0cpqf5ww/patient-abstraction/"&amp;A143)</f>
        <v>https://upn1-carbon-sandbox.mendel.ai/01ha813ysyy2fh7nkt0cpqf5ww/patient-abstraction/pt-01h9p699ghthgnrngf5bsj26s1</v>
      </c>
      <c r="C143" s="34" t="s">
        <v>18</v>
      </c>
      <c r="D143" s="355" t="s">
        <v>1168</v>
      </c>
      <c r="E143" s="349" t="s">
        <v>1485</v>
      </c>
      <c r="F143" s="27"/>
      <c r="G143" s="7"/>
      <c r="H143" s="8"/>
      <c r="I143" s="34"/>
      <c r="J143" s="34"/>
      <c r="K143" s="34"/>
      <c r="L143" s="34"/>
      <c r="M143" s="34"/>
      <c r="N143" s="34"/>
      <c r="O143" s="19"/>
      <c r="P143" s="20"/>
      <c r="Q143" s="20"/>
      <c r="R143" s="20"/>
      <c r="S143" s="20"/>
      <c r="T143" s="20"/>
      <c r="U143" s="20"/>
      <c r="V143" s="20"/>
      <c r="W143" s="20"/>
      <c r="X143" s="20"/>
      <c r="Y143" s="20"/>
      <c r="Z143" s="20"/>
      <c r="AA143" s="20"/>
      <c r="AB143" s="20"/>
      <c r="AC143" s="20"/>
      <c r="AD143" s="20"/>
      <c r="AE143" s="33"/>
    </row>
    <row r="144" spans="1:31" ht="15.75" customHeight="1">
      <c r="A144" s="4" t="s">
        <v>906</v>
      </c>
      <c r="B144" s="306" t="str">
        <f>HYPERLINK("https://upn1-carbon-sandbox.mendel.ai/01ha813ysyy2fh7nkt0cpqf5ww/patient-abstraction/"&amp;A144)</f>
        <v>https://upn1-carbon-sandbox.mendel.ai/01ha813ysyy2fh7nkt0cpqf5ww/patient-abstraction/pt-01h9p699r28515z8s305trw2kj</v>
      </c>
      <c r="C144" s="34" t="s">
        <v>18</v>
      </c>
      <c r="D144" s="355" t="s">
        <v>1168</v>
      </c>
      <c r="E144" s="476" t="s">
        <v>1486</v>
      </c>
      <c r="F144" s="27"/>
      <c r="G144" s="7"/>
      <c r="H144" s="8"/>
      <c r="I144" s="34"/>
      <c r="J144" s="34"/>
      <c r="K144" s="34"/>
      <c r="L144" s="34"/>
      <c r="M144" s="34"/>
      <c r="N144" s="34"/>
      <c r="O144" s="19"/>
      <c r="P144" s="20"/>
      <c r="Q144" s="20"/>
      <c r="R144" s="20"/>
      <c r="S144" s="20"/>
      <c r="T144" s="20"/>
      <c r="U144" s="20"/>
      <c r="V144" s="20"/>
      <c r="W144" s="20"/>
      <c r="X144" s="20"/>
      <c r="Y144" s="20"/>
      <c r="Z144" s="20"/>
      <c r="AA144" s="20"/>
      <c r="AB144" s="20"/>
      <c r="AC144" s="20"/>
      <c r="AD144" s="20"/>
      <c r="AE144" s="33"/>
    </row>
    <row r="145" spans="1:31" ht="15.75" customHeight="1">
      <c r="A145" s="4" t="s">
        <v>939</v>
      </c>
      <c r="B145" s="306" t="str">
        <f>HYPERLINK("https://upn1-carbon-sandbox.mendel.ai/01ha813ysyy2fh7nkt0cpqf5ww/patient-abstraction/"&amp;A145)</f>
        <v>https://upn1-carbon-sandbox.mendel.ai/01ha813ysyy2fh7nkt0cpqf5ww/patient-abstraction/pt-01h9p6997gs20pq6c7jm1ydv93</v>
      </c>
      <c r="C145" s="34" t="s">
        <v>18</v>
      </c>
      <c r="D145" s="355" t="s">
        <v>19</v>
      </c>
      <c r="E145" s="349" t="s">
        <v>940</v>
      </c>
      <c r="F145" s="27"/>
      <c r="G145" s="7"/>
      <c r="H145" s="8"/>
      <c r="I145" s="34"/>
      <c r="J145" s="34"/>
      <c r="K145" s="34"/>
      <c r="L145" s="34"/>
      <c r="M145" s="34"/>
      <c r="N145" s="34"/>
      <c r="O145" s="19"/>
      <c r="P145" s="20"/>
      <c r="Q145" s="20"/>
      <c r="R145" s="20"/>
      <c r="S145" s="20"/>
      <c r="T145" s="20"/>
      <c r="U145" s="20"/>
      <c r="V145" s="20"/>
      <c r="W145" s="20"/>
      <c r="X145" s="20"/>
      <c r="Y145" s="20"/>
      <c r="Z145" s="20"/>
      <c r="AA145" s="20"/>
      <c r="AB145" s="20"/>
      <c r="AC145" s="20"/>
      <c r="AD145" s="20"/>
      <c r="AE145" s="33"/>
    </row>
    <row r="146" spans="1:31" ht="15.75" customHeight="1">
      <c r="A146" s="4" t="s">
        <v>942</v>
      </c>
      <c r="B146" s="306" t="str">
        <f>HYPERLINK("https://upn1-carbon-sandbox.mendel.ai/01ha813ysyy2fh7nkt0cpqf5ww/patient-abstraction/"&amp;A146)</f>
        <v>https://upn1-carbon-sandbox.mendel.ai/01ha813ysyy2fh7nkt0cpqf5ww/patient-abstraction/pt-01h9p699j1gdg30tqt436bj3s5</v>
      </c>
      <c r="C146" s="34" t="s">
        <v>18</v>
      </c>
      <c r="D146" s="355" t="s">
        <v>19</v>
      </c>
      <c r="E146" s="349" t="s">
        <v>943</v>
      </c>
      <c r="F146" s="27"/>
      <c r="G146" s="7"/>
      <c r="H146" s="8"/>
      <c r="I146" s="34"/>
      <c r="J146" s="34"/>
      <c r="K146" s="34"/>
      <c r="L146" s="34"/>
      <c r="M146" s="34"/>
      <c r="N146" s="34"/>
      <c r="O146" s="19"/>
      <c r="P146" s="20"/>
      <c r="Q146" s="20"/>
      <c r="R146" s="20"/>
      <c r="S146" s="20"/>
      <c r="T146" s="20"/>
      <c r="U146" s="20"/>
      <c r="V146" s="20"/>
      <c r="W146" s="20"/>
      <c r="X146" s="20"/>
      <c r="Y146" s="20"/>
      <c r="Z146" s="20"/>
      <c r="AA146" s="20"/>
      <c r="AB146" s="20"/>
      <c r="AC146" s="20"/>
      <c r="AD146" s="20"/>
      <c r="AE146" s="33"/>
    </row>
    <row r="147" spans="1:31" ht="15.75" customHeight="1">
      <c r="A147" s="4" t="s">
        <v>945</v>
      </c>
      <c r="B147" s="306" t="str">
        <f>HYPERLINK("https://upn1-carbon-sandbox.mendel.ai/01ha813ysyy2fh7nkt0cpqf5ww/patient-abstraction/"&amp;A147)</f>
        <v>https://upn1-carbon-sandbox.mendel.ai/01ha813ysyy2fh7nkt0cpqf5ww/patient-abstraction/pt-01h9p6996d4szdvbwpbqawcx8p</v>
      </c>
      <c r="C147" s="34" t="s">
        <v>18</v>
      </c>
      <c r="D147" s="355" t="s">
        <v>19</v>
      </c>
      <c r="E147" s="349" t="s">
        <v>946</v>
      </c>
      <c r="F147" s="27"/>
      <c r="G147" s="7"/>
      <c r="H147" s="8"/>
      <c r="I147" s="34"/>
      <c r="J147" s="34"/>
      <c r="K147" s="34"/>
      <c r="L147" s="34"/>
      <c r="M147" s="34"/>
      <c r="N147" s="34"/>
      <c r="O147" s="19"/>
      <c r="P147" s="20"/>
      <c r="Q147" s="20"/>
      <c r="R147" s="20"/>
      <c r="S147" s="20"/>
      <c r="T147" s="20"/>
      <c r="U147" s="20"/>
      <c r="V147" s="20"/>
      <c r="W147" s="20"/>
      <c r="X147" s="20"/>
      <c r="Y147" s="20"/>
      <c r="Z147" s="20"/>
      <c r="AA147" s="20"/>
      <c r="AB147" s="20"/>
      <c r="AC147" s="20"/>
      <c r="AD147" s="20"/>
      <c r="AE147" s="33"/>
    </row>
    <row r="148" spans="1:31" ht="15.75" customHeight="1">
      <c r="A148" s="4" t="s">
        <v>948</v>
      </c>
      <c r="B148" s="306" t="str">
        <f>HYPERLINK("https://upn1-carbon-sandbox.mendel.ai/01ha813ysyy2fh7nkt0cpqf5ww/patient-abstraction/"&amp;A148)</f>
        <v>https://upn1-carbon-sandbox.mendel.ai/01ha813ysyy2fh7nkt0cpqf5ww/patient-abstraction/pt-01h9p699gbkbtbshh67386b4rs</v>
      </c>
      <c r="C148" s="34" t="s">
        <v>18</v>
      </c>
      <c r="D148" s="355" t="s">
        <v>19</v>
      </c>
      <c r="E148" s="349" t="s">
        <v>949</v>
      </c>
      <c r="F148" s="27"/>
      <c r="G148" s="7"/>
      <c r="H148" s="8"/>
      <c r="I148" s="34"/>
      <c r="J148" s="34"/>
      <c r="K148" s="34"/>
      <c r="L148" s="34"/>
      <c r="M148" s="34"/>
      <c r="N148" s="34"/>
      <c r="O148" s="19"/>
      <c r="P148" s="20"/>
      <c r="Q148" s="20"/>
      <c r="R148" s="20"/>
      <c r="S148" s="20"/>
      <c r="T148" s="20"/>
      <c r="U148" s="20"/>
      <c r="V148" s="20"/>
      <c r="W148" s="20"/>
      <c r="X148" s="20"/>
      <c r="Y148" s="20"/>
      <c r="Z148" s="20"/>
      <c r="AA148" s="20"/>
      <c r="AB148" s="20"/>
      <c r="AC148" s="20"/>
      <c r="AD148" s="20"/>
      <c r="AE148" s="33"/>
    </row>
    <row r="149" spans="1:31" ht="15.75" customHeight="1">
      <c r="A149" s="4" t="s">
        <v>951</v>
      </c>
      <c r="B149" s="306" t="str">
        <f>HYPERLINK("https://upn1-carbon-sandbox.mendel.ai/01ha813ysyy2fh7nkt0cpqf5ww/patient-abstraction/"&amp;A149)</f>
        <v>https://upn1-carbon-sandbox.mendel.ai/01ha813ysyy2fh7nkt0cpqf5ww/patient-abstraction/pt-01h9p699caky8qevef2jjv1k4p</v>
      </c>
      <c r="C149" s="34" t="s">
        <v>18</v>
      </c>
      <c r="D149" s="355" t="s">
        <v>19</v>
      </c>
      <c r="E149" s="349" t="s">
        <v>952</v>
      </c>
      <c r="F149" s="27"/>
      <c r="G149" s="7"/>
      <c r="H149" s="8"/>
      <c r="I149" s="34"/>
      <c r="J149" s="34"/>
      <c r="K149" s="34"/>
      <c r="L149" s="34"/>
      <c r="M149" s="34"/>
      <c r="N149" s="34"/>
      <c r="O149" s="19"/>
      <c r="P149" s="20"/>
      <c r="Q149" s="20"/>
      <c r="R149" s="20"/>
      <c r="S149" s="20"/>
      <c r="T149" s="20"/>
      <c r="U149" s="20"/>
      <c r="V149" s="20"/>
      <c r="W149" s="20"/>
      <c r="X149" s="20"/>
      <c r="Y149" s="20"/>
      <c r="Z149" s="20"/>
      <c r="AA149" s="20"/>
      <c r="AB149" s="20"/>
      <c r="AC149" s="20"/>
      <c r="AD149" s="20"/>
      <c r="AE149" s="33"/>
    </row>
    <row r="150" spans="1:31" ht="15.75" customHeight="1">
      <c r="A150" s="4" t="s">
        <v>954</v>
      </c>
      <c r="B150" s="306" t="str">
        <f>HYPERLINK("https://upn1-carbon-sandbox.mendel.ai/01ha813ysyy2fh7nkt0cpqf5ww/patient-abstraction/"&amp;A150)</f>
        <v>https://upn1-carbon-sandbox.mendel.ai/01ha813ysyy2fh7nkt0cpqf5ww/patient-abstraction/pt-01h9p699eq5tp49fkgw4rznb2k</v>
      </c>
      <c r="C150" s="34" t="s">
        <v>18</v>
      </c>
      <c r="D150" s="355" t="s">
        <v>19</v>
      </c>
      <c r="E150" s="349" t="s">
        <v>955</v>
      </c>
      <c r="F150" s="27"/>
      <c r="G150" s="7"/>
      <c r="H150" s="8"/>
      <c r="I150" s="34"/>
      <c r="J150" s="34"/>
      <c r="K150" s="34"/>
      <c r="L150" s="34"/>
      <c r="M150" s="34"/>
      <c r="N150" s="34"/>
      <c r="O150" s="19"/>
      <c r="P150" s="20"/>
      <c r="Q150" s="20"/>
      <c r="R150" s="20"/>
      <c r="S150" s="20"/>
      <c r="T150" s="20"/>
      <c r="U150" s="20"/>
      <c r="V150" s="20"/>
      <c r="W150" s="20"/>
      <c r="X150" s="20"/>
      <c r="Y150" s="20"/>
      <c r="Z150" s="20"/>
      <c r="AA150" s="20"/>
      <c r="AB150" s="20"/>
      <c r="AC150" s="20"/>
      <c r="AD150" s="20"/>
      <c r="AE150" s="33"/>
    </row>
    <row r="151" spans="1:31" ht="15.75" customHeight="1">
      <c r="A151" s="4" t="s">
        <v>957</v>
      </c>
      <c r="B151" s="306" t="str">
        <f>HYPERLINK("https://upn1-carbon-sandbox.mendel.ai/01ha813ysyy2fh7nkt0cpqf5ww/patient-abstraction/"&amp;A151)</f>
        <v>https://upn1-carbon-sandbox.mendel.ai/01ha813ysyy2fh7nkt0cpqf5ww/patient-abstraction/pt-01h9p6996ve4s8w5jf4sgrqzmg</v>
      </c>
      <c r="C151" s="34" t="s">
        <v>18</v>
      </c>
      <c r="D151" s="355" t="s">
        <v>19</v>
      </c>
      <c r="E151" s="349" t="s">
        <v>958</v>
      </c>
      <c r="F151" s="27"/>
      <c r="G151" s="7"/>
      <c r="H151" s="8"/>
      <c r="I151" s="34"/>
      <c r="J151" s="34"/>
      <c r="K151" s="34"/>
      <c r="L151" s="34"/>
      <c r="M151" s="34"/>
      <c r="N151" s="34"/>
      <c r="O151" s="19"/>
      <c r="P151" s="20"/>
      <c r="Q151" s="20"/>
      <c r="R151" s="20"/>
      <c r="S151" s="20"/>
      <c r="T151" s="20"/>
      <c r="U151" s="20"/>
      <c r="V151" s="20"/>
      <c r="W151" s="20"/>
      <c r="X151" s="20"/>
      <c r="Y151" s="20"/>
      <c r="Z151" s="20"/>
      <c r="AA151" s="20"/>
      <c r="AB151" s="20"/>
      <c r="AC151" s="20"/>
      <c r="AD151" s="20"/>
      <c r="AE151" s="33"/>
    </row>
    <row r="152" spans="1:31" ht="15.75" customHeight="1">
      <c r="A152" s="4" t="s">
        <v>960</v>
      </c>
      <c r="B152" s="306" t="str">
        <f>HYPERLINK("https://upn1-carbon-sandbox.mendel.ai/01ha813ysyy2fh7nkt0cpqf5ww/patient-abstraction/"&amp;A152)</f>
        <v>https://upn1-carbon-sandbox.mendel.ai/01ha813ysyy2fh7nkt0cpqf5ww/patient-abstraction/pt-01h9p699ahka1nyf4j09g4rpkn</v>
      </c>
      <c r="C152" s="34" t="s">
        <v>18</v>
      </c>
      <c r="D152" s="355" t="s">
        <v>19</v>
      </c>
      <c r="E152" s="349" t="s">
        <v>961</v>
      </c>
      <c r="F152" s="27"/>
      <c r="G152" s="7"/>
      <c r="H152" s="8"/>
      <c r="I152" s="34"/>
      <c r="J152" s="34"/>
      <c r="K152" s="34"/>
      <c r="L152" s="34"/>
      <c r="M152" s="34"/>
      <c r="N152" s="34"/>
      <c r="O152" s="19"/>
      <c r="P152" s="20"/>
      <c r="Q152" s="20"/>
      <c r="R152" s="20"/>
      <c r="S152" s="20"/>
      <c r="T152" s="20"/>
      <c r="U152" s="20"/>
      <c r="V152" s="20"/>
      <c r="W152" s="20"/>
      <c r="X152" s="20"/>
      <c r="Y152" s="20"/>
      <c r="Z152" s="20"/>
      <c r="AA152" s="20"/>
      <c r="AB152" s="20"/>
      <c r="AC152" s="20"/>
      <c r="AD152" s="20"/>
      <c r="AE152" s="33"/>
    </row>
    <row r="153" spans="1:31" ht="15.75" customHeight="1">
      <c r="A153" s="4" t="s">
        <v>963</v>
      </c>
      <c r="B153" s="306" t="str">
        <f>HYPERLINK("https://upn1-carbon-sandbox.mendel.ai/01ha813ysyy2fh7nkt0cpqf5ww/patient-abstraction/"&amp;A153)</f>
        <v>https://upn1-carbon-sandbox.mendel.ai/01ha813ysyy2fh7nkt0cpqf5ww/patient-abstraction/pt-01h9p699fy9wm83rknpyv2gpyk</v>
      </c>
      <c r="C153" s="34" t="s">
        <v>18</v>
      </c>
      <c r="D153" s="355" t="s">
        <v>19</v>
      </c>
      <c r="E153" s="349" t="s">
        <v>964</v>
      </c>
      <c r="F153" s="27"/>
      <c r="G153" s="7"/>
      <c r="H153" s="8"/>
      <c r="I153" s="34"/>
      <c r="J153" s="34"/>
      <c r="K153" s="34"/>
      <c r="L153" s="34"/>
      <c r="M153" s="34"/>
      <c r="N153" s="34"/>
      <c r="O153" s="19"/>
      <c r="P153" s="20"/>
      <c r="Q153" s="20"/>
      <c r="R153" s="20"/>
      <c r="S153" s="20"/>
      <c r="T153" s="20"/>
      <c r="U153" s="20"/>
      <c r="V153" s="20"/>
      <c r="W153" s="20"/>
      <c r="X153" s="20"/>
      <c r="Y153" s="20"/>
      <c r="Z153" s="20"/>
      <c r="AA153" s="20"/>
      <c r="AB153" s="20"/>
      <c r="AC153" s="20"/>
      <c r="AD153" s="20"/>
      <c r="AE153" s="33"/>
    </row>
    <row r="154" spans="1:31" ht="15.75" customHeight="1">
      <c r="A154" s="4" t="s">
        <v>966</v>
      </c>
      <c r="B154" s="306" t="str">
        <f>HYPERLINK("https://upn1-carbon-sandbox.mendel.ai/01ha813ysyy2fh7nkt0cpqf5ww/patient-abstraction/"&amp;A154)</f>
        <v>https://upn1-carbon-sandbox.mendel.ai/01ha813ysyy2fh7nkt0cpqf5ww/patient-abstraction/pt-01h9p699pjaqq0z28tk4gn1eg5</v>
      </c>
      <c r="C154" s="34" t="s">
        <v>18</v>
      </c>
      <c r="D154" s="355" t="s">
        <v>19</v>
      </c>
      <c r="E154" s="349" t="s">
        <v>967</v>
      </c>
      <c r="F154" s="27"/>
      <c r="G154" s="7"/>
      <c r="H154" s="8"/>
      <c r="I154" s="34"/>
      <c r="J154" s="34"/>
      <c r="K154" s="34"/>
      <c r="L154" s="34"/>
      <c r="M154" s="34"/>
      <c r="N154" s="34"/>
      <c r="O154" s="19"/>
      <c r="P154" s="20"/>
      <c r="Q154" s="20"/>
      <c r="R154" s="20"/>
      <c r="S154" s="20"/>
      <c r="T154" s="20"/>
      <c r="U154" s="20"/>
      <c r="V154" s="20"/>
      <c r="W154" s="20"/>
      <c r="X154" s="20"/>
      <c r="Y154" s="20"/>
      <c r="Z154" s="20"/>
      <c r="AA154" s="20"/>
      <c r="AB154" s="20"/>
      <c r="AC154" s="20"/>
      <c r="AD154" s="20"/>
      <c r="AE154" s="33"/>
    </row>
    <row r="155" spans="1:31" ht="15.75" customHeight="1">
      <c r="A155" s="4" t="s">
        <v>998</v>
      </c>
      <c r="B155" s="306" t="str">
        <f>HYPERLINK("https://upn1-carbon-sandbox.mendel.ai/01ha813ysyy2fh7nkt0cpqf5ww/patient-abstraction/"&amp;A155)</f>
        <v>https://upn1-carbon-sandbox.mendel.ai/01ha813ysyy2fh7nkt0cpqf5ww/patient-abstraction/pt-01h9p6999fkj7vtvkkskfpwff4</v>
      </c>
      <c r="C155" s="34" t="s">
        <v>18</v>
      </c>
      <c r="D155" s="355" t="s">
        <v>1168</v>
      </c>
      <c r="E155" s="290" t="s">
        <v>1519</v>
      </c>
      <c r="F155" s="27"/>
      <c r="G155" s="7"/>
      <c r="H155" s="8"/>
      <c r="I155" s="34"/>
      <c r="J155" s="34"/>
      <c r="K155" s="34"/>
      <c r="L155" s="34"/>
      <c r="M155" s="34"/>
      <c r="N155" s="34"/>
      <c r="O155" s="19"/>
      <c r="P155" s="20"/>
      <c r="Q155" s="20"/>
      <c r="R155" s="20"/>
      <c r="S155" s="20"/>
      <c r="T155" s="20"/>
      <c r="U155" s="20"/>
      <c r="V155" s="20"/>
      <c r="W155" s="20"/>
      <c r="X155" s="20"/>
      <c r="Y155" s="20"/>
      <c r="Z155" s="20"/>
      <c r="AA155" s="20"/>
      <c r="AB155" s="20"/>
      <c r="AC155" s="20"/>
      <c r="AD155" s="20"/>
      <c r="AE155" s="33"/>
    </row>
    <row r="156" spans="1:31" ht="15.75" customHeight="1">
      <c r="A156" s="4" t="s">
        <v>1001</v>
      </c>
      <c r="B156" s="306" t="str">
        <f>HYPERLINK("https://upn1-carbon-sandbox.mendel.ai/01ha813ysyy2fh7nkt0cpqf5ww/patient-abstraction/"&amp;A156)</f>
        <v>https://upn1-carbon-sandbox.mendel.ai/01ha813ysyy2fh7nkt0cpqf5ww/patient-abstraction/pt-01h9p699qt4dkn3ze5bavfg46z</v>
      </c>
      <c r="C156" s="34" t="s">
        <v>18</v>
      </c>
      <c r="D156" s="355" t="s">
        <v>1168</v>
      </c>
      <c r="E156" s="589" t="s">
        <v>1520</v>
      </c>
      <c r="F156" s="27"/>
      <c r="G156" s="7"/>
      <c r="H156" s="8"/>
      <c r="I156" s="34"/>
      <c r="J156" s="34"/>
      <c r="K156" s="34"/>
      <c r="L156" s="34"/>
      <c r="M156" s="34"/>
      <c r="N156" s="34"/>
      <c r="O156" s="19"/>
      <c r="P156" s="20"/>
      <c r="Q156" s="20"/>
      <c r="R156" s="20"/>
      <c r="S156" s="20"/>
      <c r="T156" s="20"/>
      <c r="U156" s="20"/>
      <c r="V156" s="20"/>
      <c r="W156" s="20"/>
      <c r="X156" s="20"/>
      <c r="Y156" s="20"/>
      <c r="Z156" s="20"/>
      <c r="AA156" s="20"/>
      <c r="AB156" s="20"/>
      <c r="AC156" s="20"/>
      <c r="AD156" s="20"/>
      <c r="AE156" s="33"/>
    </row>
    <row r="157" spans="1:31" ht="15.75" customHeight="1">
      <c r="A157" s="4" t="s">
        <v>1004</v>
      </c>
      <c r="B157" s="306" t="str">
        <f>HYPERLINK("https://upn1-carbon-sandbox.mendel.ai/01ha813ysyy2fh7nkt0cpqf5ww/patient-abstraction/"&amp;A157)</f>
        <v>https://upn1-carbon-sandbox.mendel.ai/01ha813ysyy2fh7nkt0cpqf5ww/patient-abstraction/pt-01h9p69962mshf6h0m1pwd7wxz</v>
      </c>
      <c r="C157" s="34" t="s">
        <v>18</v>
      </c>
      <c r="D157" s="355" t="s">
        <v>1168</v>
      </c>
      <c r="E157" s="589" t="s">
        <v>1521</v>
      </c>
      <c r="F157" s="27"/>
      <c r="G157" s="7"/>
      <c r="H157" s="8"/>
      <c r="I157" s="34"/>
      <c r="J157" s="34"/>
      <c r="K157" s="34"/>
      <c r="L157" s="34"/>
      <c r="M157" s="34"/>
      <c r="N157" s="34"/>
      <c r="O157" s="19"/>
      <c r="P157" s="20"/>
      <c r="Q157" s="20"/>
      <c r="R157" s="20"/>
      <c r="S157" s="20"/>
      <c r="T157" s="20"/>
      <c r="U157" s="20"/>
      <c r="V157" s="20"/>
      <c r="W157" s="20"/>
      <c r="X157" s="20"/>
      <c r="Y157" s="20"/>
      <c r="Z157" s="20"/>
      <c r="AA157" s="20"/>
      <c r="AB157" s="20"/>
      <c r="AC157" s="20"/>
      <c r="AD157" s="20"/>
      <c r="AE157" s="33"/>
    </row>
    <row r="158" spans="1:31" ht="15.75" customHeight="1">
      <c r="A158" s="4" t="s">
        <v>1007</v>
      </c>
      <c r="B158" s="306" t="str">
        <f>HYPERLINK("https://upn1-carbon-sandbox.mendel.ai/01ha813ysyy2fh7nkt0cpqf5ww/patient-abstraction/"&amp;A158)</f>
        <v>https://upn1-carbon-sandbox.mendel.ai/01ha813ysyy2fh7nkt0cpqf5ww/patient-abstraction/pt-01h9p699pwk06tjk08hrm664aa</v>
      </c>
      <c r="C158" s="34" t="s">
        <v>18</v>
      </c>
      <c r="D158" s="355" t="s">
        <v>1168</v>
      </c>
      <c r="E158" s="589" t="s">
        <v>1522</v>
      </c>
      <c r="F158" s="27"/>
      <c r="G158" s="7"/>
      <c r="H158" s="8"/>
      <c r="I158" s="34"/>
      <c r="J158" s="34"/>
      <c r="K158" s="34"/>
      <c r="L158" s="34"/>
      <c r="M158" s="34"/>
      <c r="N158" s="34"/>
      <c r="O158" s="19"/>
      <c r="P158" s="20"/>
      <c r="Q158" s="20"/>
      <c r="R158" s="20"/>
      <c r="S158" s="20"/>
      <c r="T158" s="20"/>
      <c r="U158" s="20"/>
      <c r="V158" s="20"/>
      <c r="W158" s="20"/>
      <c r="X158" s="20"/>
      <c r="Y158" s="20"/>
      <c r="Z158" s="20"/>
      <c r="AA158" s="20"/>
      <c r="AB158" s="20"/>
      <c r="AC158" s="20"/>
      <c r="AD158" s="20"/>
      <c r="AE158" s="33"/>
    </row>
    <row r="159" spans="1:31" ht="15.75" customHeight="1">
      <c r="A159" s="4" t="s">
        <v>1011</v>
      </c>
      <c r="B159" s="306" t="str">
        <f>HYPERLINK("https://upn1-carbon-sandbox.mendel.ai/01ha813ysyy2fh7nkt0cpqf5ww/patient-abstraction/"&amp;A159)</f>
        <v>https://upn1-carbon-sandbox.mendel.ai/01ha813ysyy2fh7nkt0cpqf5ww/patient-abstraction/pt-01h9p699ngewtpn44cw13pk4sy</v>
      </c>
      <c r="C159" s="34" t="s">
        <v>18</v>
      </c>
      <c r="D159" s="355" t="s">
        <v>1168</v>
      </c>
      <c r="E159" s="589" t="s">
        <v>1524</v>
      </c>
      <c r="F159" s="27"/>
      <c r="G159" s="7"/>
      <c r="H159" s="8"/>
      <c r="I159" s="34"/>
      <c r="J159" s="34"/>
      <c r="K159" s="34"/>
      <c r="L159" s="34"/>
      <c r="M159" s="34"/>
      <c r="N159" s="34"/>
      <c r="O159" s="19"/>
      <c r="P159" s="20"/>
      <c r="Q159" s="20"/>
      <c r="R159" s="20"/>
      <c r="S159" s="20"/>
      <c r="T159" s="20"/>
      <c r="U159" s="20"/>
      <c r="V159" s="20"/>
      <c r="W159" s="20"/>
      <c r="X159" s="20"/>
      <c r="Y159" s="20"/>
      <c r="Z159" s="20"/>
      <c r="AA159" s="20"/>
      <c r="AB159" s="20"/>
      <c r="AC159" s="20"/>
      <c r="AD159" s="20"/>
      <c r="AE159" s="33"/>
    </row>
    <row r="160" spans="1:31" ht="15.75" customHeight="1">
      <c r="A160" s="196" t="s">
        <v>1014</v>
      </c>
      <c r="B160" s="306" t="str">
        <f>HYPERLINK("https://upn1-carbon-sandbox.mendel.ai/01ha813ysyy2fh7nkt0cpqf5ww/patient-abstraction/"&amp;A160)</f>
        <v>https://upn1-carbon-sandbox.mendel.ai/01ha813ysyy2fh7nkt0cpqf5ww/patient-abstraction/pt-01h9p6997r78c1882s2s0738as</v>
      </c>
      <c r="C160" s="34" t="s">
        <v>18</v>
      </c>
      <c r="D160" s="355" t="s">
        <v>1168</v>
      </c>
      <c r="E160" s="589" t="s">
        <v>1525</v>
      </c>
      <c r="F160" s="27"/>
      <c r="G160" s="7"/>
      <c r="H160" s="8"/>
      <c r="I160" s="34"/>
      <c r="J160" s="34"/>
      <c r="K160" s="34"/>
      <c r="L160" s="34"/>
      <c r="M160" s="34"/>
      <c r="N160" s="34"/>
      <c r="O160" s="19"/>
      <c r="P160" s="20"/>
      <c r="Q160" s="20"/>
      <c r="R160" s="20"/>
      <c r="S160" s="20"/>
      <c r="T160" s="20"/>
      <c r="U160" s="20"/>
      <c r="V160" s="20"/>
      <c r="W160" s="20"/>
      <c r="X160" s="20"/>
      <c r="Y160" s="20"/>
      <c r="Z160" s="20"/>
      <c r="AA160" s="20"/>
      <c r="AB160" s="20"/>
      <c r="AC160" s="20"/>
      <c r="AD160" s="20"/>
      <c r="AE160" s="33"/>
    </row>
    <row r="161" spans="1:31" ht="15.75" customHeight="1">
      <c r="A161" s="4" t="s">
        <v>1017</v>
      </c>
      <c r="B161" s="306" t="str">
        <f>HYPERLINK("https://upn1-carbon-sandbox.mendel.ai/01ha813ysyy2fh7nkt0cpqf5ww/patient-abstraction/"&amp;A161)</f>
        <v>https://upn1-carbon-sandbox.mendel.ai/01ha813ysyy2fh7nkt0cpqf5ww/patient-abstraction/pt-01h9p699hvhnhrkpdvg1yc6cnp</v>
      </c>
      <c r="C161" s="34" t="s">
        <v>18</v>
      </c>
      <c r="D161" s="355" t="s">
        <v>1168</v>
      </c>
      <c r="E161" s="589" t="s">
        <v>1526</v>
      </c>
      <c r="F161" s="27"/>
      <c r="G161" s="7"/>
      <c r="H161" s="8"/>
      <c r="I161" s="34"/>
      <c r="J161" s="34"/>
      <c r="K161" s="34"/>
      <c r="L161" s="34"/>
      <c r="M161" s="34"/>
      <c r="N161" s="34"/>
      <c r="O161" s="19"/>
      <c r="P161" s="20"/>
      <c r="Q161" s="20"/>
      <c r="R161" s="20"/>
      <c r="S161" s="20"/>
      <c r="T161" s="20"/>
      <c r="U161" s="20"/>
      <c r="V161" s="20"/>
      <c r="W161" s="20"/>
      <c r="X161" s="20"/>
      <c r="Y161" s="20"/>
      <c r="Z161" s="20"/>
      <c r="AA161" s="20"/>
      <c r="AB161" s="20"/>
      <c r="AC161" s="20"/>
      <c r="AD161" s="20"/>
      <c r="AE161" s="33"/>
    </row>
    <row r="162" spans="1:31" ht="15.75" customHeight="1">
      <c r="A162" s="4" t="s">
        <v>1020</v>
      </c>
      <c r="B162" s="306" t="str">
        <f>HYPERLINK("https://upn1-carbon-sandbox.mendel.ai/01ha813ysyy2fh7nkt0cpqf5ww/patient-abstraction/"&amp;A162)</f>
        <v>https://upn1-carbon-sandbox.mendel.ai/01ha813ysyy2fh7nkt0cpqf5ww/patient-abstraction/pt-01h9p699jcqh7tct5hm519tger</v>
      </c>
      <c r="C162" s="34" t="s">
        <v>18</v>
      </c>
      <c r="D162" s="355" t="s">
        <v>1168</v>
      </c>
      <c r="E162" s="589" t="s">
        <v>1527</v>
      </c>
      <c r="F162" s="27"/>
      <c r="G162" s="7"/>
      <c r="H162" s="8"/>
      <c r="I162" s="34"/>
      <c r="J162" s="34"/>
      <c r="K162" s="34"/>
      <c r="L162" s="34"/>
      <c r="M162" s="34"/>
      <c r="N162" s="34"/>
      <c r="O162" s="19"/>
      <c r="P162" s="20"/>
      <c r="Q162" s="20"/>
      <c r="R162" s="20"/>
      <c r="S162" s="20"/>
      <c r="T162" s="20"/>
      <c r="U162" s="20"/>
      <c r="V162" s="20"/>
      <c r="W162" s="20"/>
      <c r="X162" s="20"/>
      <c r="Y162" s="20"/>
      <c r="Z162" s="20"/>
      <c r="AA162" s="20"/>
      <c r="AB162" s="20"/>
      <c r="AC162" s="20"/>
      <c r="AD162" s="20"/>
      <c r="AE162" s="33"/>
    </row>
    <row r="163" spans="1:31" ht="15.75" customHeight="1">
      <c r="A163" s="4" t="s">
        <v>1023</v>
      </c>
      <c r="B163" s="306" t="str">
        <f>HYPERLINK("https://upn1-carbon-sandbox.mendel.ai/01ha813ysyy2fh7nkt0cpqf5ww/patient-abstraction/"&amp;A163)</f>
        <v>https://upn1-carbon-sandbox.mendel.ai/01ha813ysyy2fh7nkt0cpqf5ww/patient-abstraction/pt-01h9p699cryj0ta026wg3tzsg0</v>
      </c>
      <c r="C163" s="34" t="s">
        <v>18</v>
      </c>
      <c r="D163" s="355" t="s">
        <v>1168</v>
      </c>
      <c r="E163" s="589" t="s">
        <v>1529</v>
      </c>
      <c r="F163" s="27"/>
      <c r="G163" s="7"/>
      <c r="H163" s="8"/>
      <c r="I163" s="34"/>
      <c r="J163" s="34"/>
      <c r="K163" s="34"/>
      <c r="L163" s="34"/>
      <c r="M163" s="34"/>
      <c r="N163" s="34"/>
      <c r="O163" s="19"/>
      <c r="P163" s="20"/>
      <c r="Q163" s="20"/>
      <c r="R163" s="20"/>
      <c r="S163" s="20"/>
      <c r="T163" s="20"/>
      <c r="U163" s="20"/>
      <c r="V163" s="20"/>
      <c r="W163" s="20"/>
      <c r="X163" s="20"/>
      <c r="Y163" s="20"/>
      <c r="Z163" s="20"/>
      <c r="AA163" s="20"/>
      <c r="AB163" s="20"/>
      <c r="AC163" s="20"/>
      <c r="AD163" s="20"/>
      <c r="AE163" s="33"/>
    </row>
    <row r="164" spans="1:31" ht="15.75" customHeight="1">
      <c r="A164" s="4" t="s">
        <v>1026</v>
      </c>
      <c r="B164" s="306" t="str">
        <f>HYPERLINK("https://upn1-carbon-sandbox.mendel.ai/01ha813ysyy2fh7nkt0cpqf5ww/patient-abstraction/"&amp;A164)</f>
        <v>https://upn1-carbon-sandbox.mendel.ai/01ha813ysyy2fh7nkt0cpqf5ww/patient-abstraction/pt-01h9p699k8333t224kszkaw123</v>
      </c>
      <c r="C164" s="34" t="s">
        <v>18</v>
      </c>
      <c r="D164" s="355" t="s">
        <v>1168</v>
      </c>
      <c r="E164" s="590" t="s">
        <v>1530</v>
      </c>
      <c r="F164" s="27"/>
      <c r="G164" s="7"/>
      <c r="H164" s="8"/>
      <c r="I164" s="34"/>
      <c r="J164" s="34"/>
      <c r="K164" s="34"/>
      <c r="L164" s="34"/>
      <c r="M164" s="34"/>
      <c r="N164" s="34"/>
      <c r="O164" s="19"/>
      <c r="P164" s="20"/>
      <c r="Q164" s="20"/>
      <c r="R164" s="20"/>
      <c r="S164" s="20"/>
      <c r="T164" s="20"/>
      <c r="U164" s="20"/>
      <c r="V164" s="20"/>
      <c r="W164" s="20"/>
      <c r="X164" s="20"/>
      <c r="Y164" s="20"/>
      <c r="Z164" s="20"/>
      <c r="AA164" s="20"/>
      <c r="AB164" s="20"/>
      <c r="AC164" s="20"/>
      <c r="AD164" s="20"/>
      <c r="AE164" s="33"/>
    </row>
    <row r="165" spans="1:31" ht="15.75" customHeight="1">
      <c r="A165" s="4" t="s">
        <v>1058</v>
      </c>
      <c r="B165" s="306" t="str">
        <f>HYPERLINK("https://upn1-carbon-sandbox.mendel.ai/01ha813ysyy2fh7nkt0cpqf5ww/patient-abstraction/"&amp;A165)</f>
        <v>https://upn1-carbon-sandbox.mendel.ai/01ha813ysyy2fh7nkt0cpqf5ww/patient-abstraction/pt-01h9p699h5g6233f5ht2016dy4</v>
      </c>
      <c r="C165" s="34" t="s">
        <v>18</v>
      </c>
      <c r="D165" s="355" t="s">
        <v>19</v>
      </c>
      <c r="E165" s="349" t="s">
        <v>1059</v>
      </c>
      <c r="F165" s="27"/>
      <c r="G165" s="7"/>
      <c r="H165" s="8"/>
      <c r="I165" s="34"/>
      <c r="J165" s="34"/>
      <c r="K165" s="34"/>
      <c r="L165" s="34"/>
      <c r="M165" s="34"/>
      <c r="N165" s="34"/>
      <c r="O165" s="19"/>
      <c r="P165" s="20"/>
      <c r="Q165" s="20"/>
      <c r="R165" s="20"/>
      <c r="S165" s="20"/>
      <c r="T165" s="20"/>
      <c r="U165" s="20"/>
      <c r="V165" s="20"/>
      <c r="W165" s="20"/>
      <c r="X165" s="20"/>
      <c r="Y165" s="20"/>
      <c r="Z165" s="20"/>
      <c r="AA165" s="20"/>
      <c r="AB165" s="20"/>
      <c r="AC165" s="20"/>
      <c r="AD165" s="20"/>
      <c r="AE165" s="33"/>
    </row>
    <row r="166" spans="1:31" ht="15.75" customHeight="1">
      <c r="A166" s="4" t="s">
        <v>1061</v>
      </c>
      <c r="B166" s="306" t="str">
        <f>HYPERLINK("https://upn1-carbon-sandbox.mendel.ai/01ha813ysyy2fh7nkt0cpqf5ww/patient-abstraction/"&amp;A166)</f>
        <v>https://upn1-carbon-sandbox.mendel.ai/01ha813ysyy2fh7nkt0cpqf5ww/patient-abstraction/pt-01h9p699chjgkkcx26qschdm34</v>
      </c>
      <c r="C166" s="34" t="s">
        <v>18</v>
      </c>
      <c r="D166" s="355" t="s">
        <v>19</v>
      </c>
      <c r="E166" s="349" t="s">
        <v>1062</v>
      </c>
      <c r="F166" s="27"/>
      <c r="G166" s="7"/>
      <c r="H166" s="8"/>
      <c r="I166" s="34"/>
      <c r="J166" s="34"/>
      <c r="K166" s="34"/>
      <c r="L166" s="34"/>
      <c r="M166" s="34"/>
      <c r="N166" s="34"/>
      <c r="O166" s="19"/>
      <c r="P166" s="20"/>
      <c r="Q166" s="20"/>
      <c r="R166" s="20"/>
      <c r="S166" s="20"/>
      <c r="T166" s="20"/>
      <c r="U166" s="20"/>
      <c r="V166" s="20"/>
      <c r="W166" s="20"/>
      <c r="X166" s="20"/>
      <c r="Y166" s="20"/>
      <c r="Z166" s="20"/>
      <c r="AA166" s="20"/>
      <c r="AB166" s="20"/>
      <c r="AC166" s="20"/>
      <c r="AD166" s="20"/>
      <c r="AE166" s="33"/>
    </row>
    <row r="167" spans="1:31" ht="15.75" customHeight="1">
      <c r="A167" s="4" t="s">
        <v>1064</v>
      </c>
      <c r="B167" s="306" t="str">
        <f>HYPERLINK("https://upn1-carbon-sandbox.mendel.ai/01ha813ysyy2fh7nkt0cpqf5ww/patient-abstraction/"&amp;A167)</f>
        <v>https://upn1-carbon-sandbox.mendel.ai/01ha813ysyy2fh7nkt0cpqf5ww/patient-abstraction/pt-01h9p699bmf7m127ftks5fbdz6</v>
      </c>
      <c r="C167" s="34" t="s">
        <v>18</v>
      </c>
      <c r="D167" s="355" t="s">
        <v>19</v>
      </c>
      <c r="E167" s="349" t="s">
        <v>1065</v>
      </c>
      <c r="F167" s="27"/>
      <c r="G167" s="7"/>
      <c r="H167" s="8"/>
      <c r="I167" s="34"/>
      <c r="J167" s="34"/>
      <c r="K167" s="34"/>
      <c r="L167" s="34"/>
      <c r="M167" s="34"/>
      <c r="N167" s="34"/>
      <c r="O167" s="19"/>
      <c r="P167" s="20"/>
      <c r="Q167" s="20"/>
      <c r="R167" s="20"/>
      <c r="S167" s="20"/>
      <c r="T167" s="20"/>
      <c r="U167" s="20"/>
      <c r="V167" s="20"/>
      <c r="W167" s="20"/>
      <c r="X167" s="20"/>
      <c r="Y167" s="20"/>
      <c r="Z167" s="20"/>
      <c r="AA167" s="20"/>
      <c r="AB167" s="20"/>
      <c r="AC167" s="20"/>
      <c r="AD167" s="20"/>
      <c r="AE167" s="33"/>
    </row>
    <row r="168" spans="1:31" ht="15.75" customHeight="1">
      <c r="A168" s="4" t="s">
        <v>1067</v>
      </c>
      <c r="B168" s="306" t="str">
        <f>HYPERLINK("https://upn1-carbon-sandbox.mendel.ai/01ha813ysyy2fh7nkt0cpqf5ww/patient-abstraction/"&amp;A168)</f>
        <v>https://upn1-carbon-sandbox.mendel.ai/01ha813ysyy2fh7nkt0cpqf5ww/patient-abstraction/pt-01h9p699kb9z00fep20ecmavre</v>
      </c>
      <c r="C168" s="34" t="s">
        <v>18</v>
      </c>
      <c r="D168" s="355" t="s">
        <v>19</v>
      </c>
      <c r="E168" s="349" t="s">
        <v>1068</v>
      </c>
      <c r="F168" s="27"/>
      <c r="G168" s="7"/>
      <c r="H168" s="8"/>
      <c r="I168" s="34"/>
      <c r="J168" s="34"/>
      <c r="K168" s="34"/>
      <c r="L168" s="34"/>
      <c r="M168" s="34"/>
      <c r="N168" s="34"/>
      <c r="O168" s="19"/>
      <c r="P168" s="20"/>
      <c r="Q168" s="20"/>
      <c r="R168" s="20"/>
      <c r="S168" s="20"/>
      <c r="T168" s="20"/>
      <c r="U168" s="20"/>
      <c r="V168" s="20"/>
      <c r="W168" s="20"/>
      <c r="X168" s="20"/>
      <c r="Y168" s="20"/>
      <c r="Z168" s="20"/>
      <c r="AA168" s="20"/>
      <c r="AB168" s="20"/>
      <c r="AC168" s="20"/>
      <c r="AD168" s="20"/>
      <c r="AE168" s="33"/>
    </row>
    <row r="169" spans="1:31" ht="15.75" customHeight="1">
      <c r="A169" s="4" t="s">
        <v>1070</v>
      </c>
      <c r="B169" s="306" t="str">
        <f>HYPERLINK("https://upn1-carbon-sandbox.mendel.ai/01ha813ysyy2fh7nkt0cpqf5ww/patient-abstraction/"&amp;A169)</f>
        <v>https://upn1-carbon-sandbox.mendel.ai/01ha813ysyy2fh7nkt0cpqf5ww/patient-abstraction/pt-01h9p699d26bdn67w2058srh34</v>
      </c>
      <c r="C169" s="34" t="s">
        <v>18</v>
      </c>
      <c r="D169" s="355" t="s">
        <v>19</v>
      </c>
      <c r="E169" s="349" t="s">
        <v>1071</v>
      </c>
      <c r="F169" s="27"/>
      <c r="G169" s="7"/>
      <c r="H169" s="8"/>
      <c r="I169" s="34"/>
      <c r="J169" s="34"/>
      <c r="K169" s="34"/>
      <c r="L169" s="34"/>
      <c r="M169" s="34"/>
      <c r="N169" s="34"/>
      <c r="O169" s="19"/>
      <c r="P169" s="20"/>
      <c r="Q169" s="20"/>
      <c r="R169" s="20"/>
      <c r="S169" s="20"/>
      <c r="T169" s="20"/>
      <c r="U169" s="20"/>
      <c r="V169" s="20"/>
      <c r="W169" s="20"/>
      <c r="X169" s="20"/>
      <c r="Y169" s="20"/>
      <c r="Z169" s="20"/>
      <c r="AA169" s="20"/>
      <c r="AB169" s="20"/>
      <c r="AC169" s="20"/>
      <c r="AD169" s="20"/>
      <c r="AE169" s="33"/>
    </row>
    <row r="170" spans="1:31" ht="15.75" customHeight="1">
      <c r="A170" s="4" t="s">
        <v>1073</v>
      </c>
      <c r="B170" s="306" t="str">
        <f>HYPERLINK("https://upn1-carbon-sandbox.mendel.ai/01ha813ysyy2fh7nkt0cpqf5ww/patient-abstraction/"&amp;A170)</f>
        <v>https://upn1-carbon-sandbox.mendel.ai/01ha813ysyy2fh7nkt0cpqf5ww/patient-abstraction/pt-01h9p6995sb3z5ctsqc6bfndqr</v>
      </c>
      <c r="C170" s="34" t="s">
        <v>18</v>
      </c>
      <c r="D170" s="355" t="s">
        <v>19</v>
      </c>
      <c r="E170" s="349" t="s">
        <v>1074</v>
      </c>
      <c r="F170" s="27"/>
      <c r="G170" s="7"/>
      <c r="H170" s="8"/>
      <c r="I170" s="34"/>
      <c r="J170" s="34"/>
      <c r="K170" s="34"/>
      <c r="L170" s="34"/>
      <c r="M170" s="34"/>
      <c r="N170" s="34"/>
      <c r="O170" s="19"/>
      <c r="P170" s="20"/>
      <c r="Q170" s="20"/>
      <c r="R170" s="20"/>
      <c r="S170" s="20"/>
      <c r="T170" s="20"/>
      <c r="U170" s="20"/>
      <c r="V170" s="20"/>
      <c r="W170" s="20"/>
      <c r="X170" s="20"/>
      <c r="Y170" s="20"/>
      <c r="Z170" s="20"/>
      <c r="AA170" s="20"/>
      <c r="AB170" s="20"/>
      <c r="AC170" s="20"/>
      <c r="AD170" s="20"/>
      <c r="AE170" s="33"/>
    </row>
    <row r="171" spans="1:31" ht="15.75" customHeight="1">
      <c r="A171" s="746" t="s">
        <v>1652</v>
      </c>
      <c r="B171" s="747" t="str">
        <f>HYPERLINK("https://upn1-carbon-sandbox.mendel.ai/01ha813ysyy2fh7nkt0cpqf5ww/patient-abstraction/"&amp;A171)</f>
        <v>https://upn1-carbon-sandbox.mendel.ai/01ha813ysyy2fh7nkt0cpqf5ww/patient-abstraction/pt-01h9p699sjtper10xqx9kmyjc5</v>
      </c>
      <c r="C171" s="748" t="s">
        <v>1597</v>
      </c>
      <c r="D171" s="749"/>
      <c r="E171" s="750"/>
      <c r="F171" s="751"/>
      <c r="G171" s="752"/>
      <c r="H171" s="753" t="s">
        <v>60</v>
      </c>
      <c r="I171" s="748"/>
      <c r="J171" s="748"/>
      <c r="K171" s="748"/>
      <c r="L171" s="748"/>
      <c r="M171" s="748"/>
      <c r="N171" s="748"/>
      <c r="O171" s="19"/>
      <c r="P171" s="20"/>
      <c r="Q171" s="20"/>
      <c r="R171" s="20"/>
      <c r="S171" s="20"/>
      <c r="T171" s="20"/>
      <c r="U171" s="20"/>
      <c r="V171" s="20"/>
      <c r="W171" s="20"/>
      <c r="X171" s="20"/>
      <c r="Y171" s="20"/>
      <c r="Z171" s="20"/>
      <c r="AA171" s="20"/>
      <c r="AB171" s="20"/>
      <c r="AC171" s="20"/>
      <c r="AD171" s="20"/>
      <c r="AE171" s="33"/>
    </row>
    <row r="172" spans="1:31" ht="15.75" customHeight="1">
      <c r="A172" s="748" t="s">
        <v>1653</v>
      </c>
      <c r="B172" s="747" t="str">
        <f>HYPERLINK("https://upn1-carbon-sandbox.mendel.ai/01ha813ysyy2fh7nkt0cpqf5ww/patient-abstraction/"&amp;A172)</f>
        <v>https://upn1-carbon-sandbox.mendel.ai/01ha813ysyy2fh7nkt0cpqf5ww/patient-abstraction/pt-01h9p699ha7227gwz6gszhjtwr</v>
      </c>
      <c r="C172" s="748" t="s">
        <v>1597</v>
      </c>
      <c r="D172" s="749"/>
      <c r="E172" s="750"/>
      <c r="F172" s="750"/>
      <c r="G172" s="752"/>
      <c r="H172" s="753" t="s">
        <v>60</v>
      </c>
      <c r="I172" s="748"/>
      <c r="J172" s="748"/>
      <c r="K172" s="748"/>
      <c r="L172" s="748"/>
      <c r="M172" s="748"/>
      <c r="N172" s="748"/>
      <c r="O172" s="19"/>
      <c r="P172" s="20"/>
      <c r="Q172" s="20"/>
      <c r="R172" s="20"/>
      <c r="S172" s="20"/>
      <c r="T172" s="20"/>
      <c r="U172" s="20"/>
      <c r="V172" s="20"/>
      <c r="W172" s="20"/>
      <c r="X172" s="20"/>
      <c r="Y172" s="20"/>
      <c r="Z172" s="20"/>
      <c r="AA172" s="20"/>
      <c r="AB172" s="20"/>
      <c r="AC172" s="20"/>
      <c r="AD172" s="20"/>
      <c r="AE172" s="33"/>
    </row>
    <row r="173" spans="1:31">
      <c r="A173" s="748" t="s">
        <v>58</v>
      </c>
      <c r="B173" s="747" t="str">
        <f>HYPERLINK("https://upn1-carbon-sandbox.mendel.ai/01ha813ysyy2fh7nkt0cpqf5ww/patient-abstraction/"&amp;A173)</f>
        <v>https://upn1-carbon-sandbox.mendel.ai/01ha813ysyy2fh7nkt0cpqf5ww/patient-abstraction/pt-01h9p699gxs0j4wgzpqmrqy6kt</v>
      </c>
      <c r="C173" s="748" t="s">
        <v>18</v>
      </c>
      <c r="D173" s="749"/>
      <c r="E173" s="750"/>
      <c r="F173" s="751"/>
      <c r="G173" s="752"/>
      <c r="H173" s="753" t="s">
        <v>60</v>
      </c>
      <c r="I173" s="748"/>
      <c r="J173" s="748"/>
      <c r="K173" s="748"/>
      <c r="L173" s="748"/>
      <c r="M173" s="748"/>
      <c r="N173" s="748"/>
      <c r="O173" s="19"/>
      <c r="P173" s="20"/>
      <c r="Q173" s="20"/>
      <c r="R173" s="20"/>
      <c r="S173" s="20"/>
      <c r="T173" s="20"/>
      <c r="U173" s="20"/>
      <c r="V173" s="20"/>
      <c r="W173" s="20"/>
      <c r="X173" s="20"/>
      <c r="Y173" s="20"/>
      <c r="Z173" s="20"/>
      <c r="AA173" s="20"/>
      <c r="AB173" s="20"/>
      <c r="AC173" s="20"/>
      <c r="AD173" s="20"/>
      <c r="AE173" s="33"/>
    </row>
    <row r="174" spans="1:31" ht="15.75" customHeight="1">
      <c r="A174" s="746" t="s">
        <v>1654</v>
      </c>
      <c r="B174" s="747" t="str">
        <f>HYPERLINK("https://upn1-carbon-sandbox.mendel.ai/01ha813ysyy2fh7nkt0cpqf5ww/patient-abstraction/"&amp;A174)</f>
        <v>https://upn1-carbon-sandbox.mendel.ai/01ha813ysyy2fh7nkt0cpqf5ww/patient-abstraction/pt-01h9p699ryrasgchz1ngcxc64g</v>
      </c>
      <c r="C174" s="748" t="s">
        <v>1597</v>
      </c>
      <c r="D174" s="749"/>
      <c r="E174" s="754" t="s">
        <v>1649</v>
      </c>
      <c r="F174" s="750"/>
      <c r="G174" s="752"/>
      <c r="H174" s="753" t="s">
        <v>60</v>
      </c>
      <c r="I174" s="748"/>
      <c r="J174" s="748"/>
      <c r="K174" s="748"/>
      <c r="L174" s="748"/>
      <c r="M174" s="748"/>
      <c r="N174" s="748"/>
      <c r="O174" s="19"/>
      <c r="P174" s="20"/>
      <c r="Q174" s="20"/>
      <c r="R174" s="20"/>
      <c r="S174" s="20"/>
      <c r="T174" s="20"/>
      <c r="U174" s="20"/>
      <c r="V174" s="20"/>
      <c r="W174" s="20"/>
      <c r="X174" s="20"/>
      <c r="Y174" s="20"/>
      <c r="Z174" s="20"/>
      <c r="AA174" s="20"/>
      <c r="AB174" s="20"/>
      <c r="AC174" s="20"/>
      <c r="AD174" s="20"/>
      <c r="AE174" s="33"/>
    </row>
    <row r="175" spans="1:31" ht="15.75" customHeight="1">
      <c r="A175" s="748" t="s">
        <v>1655</v>
      </c>
      <c r="B175" s="747" t="str">
        <f>HYPERLINK("https://upn1-carbon-sandbox.mendel.ai/01ha813ysyy2fh7nkt0cpqf5ww/patient-abstraction/"&amp;A175)</f>
        <v>https://upn1-carbon-sandbox.mendel.ai/01ha813ysyy2fh7nkt0cpqf5ww/patient-abstraction/pt-01h9p699t0t00qjav3vjvhdw3r</v>
      </c>
      <c r="C175" s="748" t="s">
        <v>18</v>
      </c>
      <c r="D175" s="749"/>
      <c r="E175" s="750"/>
      <c r="F175" s="751"/>
      <c r="G175" s="752"/>
      <c r="H175" s="753" t="s">
        <v>60</v>
      </c>
      <c r="I175" s="748"/>
      <c r="J175" s="748"/>
      <c r="K175" s="748"/>
      <c r="L175" s="748"/>
      <c r="M175" s="748"/>
      <c r="N175" s="748"/>
      <c r="O175" s="19"/>
      <c r="P175" s="20"/>
      <c r="Q175" s="20"/>
      <c r="R175" s="20"/>
      <c r="S175" s="20"/>
      <c r="T175" s="20"/>
      <c r="U175" s="20"/>
      <c r="V175" s="20"/>
      <c r="W175" s="20"/>
      <c r="X175" s="20"/>
      <c r="Y175" s="20"/>
      <c r="Z175" s="20"/>
      <c r="AA175" s="20"/>
      <c r="AB175" s="20"/>
      <c r="AC175" s="20"/>
      <c r="AD175" s="20"/>
      <c r="AE175" s="33"/>
    </row>
    <row r="176" spans="1:31" ht="15.75" customHeight="1">
      <c r="A176" s="748" t="s">
        <v>1656</v>
      </c>
      <c r="B176" s="747" t="str">
        <f>HYPERLINK("https://upn1-carbon-sandbox.mendel.ai/01ha813ysyy2fh7nkt0cpqf5ww/patient-abstraction/"&amp;A176)</f>
        <v>https://upn1-carbon-sandbox.mendel.ai/01ha813ysyy2fh7nkt0cpqf5ww/patient-abstraction/pt-01h9p699kg0q3732b3vk5tm22p</v>
      </c>
      <c r="C176" s="748" t="s">
        <v>1597</v>
      </c>
      <c r="D176" s="749"/>
      <c r="E176" s="754" t="s">
        <v>1650</v>
      </c>
      <c r="F176" s="750"/>
      <c r="G176" s="752"/>
      <c r="H176" s="753" t="s">
        <v>60</v>
      </c>
      <c r="I176" s="748"/>
      <c r="J176" s="748"/>
      <c r="K176" s="748"/>
      <c r="L176" s="748"/>
      <c r="M176" s="748"/>
      <c r="N176" s="748"/>
      <c r="O176" s="19"/>
      <c r="P176" s="20"/>
      <c r="Q176" s="20"/>
      <c r="R176" s="20"/>
      <c r="S176" s="20"/>
      <c r="T176" s="20"/>
      <c r="U176" s="20"/>
      <c r="V176" s="20"/>
      <c r="W176" s="20"/>
      <c r="X176" s="20"/>
      <c r="Y176" s="20"/>
      <c r="Z176" s="20"/>
      <c r="AA176" s="20"/>
      <c r="AB176" s="20"/>
      <c r="AC176" s="20"/>
      <c r="AD176" s="20"/>
      <c r="AE176" s="33"/>
    </row>
    <row r="177" spans="1:31 16373:16375" ht="15.75" customHeight="1">
      <c r="A177" s="748" t="s">
        <v>1657</v>
      </c>
      <c r="B177" s="747" t="str">
        <f>HYPERLINK("https://upn1-carbon-sandbox.mendel.ai/01ha813ysyy2fh7nkt0cpqf5ww/patient-abstraction/"&amp;A177)</f>
        <v>https://upn1-carbon-sandbox.mendel.ai/01ha813ysyy2fh7nkt0cpqf5ww/patient-abstraction/pt-01h9p699my55ghc006sz5gbvnn</v>
      </c>
      <c r="C177" s="748" t="s">
        <v>1597</v>
      </c>
      <c r="D177" s="749"/>
      <c r="E177" s="750"/>
      <c r="F177" s="750"/>
      <c r="G177" s="752"/>
      <c r="H177" s="753" t="s">
        <v>60</v>
      </c>
      <c r="I177" s="748"/>
      <c r="J177" s="748"/>
      <c r="K177" s="748"/>
      <c r="L177" s="748"/>
      <c r="M177" s="748"/>
      <c r="N177" s="748"/>
      <c r="O177" s="19"/>
      <c r="P177" s="20"/>
      <c r="Q177" s="20"/>
      <c r="R177" s="20"/>
      <c r="S177" s="20"/>
      <c r="T177" s="20"/>
      <c r="U177" s="20"/>
      <c r="V177" s="20"/>
      <c r="W177" s="20"/>
      <c r="X177" s="20"/>
      <c r="Y177" s="20"/>
      <c r="Z177" s="20"/>
      <c r="AA177" s="20"/>
      <c r="AB177" s="20"/>
      <c r="AC177" s="20"/>
      <c r="AD177" s="20"/>
      <c r="AE177" s="33"/>
    </row>
    <row r="178" spans="1:31 16373:16375" ht="15.75" customHeight="1">
      <c r="A178" s="748" t="s">
        <v>1658</v>
      </c>
      <c r="B178" s="747" t="str">
        <f>HYPERLINK("https://upn1-carbon-sandbox.mendel.ai/01ha813ysyy2fh7nkt0cpqf5ww/patient-abstraction/"&amp;A178)</f>
        <v>https://upn1-carbon-sandbox.mendel.ai/01ha813ysyy2fh7nkt0cpqf5ww/patient-abstraction/pt-01h9p6997kbgwzk24ftw1hshn4</v>
      </c>
      <c r="C178" s="748" t="s">
        <v>1597</v>
      </c>
      <c r="D178" s="749"/>
      <c r="E178" s="750"/>
      <c r="F178" s="750"/>
      <c r="G178" s="752"/>
      <c r="H178" s="753" t="s">
        <v>60</v>
      </c>
      <c r="I178" s="748"/>
      <c r="J178" s="748"/>
      <c r="K178" s="748"/>
      <c r="L178" s="748"/>
      <c r="M178" s="748"/>
      <c r="N178" s="748"/>
      <c r="O178" s="19"/>
      <c r="P178" s="20"/>
      <c r="Q178" s="20"/>
      <c r="R178" s="20"/>
      <c r="S178" s="20"/>
      <c r="T178" s="20"/>
      <c r="U178" s="20"/>
      <c r="V178" s="20"/>
      <c r="W178" s="20"/>
      <c r="X178" s="20"/>
      <c r="Y178" s="20"/>
      <c r="Z178" s="20"/>
      <c r="AA178" s="20"/>
      <c r="AB178" s="20"/>
      <c r="AC178" s="20"/>
      <c r="AD178" s="20"/>
      <c r="AE178" s="33"/>
    </row>
    <row r="179" spans="1:31 16373:16375" ht="15.75" customHeight="1">
      <c r="A179" s="748" t="s">
        <v>1659</v>
      </c>
      <c r="B179" s="747" t="str">
        <f>HYPERLINK("https://upn1-carbon-sandbox.mendel.ai/01ha813ysyy2fh7nkt0cpqf5ww/patient-abstraction/"&amp;A179)</f>
        <v>https://upn1-carbon-sandbox.mendel.ai/01ha813ysyy2fh7nkt0cpqf5ww/patient-abstraction/pt-01h9p699eavv8p48xj1mxm0kf2</v>
      </c>
      <c r="C179" s="748" t="s">
        <v>1597</v>
      </c>
      <c r="D179" s="749"/>
      <c r="E179" s="750"/>
      <c r="F179" s="750"/>
      <c r="G179" s="752"/>
      <c r="H179" s="753" t="s">
        <v>60</v>
      </c>
      <c r="I179" s="748"/>
      <c r="J179" s="748"/>
      <c r="K179" s="748"/>
      <c r="L179" s="748"/>
      <c r="M179" s="748"/>
      <c r="N179" s="748"/>
      <c r="O179" s="19"/>
      <c r="P179" s="20"/>
      <c r="Q179" s="20"/>
      <c r="R179" s="20"/>
      <c r="S179" s="20"/>
      <c r="T179" s="20"/>
      <c r="U179" s="20"/>
      <c r="V179" s="20"/>
      <c r="W179" s="20"/>
      <c r="X179" s="20"/>
      <c r="Y179" s="20"/>
      <c r="Z179" s="20"/>
      <c r="AA179" s="20"/>
      <c r="AB179" s="20"/>
      <c r="AC179" s="20"/>
      <c r="AD179" s="20"/>
      <c r="AE179" s="33"/>
    </row>
    <row r="180" spans="1:31 16373:16375" ht="15.75" customHeight="1">
      <c r="A180" s="748" t="s">
        <v>1660</v>
      </c>
      <c r="B180" s="747" t="str">
        <f>HYPERLINK("https://upn1-carbon-sandbox.mendel.ai/01ha813ysyy2fh7nkt0cpqf5ww/patient-abstraction/"&amp;A180)</f>
        <v>https://upn1-carbon-sandbox.mendel.ai/01ha813ysyy2fh7nkt0cpqf5ww/patient-abstraction/pt-01h9p699h60ksep30hbbmrmwqj</v>
      </c>
      <c r="C180" s="748" t="s">
        <v>1597</v>
      </c>
      <c r="D180" s="749"/>
      <c r="E180" s="750"/>
      <c r="F180" s="750"/>
      <c r="G180" s="752"/>
      <c r="H180" s="753" t="s">
        <v>60</v>
      </c>
      <c r="I180" s="748"/>
      <c r="J180" s="748"/>
      <c r="K180" s="748"/>
      <c r="L180" s="748"/>
      <c r="M180" s="748"/>
      <c r="N180" s="748"/>
      <c r="O180" s="19"/>
      <c r="P180" s="20"/>
      <c r="Q180" s="20"/>
      <c r="R180" s="20"/>
      <c r="S180" s="20"/>
      <c r="T180" s="20"/>
      <c r="U180" s="20"/>
      <c r="V180" s="20"/>
      <c r="W180" s="20"/>
      <c r="X180" s="20"/>
      <c r="Y180" s="20"/>
      <c r="Z180" s="20"/>
      <c r="AA180" s="20"/>
      <c r="AB180" s="20"/>
      <c r="AC180" s="20"/>
      <c r="AD180" s="20"/>
      <c r="AE180" s="33"/>
    </row>
    <row r="181" spans="1:31 16373:16375" ht="15.75" customHeight="1">
      <c r="A181" s="748" t="s">
        <v>1661</v>
      </c>
      <c r="B181" s="747" t="str">
        <f>HYPERLINK("https://upn1-carbon-sandbox.mendel.ai/01ha813ysyy2fh7nkt0cpqf5ww/patient-abstraction/"&amp;A181)</f>
        <v>https://upn1-carbon-sandbox.mendel.ai/01ha813ysyy2fh7nkt0cpqf5ww/patient-abstraction/pt-01h9p699sabate0207gbapr3xk</v>
      </c>
      <c r="C181" s="748" t="s">
        <v>1597</v>
      </c>
      <c r="D181" s="749"/>
      <c r="E181" s="750"/>
      <c r="F181" s="750"/>
      <c r="G181" s="752"/>
      <c r="H181" s="753" t="s">
        <v>60</v>
      </c>
      <c r="I181" s="748"/>
      <c r="J181" s="748"/>
      <c r="K181" s="748"/>
      <c r="L181" s="748"/>
      <c r="M181" s="748"/>
      <c r="N181" s="748"/>
      <c r="O181" s="19"/>
      <c r="P181" s="20"/>
      <c r="Q181" s="20"/>
      <c r="R181" s="20"/>
      <c r="S181" s="20"/>
      <c r="T181" s="20"/>
      <c r="U181" s="20"/>
      <c r="V181" s="20"/>
      <c r="W181" s="20"/>
      <c r="X181" s="20"/>
      <c r="Y181" s="20"/>
      <c r="Z181" s="20"/>
      <c r="AA181" s="20"/>
      <c r="AB181" s="20"/>
      <c r="AC181" s="20"/>
      <c r="AD181" s="20"/>
      <c r="AE181" s="33"/>
    </row>
    <row r="182" spans="1:31 16373:16375" ht="15.75" customHeight="1">
      <c r="A182" s="748" t="s">
        <v>1662</v>
      </c>
      <c r="B182" s="747" t="str">
        <f>HYPERLINK("https://upn1-carbon-sandbox.mendel.ai/01ha813ysyy2fh7nkt0cpqf5ww/patient-abstraction/"&amp;A182)</f>
        <v>https://upn1-carbon-sandbox.mendel.ai/01ha813ysyy2fh7nkt0cpqf5ww/patient-abstraction/pt-01h9p699g1jw8bvrpzdm1g4yhv</v>
      </c>
      <c r="C182" s="748" t="s">
        <v>1597</v>
      </c>
      <c r="D182" s="749"/>
      <c r="E182" s="750"/>
      <c r="F182" s="750"/>
      <c r="G182" s="752"/>
      <c r="H182" s="753" t="s">
        <v>60</v>
      </c>
      <c r="I182" s="748"/>
      <c r="J182" s="748"/>
      <c r="K182" s="748"/>
      <c r="L182" s="748"/>
      <c r="M182" s="748"/>
      <c r="N182" s="748"/>
      <c r="O182" s="19"/>
      <c r="P182" s="20"/>
      <c r="Q182" s="20"/>
      <c r="R182" s="20"/>
      <c r="S182" s="20"/>
      <c r="T182" s="20"/>
      <c r="U182" s="20"/>
      <c r="V182" s="20"/>
      <c r="W182" s="20"/>
      <c r="X182" s="20"/>
      <c r="Y182" s="20"/>
      <c r="Z182" s="20"/>
      <c r="AA182" s="20"/>
      <c r="AB182" s="20"/>
      <c r="AC182" s="20"/>
      <c r="AD182" s="20"/>
      <c r="AE182" s="33"/>
      <c r="XET182" s="162"/>
    </row>
    <row r="183" spans="1:31 16373:16375" ht="15.75" customHeight="1">
      <c r="A183" s="748" t="s">
        <v>1663</v>
      </c>
      <c r="B183" s="747" t="str">
        <f>HYPERLINK("https://upn1-carbon-sandbox.mendel.ai/01ha813ysyy2fh7nkt0cpqf5ww/patient-abstraction/"&amp;A183)</f>
        <v>https://upn1-carbon-sandbox.mendel.ai/01ha813ysyy2fh7nkt0cpqf5ww/patient-abstraction/pt-01h9p699n9qb7bqdgwq8bzvjhy</v>
      </c>
      <c r="C183" s="748" t="s">
        <v>1597</v>
      </c>
      <c r="D183" s="749"/>
      <c r="E183" s="750"/>
      <c r="F183" s="750"/>
      <c r="G183" s="752"/>
      <c r="H183" s="753" t="s">
        <v>60</v>
      </c>
      <c r="I183" s="748"/>
      <c r="J183" s="748"/>
      <c r="K183" s="748"/>
      <c r="L183" s="748"/>
      <c r="M183" s="748"/>
      <c r="N183" s="748"/>
      <c r="O183" s="19"/>
      <c r="P183" s="20"/>
      <c r="Q183" s="20"/>
      <c r="R183" s="20"/>
      <c r="S183" s="20"/>
      <c r="T183" s="20"/>
      <c r="U183" s="20"/>
      <c r="V183" s="20"/>
      <c r="W183" s="20"/>
      <c r="X183" s="20"/>
      <c r="Y183" s="20"/>
      <c r="Z183" s="20"/>
      <c r="AA183" s="20"/>
      <c r="AB183" s="20"/>
      <c r="AC183" s="20"/>
      <c r="AD183" s="20"/>
      <c r="AE183" s="33"/>
      <c r="XES183" s="162"/>
      <c r="XET183" s="267"/>
      <c r="XEU183" s="162"/>
    </row>
    <row r="184" spans="1:31 16373:16375" ht="15.75" customHeight="1">
      <c r="A184" s="748" t="s">
        <v>1664</v>
      </c>
      <c r="B184" s="747" t="str">
        <f>HYPERLINK("https://upn1-carbon-sandbox.mendel.ai/01ha813ysyy2fh7nkt0cpqf5ww/patient-abstraction/"&amp;A184)</f>
        <v>https://upn1-carbon-sandbox.mendel.ai/01ha813ysyy2fh7nkt0cpqf5ww/patient-abstraction/pt-01h9p699q6ew4p1tht5re1bwt4</v>
      </c>
      <c r="C184" s="748" t="s">
        <v>1597</v>
      </c>
      <c r="D184" s="749"/>
      <c r="E184" s="750"/>
      <c r="F184" s="750"/>
      <c r="G184" s="752"/>
      <c r="H184" s="753" t="s">
        <v>60</v>
      </c>
      <c r="I184" s="748"/>
      <c r="J184" s="748"/>
      <c r="K184" s="748"/>
      <c r="L184" s="748"/>
      <c r="M184" s="748"/>
      <c r="N184" s="748"/>
      <c r="O184" s="19"/>
      <c r="P184" s="20"/>
      <c r="Q184" s="20"/>
      <c r="R184" s="20"/>
      <c r="S184" s="20"/>
      <c r="T184" s="20"/>
      <c r="U184" s="20"/>
      <c r="V184" s="20"/>
      <c r="W184" s="20"/>
      <c r="X184" s="20"/>
      <c r="Y184" s="20"/>
      <c r="Z184" s="20"/>
      <c r="AA184" s="20"/>
      <c r="AB184" s="20"/>
      <c r="AC184" s="20"/>
      <c r="AD184" s="20"/>
      <c r="AE184" s="33"/>
      <c r="XET184" s="162"/>
    </row>
    <row r="185" spans="1:31 16373:16375" s="215" customFormat="1" ht="15.75" customHeight="1">
      <c r="A185" s="748" t="s">
        <v>1665</v>
      </c>
      <c r="B185" s="747" t="str">
        <f>HYPERLINK("https://upn1-carbon-sandbox.mendel.ai/01ha813ysyy2fh7nkt0cpqf5ww/patient-abstraction/"&amp;A185)</f>
        <v>https://upn1-carbon-sandbox.mendel.ai/01ha813ysyy2fh7nkt0cpqf5ww/patient-abstraction/pt-01h9p699ktnwdsw3r3nqfrtbtw</v>
      </c>
      <c r="C185" s="748" t="s">
        <v>18</v>
      </c>
      <c r="D185" s="749"/>
      <c r="E185" s="750"/>
      <c r="F185" s="751"/>
      <c r="G185" s="752"/>
      <c r="H185" s="753" t="s">
        <v>60</v>
      </c>
      <c r="I185" s="748"/>
      <c r="J185" s="748"/>
      <c r="K185" s="748"/>
      <c r="L185" s="748"/>
      <c r="M185" s="748"/>
      <c r="N185" s="748"/>
      <c r="O185" s="226"/>
      <c r="P185" s="227"/>
      <c r="Q185" s="227"/>
      <c r="R185" s="227"/>
      <c r="S185" s="227"/>
      <c r="T185" s="227"/>
      <c r="U185" s="227"/>
      <c r="V185" s="227"/>
      <c r="W185" s="227"/>
      <c r="X185" s="227"/>
      <c r="Y185" s="227"/>
      <c r="Z185" s="227"/>
      <c r="AA185" s="227"/>
      <c r="AB185" s="227"/>
      <c r="AC185" s="227"/>
      <c r="AD185" s="227"/>
      <c r="AE185" s="228"/>
    </row>
    <row r="186" spans="1:31 16373:16375" ht="15.75" customHeight="1">
      <c r="A186" s="748" t="s">
        <v>1666</v>
      </c>
      <c r="B186" s="747" t="str">
        <f>HYPERLINK("https://upn1-carbon-sandbox.mendel.ai/01ha813ysyy2fh7nkt0cpqf5ww/patient-abstraction/"&amp;A186)</f>
        <v>https://upn1-carbon-sandbox.mendel.ai/01ha813ysyy2fh7nkt0cpqf5ww/patient-abstraction/pt-01h9p699k56r8axk758hcz30b6</v>
      </c>
      <c r="C186" s="755" t="s">
        <v>18</v>
      </c>
      <c r="D186" s="749"/>
      <c r="E186" s="754"/>
      <c r="F186" s="756"/>
      <c r="G186" s="757"/>
      <c r="H186" s="758" t="s">
        <v>60</v>
      </c>
      <c r="I186" s="755"/>
      <c r="J186" s="755"/>
      <c r="K186" s="755"/>
      <c r="L186" s="755"/>
      <c r="M186" s="755"/>
      <c r="N186" s="755"/>
      <c r="O186" s="19"/>
      <c r="P186" s="20"/>
      <c r="Q186" s="20"/>
      <c r="R186" s="20"/>
      <c r="S186" s="20"/>
      <c r="T186" s="20"/>
      <c r="U186" s="20"/>
      <c r="V186" s="20"/>
      <c r="W186" s="20"/>
      <c r="X186" s="20"/>
      <c r="Y186" s="20"/>
      <c r="Z186" s="20"/>
      <c r="AA186" s="20"/>
      <c r="AB186" s="20"/>
      <c r="AC186" s="20"/>
      <c r="AD186" s="20"/>
      <c r="AE186" s="33"/>
    </row>
    <row r="187" spans="1:31 16373:16375" ht="15" customHeight="1">
      <c r="A187" s="759" t="s">
        <v>1667</v>
      </c>
      <c r="B187" s="760" t="str">
        <f>HYPERLINK("https://upn1-carbon-sandbox.mendel.ai/01ha813ysyy2fh7nkt0cpqf5ww/patient-abstraction/"&amp;A187)</f>
        <v>https://upn1-carbon-sandbox.mendel.ai/01ha813ysyy2fh7nkt0cpqf5ww/patient-abstraction/pt-01h9p699cneh454gsfefcf942j</v>
      </c>
      <c r="C187" s="748" t="s">
        <v>18</v>
      </c>
      <c r="D187" s="749"/>
      <c r="E187" s="756"/>
      <c r="F187" s="761"/>
      <c r="G187" s="761"/>
      <c r="H187" s="753" t="s">
        <v>60</v>
      </c>
      <c r="I187" s="761"/>
      <c r="J187" s="761"/>
      <c r="K187" s="761"/>
      <c r="L187" s="761"/>
      <c r="M187" s="761"/>
      <c r="N187" s="761"/>
      <c r="O187" s="162"/>
    </row>
    <row r="188" spans="1:31 16373:16375" ht="15.75" customHeight="1">
      <c r="A188" s="748" t="s">
        <v>1668</v>
      </c>
      <c r="B188" s="747" t="str">
        <f>HYPERLINK("https://upn1-carbon-sandbox.mendel.ai/01ha813ysyy2fh7nkt0cpqf5ww/patient-abstraction/"&amp;A188)</f>
        <v>https://upn1-carbon-sandbox.mendel.ai/01ha813ysyy2fh7nkt0cpqf5ww/patient-abstraction/pt-01h9p699mt09x5jz0z0n4k5tb9</v>
      </c>
      <c r="C188" s="762" t="s">
        <v>18</v>
      </c>
      <c r="D188" s="749"/>
      <c r="E188" s="761"/>
      <c r="F188" s="763"/>
      <c r="G188" s="764"/>
      <c r="H188" s="765" t="s">
        <v>60</v>
      </c>
      <c r="I188" s="762"/>
      <c r="J188" s="762"/>
      <c r="K188" s="762"/>
      <c r="L188" s="762"/>
      <c r="M188" s="762"/>
      <c r="N188" s="762"/>
      <c r="O188" s="19"/>
      <c r="P188" s="20"/>
      <c r="Q188" s="20"/>
      <c r="R188" s="20"/>
      <c r="S188" s="20"/>
      <c r="T188" s="20"/>
      <c r="U188" s="20"/>
      <c r="V188" s="20"/>
      <c r="W188" s="20"/>
      <c r="X188" s="20"/>
      <c r="Y188" s="20"/>
      <c r="Z188" s="20"/>
      <c r="AA188" s="20"/>
      <c r="AB188" s="20"/>
      <c r="AC188" s="20"/>
      <c r="AD188" s="20"/>
      <c r="AE188" s="33"/>
    </row>
    <row r="189" spans="1:31 16373:16375" ht="15.75" customHeight="1">
      <c r="A189" s="748" t="s">
        <v>1669</v>
      </c>
      <c r="B189" s="747" t="str">
        <f>HYPERLINK("https://upn1-carbon-sandbox.mendel.ai/01ha813ysyy2fh7nkt0cpqf5ww/patient-abstraction/"&amp;A189)</f>
        <v>https://upn1-carbon-sandbox.mendel.ai/01ha813ysyy2fh7nkt0cpqf5ww/patient-abstraction/pt-01h9p699gj3bz33h99jbsg882h</v>
      </c>
      <c r="C189" s="748" t="s">
        <v>18</v>
      </c>
      <c r="D189" s="749"/>
      <c r="E189" s="763"/>
      <c r="F189" s="750"/>
      <c r="G189" s="752"/>
      <c r="H189" s="753" t="s">
        <v>60</v>
      </c>
      <c r="I189" s="748"/>
      <c r="J189" s="748"/>
      <c r="K189" s="748"/>
      <c r="L189" s="748"/>
      <c r="M189" s="748"/>
      <c r="N189" s="748"/>
      <c r="O189" s="19"/>
      <c r="P189" s="20"/>
      <c r="Q189" s="20"/>
      <c r="R189" s="20"/>
      <c r="S189" s="20"/>
      <c r="T189" s="20"/>
      <c r="U189" s="20"/>
      <c r="V189" s="20"/>
      <c r="W189" s="20"/>
      <c r="X189" s="20"/>
      <c r="Y189" s="20"/>
      <c r="Z189" s="20"/>
      <c r="AA189" s="20"/>
      <c r="AB189" s="20"/>
      <c r="AC189" s="20"/>
      <c r="AD189" s="20"/>
      <c r="AE189" s="33"/>
    </row>
    <row r="190" spans="1:31 16373:16375" s="262" customFormat="1" ht="15.75" customHeight="1">
      <c r="A190" s="755" t="s">
        <v>1670</v>
      </c>
      <c r="B190" s="766" t="str">
        <f>HYPERLINK("https://upn1-carbon-sandbox.mendel.ai/01ha813ysyy2fh7nkt0cpqf5ww/patient-abstraction/"&amp;A190)</f>
        <v>https://upn1-carbon-sandbox.mendel.ai/01ha813ysyy2fh7nkt0cpqf5ww/patient-abstraction/pt-01h9p699ja0z4pk3q3j4936xqd</v>
      </c>
      <c r="C190" s="755" t="s">
        <v>18</v>
      </c>
      <c r="D190" s="749"/>
      <c r="E190" s="750"/>
      <c r="F190" s="756"/>
      <c r="G190" s="757"/>
      <c r="H190" s="758" t="s">
        <v>60</v>
      </c>
      <c r="I190" s="755"/>
      <c r="J190" s="755"/>
      <c r="K190" s="755"/>
      <c r="L190" s="755"/>
      <c r="M190" s="755"/>
      <c r="N190" s="755"/>
      <c r="O190" s="268"/>
      <c r="P190" s="269"/>
      <c r="Q190" s="269"/>
      <c r="R190" s="269"/>
      <c r="S190" s="269"/>
      <c r="T190" s="269"/>
      <c r="U190" s="269"/>
      <c r="V190" s="269"/>
      <c r="W190" s="269"/>
      <c r="X190" s="269"/>
      <c r="Y190" s="269"/>
      <c r="Z190" s="269"/>
      <c r="AA190" s="269"/>
      <c r="AB190" s="269"/>
      <c r="AC190" s="269"/>
      <c r="AD190" s="269"/>
      <c r="AE190" s="270"/>
    </row>
    <row r="191" spans="1:31 16373:16375" s="273" customFormat="1" ht="15.75" customHeight="1">
      <c r="A191" s="748" t="s">
        <v>1671</v>
      </c>
      <c r="B191" s="747" t="str">
        <f>HYPERLINK("https://upn1-carbon-sandbox.mendel.ai/01ha813ysyy2fh7nkt0cpqf5ww/patient-abstraction/"&amp;A191)</f>
        <v>https://upn1-carbon-sandbox.mendel.ai/01ha813ysyy2fh7nkt0cpqf5ww/patient-abstraction/pt-01h9p699gdze854jz7qqks6jrp</v>
      </c>
      <c r="C191" s="748" t="s">
        <v>18</v>
      </c>
      <c r="D191" s="749"/>
      <c r="E191" s="756"/>
      <c r="F191" s="750"/>
      <c r="G191" s="752"/>
      <c r="H191" s="753" t="s">
        <v>60</v>
      </c>
      <c r="I191" s="748"/>
      <c r="J191" s="748"/>
      <c r="K191" s="748"/>
      <c r="L191" s="748"/>
      <c r="M191" s="748"/>
      <c r="N191" s="748"/>
      <c r="O191" s="274"/>
      <c r="P191" s="272"/>
      <c r="Q191" s="272"/>
      <c r="R191" s="272"/>
      <c r="S191" s="272"/>
      <c r="T191" s="272"/>
      <c r="U191" s="272"/>
      <c r="V191" s="272"/>
      <c r="W191" s="272"/>
      <c r="X191" s="272"/>
      <c r="Y191" s="272"/>
      <c r="Z191" s="272"/>
      <c r="AA191" s="272"/>
      <c r="AB191" s="272"/>
      <c r="AC191" s="272"/>
      <c r="AD191" s="272"/>
      <c r="AE191" s="272"/>
    </row>
    <row r="192" spans="1:31 16373:16375" ht="15.75" customHeight="1">
      <c r="A192" s="748" t="s">
        <v>1672</v>
      </c>
      <c r="B192" s="747" t="str">
        <f>HYPERLINK("https://upn1-carbon-sandbox.mendel.ai/01ha813ysyy2fh7nkt0cpqf5ww/patient-abstraction/"&amp;A192)</f>
        <v>https://upn1-carbon-sandbox.mendel.ai/01ha813ysyy2fh7nkt0cpqf5ww/patient-abstraction/pt-01h9p699r11cmyqk7y5aa9zrf5</v>
      </c>
      <c r="C192" s="748" t="s">
        <v>18</v>
      </c>
      <c r="D192" s="749"/>
      <c r="E192" s="750"/>
      <c r="F192" s="750"/>
      <c r="G192" s="752"/>
      <c r="H192" s="753" t="s">
        <v>60</v>
      </c>
      <c r="I192" s="748"/>
      <c r="J192" s="748"/>
      <c r="K192" s="748"/>
      <c r="L192" s="748"/>
      <c r="M192" s="748"/>
      <c r="N192" s="748"/>
      <c r="O192" s="19"/>
      <c r="P192" s="20"/>
      <c r="Q192" s="20"/>
      <c r="R192" s="20"/>
      <c r="S192" s="20"/>
      <c r="T192" s="20"/>
      <c r="U192" s="20"/>
      <c r="V192" s="20"/>
      <c r="W192" s="20"/>
      <c r="X192" s="20"/>
      <c r="Y192" s="20"/>
      <c r="Z192" s="20"/>
      <c r="AA192" s="20"/>
      <c r="AB192" s="20"/>
      <c r="AC192" s="20"/>
      <c r="AD192" s="20"/>
      <c r="AE192" s="33"/>
    </row>
    <row r="193" spans="1:31" ht="15.75" customHeight="1">
      <c r="A193" s="748" t="s">
        <v>1673</v>
      </c>
      <c r="B193" s="747" t="str">
        <f>HYPERLINK("https://upn1-carbon-sandbox.mendel.ai/01ha813ysyy2fh7nkt0cpqf5ww/patient-abstraction/"&amp;A193)</f>
        <v>https://upn1-carbon-sandbox.mendel.ai/01ha813ysyy2fh7nkt0cpqf5ww/patient-abstraction/pt-01h9p69998cqma6z2n5amcmtcj</v>
      </c>
      <c r="C193" s="748" t="s">
        <v>18</v>
      </c>
      <c r="D193" s="749"/>
      <c r="E193" s="750"/>
      <c r="F193" s="750"/>
      <c r="G193" s="752"/>
      <c r="H193" s="753" t="s">
        <v>60</v>
      </c>
      <c r="I193" s="748"/>
      <c r="J193" s="748"/>
      <c r="K193" s="748"/>
      <c r="L193" s="748"/>
      <c r="M193" s="748"/>
      <c r="N193" s="748"/>
      <c r="O193" s="19"/>
      <c r="P193" s="20"/>
      <c r="Q193" s="20"/>
      <c r="R193" s="20"/>
      <c r="S193" s="20"/>
      <c r="T193" s="20"/>
      <c r="U193" s="20"/>
      <c r="V193" s="20"/>
      <c r="W193" s="20"/>
      <c r="X193" s="20"/>
      <c r="Y193" s="20"/>
      <c r="Z193" s="20"/>
      <c r="AA193" s="20"/>
      <c r="AB193" s="20"/>
      <c r="AC193" s="20"/>
      <c r="AD193" s="20"/>
      <c r="AE193" s="33"/>
    </row>
    <row r="194" spans="1:31" s="253" customFormat="1" ht="15.75" customHeight="1">
      <c r="A194" s="748" t="s">
        <v>1674</v>
      </c>
      <c r="B194" s="747" t="str">
        <f>HYPERLINK("https://upn1-carbon-sandbox.mendel.ai/01ha813ysyy2fh7nkt0cpqf5ww/patient-abstraction/"&amp;A194)</f>
        <v>https://upn1-carbon-sandbox.mendel.ai/01ha813ysyy2fh7nkt0cpqf5ww/patient-abstraction/pt-01h9p699daj46zg2kt6mv170xw</v>
      </c>
      <c r="C194" s="748" t="s">
        <v>1597</v>
      </c>
      <c r="D194" s="749"/>
      <c r="E194" s="750"/>
      <c r="F194" s="750"/>
      <c r="G194" s="752"/>
      <c r="H194" s="753" t="s">
        <v>60</v>
      </c>
      <c r="I194" s="748"/>
      <c r="J194" s="748"/>
      <c r="K194" s="748"/>
      <c r="L194" s="748"/>
      <c r="M194" s="748"/>
      <c r="N194" s="767"/>
      <c r="O194" s="155"/>
      <c r="P194" s="155"/>
      <c r="Q194" s="155"/>
      <c r="R194" s="155"/>
      <c r="S194" s="155"/>
      <c r="T194" s="155"/>
      <c r="U194" s="155"/>
      <c r="V194" s="155"/>
      <c r="W194" s="155"/>
      <c r="X194" s="155"/>
      <c r="Y194" s="155"/>
      <c r="Z194" s="155"/>
      <c r="AA194" s="155"/>
      <c r="AB194" s="155"/>
      <c r="AC194" s="155"/>
      <c r="AD194" s="155"/>
      <c r="AE194" s="155"/>
    </row>
    <row r="195" spans="1:31" s="253" customFormat="1" ht="15.75" customHeight="1">
      <c r="A195" s="748" t="s">
        <v>1675</v>
      </c>
      <c r="B195" s="747" t="str">
        <f>HYPERLINK("https://upn1-carbon-sandbox.mendel.ai/01ha813ysyy2fh7nkt0cpqf5ww/patient-abstraction/"&amp;A195)</f>
        <v>https://upn1-carbon-sandbox.mendel.ai/01ha813ysyy2fh7nkt0cpqf5ww/patient-abstraction/pt-01h9p6998gp4kstqw639b43b88</v>
      </c>
      <c r="C195" s="748" t="s">
        <v>1597</v>
      </c>
      <c r="D195" s="749"/>
      <c r="E195" s="750"/>
      <c r="F195" s="750"/>
      <c r="G195" s="752"/>
      <c r="H195" s="753" t="s">
        <v>60</v>
      </c>
      <c r="I195" s="748"/>
      <c r="J195" s="748"/>
      <c r="K195" s="748"/>
      <c r="L195" s="748"/>
      <c r="M195" s="748"/>
      <c r="N195" s="767"/>
      <c r="O195" s="155"/>
      <c r="P195" s="155"/>
      <c r="Q195" s="155"/>
      <c r="R195" s="155"/>
      <c r="S195" s="155"/>
      <c r="T195" s="155"/>
      <c r="U195" s="155"/>
      <c r="V195" s="155"/>
      <c r="W195" s="155"/>
      <c r="X195" s="155"/>
      <c r="Y195" s="155"/>
      <c r="Z195" s="155"/>
      <c r="AA195" s="155"/>
      <c r="AB195" s="155"/>
      <c r="AC195" s="155"/>
      <c r="AD195" s="155"/>
      <c r="AE195" s="155"/>
    </row>
    <row r="196" spans="1:31" s="253" customFormat="1" ht="15.75" customHeight="1">
      <c r="A196" s="748" t="s">
        <v>1676</v>
      </c>
      <c r="B196" s="747" t="str">
        <f>HYPERLINK("https://upn1-carbon-sandbox.mendel.ai/01ha813ysyy2fh7nkt0cpqf5ww/patient-abstraction/"&amp;A196)</f>
        <v>https://upn1-carbon-sandbox.mendel.ai/01ha813ysyy2fh7nkt0cpqf5ww/patient-abstraction/pt-01h9p699cth0ab0y0nwwxcy7rp</v>
      </c>
      <c r="C196" s="748" t="s">
        <v>1597</v>
      </c>
      <c r="D196" s="749"/>
      <c r="E196" s="750"/>
      <c r="F196" s="750"/>
      <c r="G196" s="752"/>
      <c r="H196" s="753" t="s">
        <v>60</v>
      </c>
      <c r="I196" s="748"/>
      <c r="J196" s="748"/>
      <c r="K196" s="748"/>
      <c r="L196" s="748"/>
      <c r="M196" s="748"/>
      <c r="N196" s="767"/>
      <c r="O196" s="155"/>
      <c r="P196" s="155"/>
      <c r="Q196" s="155"/>
      <c r="R196" s="155"/>
      <c r="S196" s="155"/>
      <c r="T196" s="155"/>
      <c r="U196" s="155"/>
      <c r="V196" s="155"/>
      <c r="W196" s="155"/>
      <c r="X196" s="155"/>
      <c r="Y196" s="155"/>
      <c r="Z196" s="155"/>
      <c r="AA196" s="155"/>
      <c r="AB196" s="155"/>
      <c r="AC196" s="155"/>
      <c r="AD196" s="155"/>
      <c r="AE196" s="155"/>
    </row>
    <row r="197" spans="1:31" s="253" customFormat="1" ht="15.75" customHeight="1">
      <c r="A197" s="768" t="s">
        <v>1677</v>
      </c>
      <c r="B197" s="747" t="str">
        <f>HYPERLINK("https://upn1-carbon-sandbox.mendel.ai/01ha813ysyy2fh7nkt0cpqf5ww/patient-abstraction/"&amp;A197)</f>
        <v>https://upn1-carbon-sandbox.mendel.ai/01ha813ysyy2fh7nkt0cpqf5ww/patient-abstraction/pt-01h9p699rvvw8zmbd0kawr6js5</v>
      </c>
      <c r="C197" s="748" t="s">
        <v>18</v>
      </c>
      <c r="D197" s="749"/>
      <c r="E197" s="750"/>
      <c r="F197" s="750"/>
      <c r="G197" s="752"/>
      <c r="H197" s="753" t="s">
        <v>60</v>
      </c>
      <c r="I197" s="748"/>
      <c r="J197" s="748"/>
      <c r="K197" s="748"/>
      <c r="L197" s="748"/>
      <c r="M197" s="748"/>
      <c r="N197" s="767"/>
      <c r="O197" s="155"/>
      <c r="P197" s="155"/>
      <c r="Q197" s="155"/>
      <c r="R197" s="155"/>
      <c r="S197" s="155"/>
      <c r="T197" s="155"/>
      <c r="U197" s="155"/>
      <c r="V197" s="155"/>
      <c r="W197" s="155"/>
      <c r="X197" s="155"/>
      <c r="Y197" s="155"/>
      <c r="Z197" s="155"/>
      <c r="AA197" s="155"/>
      <c r="AB197" s="155"/>
      <c r="AC197" s="155"/>
      <c r="AD197" s="155"/>
      <c r="AE197" s="155"/>
    </row>
    <row r="198" spans="1:31" ht="15.75" customHeight="1">
      <c r="A198" s="748" t="s">
        <v>1678</v>
      </c>
      <c r="B198" s="747" t="str">
        <f>HYPERLINK("https://upn1-carbon-sandbox.mendel.ai/01ha813ysyy2fh7nkt0cpqf5ww/patient-abstraction/"&amp;A198)</f>
        <v>https://upn1-carbon-sandbox.mendel.ai/01ha813ysyy2fh7nkt0cpqf5ww/patient-abstraction/pt-01h9p699s29vcqs9vb18b0kbj2</v>
      </c>
      <c r="C198" s="748" t="s">
        <v>18</v>
      </c>
      <c r="D198" s="749"/>
      <c r="E198" s="750"/>
      <c r="F198" s="750"/>
      <c r="G198" s="752"/>
      <c r="H198" s="753" t="s">
        <v>60</v>
      </c>
      <c r="I198" s="748"/>
      <c r="J198" s="748"/>
      <c r="K198" s="748"/>
      <c r="L198" s="748"/>
      <c r="M198" s="748"/>
      <c r="N198" s="748"/>
      <c r="O198" s="19"/>
      <c r="P198" s="20"/>
      <c r="Q198" s="20"/>
      <c r="R198" s="20"/>
      <c r="S198" s="20"/>
      <c r="T198" s="20"/>
      <c r="U198" s="20"/>
      <c r="V198" s="20"/>
      <c r="W198" s="20"/>
      <c r="X198" s="20"/>
      <c r="Y198" s="20"/>
      <c r="Z198" s="20"/>
      <c r="AA198" s="20"/>
      <c r="AB198" s="20"/>
      <c r="AC198" s="20"/>
      <c r="AD198" s="20"/>
      <c r="AE198" s="33"/>
    </row>
    <row r="199" spans="1:31" ht="15.75" customHeight="1">
      <c r="A199" s="748" t="s">
        <v>1679</v>
      </c>
      <c r="B199" s="747" t="str">
        <f>HYPERLINK("https://upn1-carbon-sandbox.mendel.ai/01ha813ysyy2fh7nkt0cpqf5ww/patient-abstraction/"&amp;A199)</f>
        <v>https://upn1-carbon-sandbox.mendel.ai/01ha813ysyy2fh7nkt0cpqf5ww/patient-abstraction/pt-01h9p699r3zxhgbadxfy0kqwzf</v>
      </c>
      <c r="C199" s="748" t="s">
        <v>18</v>
      </c>
      <c r="D199" s="749"/>
      <c r="E199" s="750"/>
      <c r="F199" s="750"/>
      <c r="G199" s="752"/>
      <c r="H199" s="753" t="s">
        <v>60</v>
      </c>
      <c r="I199" s="748"/>
      <c r="J199" s="748"/>
      <c r="K199" s="748"/>
      <c r="L199" s="748"/>
      <c r="M199" s="748"/>
      <c r="N199" s="748"/>
      <c r="O199" s="19"/>
      <c r="P199" s="20"/>
      <c r="Q199" s="20"/>
      <c r="R199" s="20"/>
      <c r="S199" s="20"/>
      <c r="T199" s="20"/>
      <c r="U199" s="20"/>
      <c r="V199" s="20"/>
      <c r="W199" s="20"/>
      <c r="X199" s="20"/>
      <c r="Y199" s="20"/>
      <c r="Z199" s="20"/>
      <c r="AA199" s="20"/>
      <c r="AB199" s="20"/>
      <c r="AC199" s="20"/>
      <c r="AD199" s="20"/>
      <c r="AE199" s="33"/>
    </row>
    <row r="200" spans="1:31" ht="15.75" customHeight="1">
      <c r="A200" s="748" t="s">
        <v>1680</v>
      </c>
      <c r="B200" s="747" t="str">
        <f>HYPERLINK("https://upn1-carbon-sandbox.mendel.ai/01ha813ysyy2fh7nkt0cpqf5ww/patient-abstraction/"&amp;A200)</f>
        <v>https://upn1-carbon-sandbox.mendel.ai/01ha813ysyy2fh7nkt0cpqf5ww/patient-abstraction/pt-01h9p699fnsp9rw9jer3peq3q0</v>
      </c>
      <c r="C200" s="748" t="s">
        <v>18</v>
      </c>
      <c r="D200" s="749"/>
      <c r="E200" s="750"/>
      <c r="F200" s="750"/>
      <c r="G200" s="752"/>
      <c r="H200" s="753" t="s">
        <v>60</v>
      </c>
      <c r="I200" s="748"/>
      <c r="J200" s="748"/>
      <c r="K200" s="748"/>
      <c r="L200" s="748"/>
      <c r="M200" s="748"/>
      <c r="N200" s="748"/>
      <c r="O200" s="19"/>
      <c r="P200" s="20"/>
      <c r="Q200" s="20"/>
      <c r="R200" s="20"/>
      <c r="S200" s="20"/>
      <c r="T200" s="20"/>
      <c r="U200" s="20"/>
      <c r="V200" s="20"/>
      <c r="W200" s="20"/>
      <c r="X200" s="20"/>
      <c r="Y200" s="20"/>
      <c r="Z200" s="20"/>
      <c r="AA200" s="20"/>
      <c r="AB200" s="20"/>
      <c r="AC200" s="20"/>
      <c r="AD200" s="20"/>
      <c r="AE200" s="33"/>
    </row>
    <row r="201" spans="1:31" s="215" customFormat="1" ht="15.75" customHeight="1">
      <c r="A201" s="748" t="s">
        <v>1681</v>
      </c>
      <c r="B201" s="747" t="str">
        <f>HYPERLINK("https://upn1-carbon-sandbox.mendel.ai/01ha813ysyy2fh7nkt0cpqf5ww/patient-abstraction/"&amp;A201)</f>
        <v>https://upn1-carbon-sandbox.mendel.ai/01ha813ysyy2fh7nkt0cpqf5ww/patient-abstraction/pt-01h9p699e5m1c577bbrjcyv7hv</v>
      </c>
      <c r="C201" s="748" t="s">
        <v>18</v>
      </c>
      <c r="D201" s="749"/>
      <c r="E201" s="750"/>
      <c r="F201" s="750"/>
      <c r="G201" s="752"/>
      <c r="H201" s="753" t="s">
        <v>60</v>
      </c>
      <c r="I201" s="748"/>
      <c r="J201" s="748"/>
      <c r="K201" s="748"/>
      <c r="L201" s="748"/>
      <c r="M201" s="748"/>
      <c r="N201" s="748"/>
      <c r="O201" s="226"/>
      <c r="P201" s="227"/>
      <c r="Q201" s="227"/>
      <c r="R201" s="227"/>
      <c r="S201" s="227"/>
      <c r="T201" s="227"/>
      <c r="U201" s="227"/>
      <c r="V201" s="227"/>
      <c r="W201" s="227"/>
      <c r="X201" s="227"/>
      <c r="Y201" s="227"/>
      <c r="Z201" s="227"/>
      <c r="AA201" s="227"/>
      <c r="AB201" s="227"/>
      <c r="AC201" s="227"/>
      <c r="AD201" s="227"/>
      <c r="AE201" s="228"/>
    </row>
    <row r="202" spans="1:31" ht="15.75" customHeight="1">
      <c r="A202" s="748" t="s">
        <v>1682</v>
      </c>
      <c r="B202" s="747" t="str">
        <f>HYPERLINK("https://upn1-carbon-sandbox.mendel.ai/01ha813ysyy2fh7nkt0cpqf5ww/patient-abstraction/"&amp;A202)</f>
        <v>https://upn1-carbon-sandbox.mendel.ai/01ha813ysyy2fh7nkt0cpqf5ww/patient-abstraction/pt-01h9p699f53fh3rbjzsgv2abss</v>
      </c>
      <c r="C202" s="748" t="s">
        <v>18</v>
      </c>
      <c r="D202" s="749"/>
      <c r="E202" s="750"/>
      <c r="F202" s="750"/>
      <c r="G202" s="752"/>
      <c r="H202" s="753" t="s">
        <v>60</v>
      </c>
      <c r="I202" s="748"/>
      <c r="J202" s="748"/>
      <c r="K202" s="748"/>
      <c r="L202" s="748"/>
      <c r="M202" s="748"/>
      <c r="N202" s="748"/>
      <c r="O202" s="19"/>
      <c r="P202" s="20"/>
      <c r="Q202" s="20"/>
      <c r="R202" s="20"/>
      <c r="S202" s="20"/>
      <c r="T202" s="20"/>
      <c r="U202" s="20"/>
      <c r="V202" s="20"/>
      <c r="W202" s="20"/>
      <c r="X202" s="20"/>
      <c r="Y202" s="20"/>
      <c r="Z202" s="20"/>
      <c r="AA202" s="20"/>
      <c r="AB202" s="20"/>
      <c r="AC202" s="20"/>
      <c r="AD202" s="20"/>
      <c r="AE202" s="33"/>
    </row>
    <row r="203" spans="1:31" ht="15.75" customHeight="1">
      <c r="A203" s="748" t="s">
        <v>1683</v>
      </c>
      <c r="B203" s="747" t="str">
        <f>HYPERLINK("https://upn1-carbon-sandbox.mendel.ai/01ha813ysyy2fh7nkt0cpqf5ww/patient-abstraction/"&amp;A203)</f>
        <v>https://upn1-carbon-sandbox.mendel.ai/01ha813ysyy2fh7nkt0cpqf5ww/patient-abstraction/pt-01h9p699dvp725q786akjz84ga</v>
      </c>
      <c r="C203" s="748" t="s">
        <v>18</v>
      </c>
      <c r="D203" s="749"/>
      <c r="E203" s="750"/>
      <c r="F203" s="750"/>
      <c r="G203" s="752"/>
      <c r="H203" s="753" t="s">
        <v>60</v>
      </c>
      <c r="I203" s="748"/>
      <c r="J203" s="748"/>
      <c r="K203" s="748"/>
      <c r="L203" s="748"/>
      <c r="M203" s="748"/>
      <c r="N203" s="748"/>
      <c r="O203" s="19"/>
      <c r="P203" s="20"/>
      <c r="Q203" s="20"/>
      <c r="R203" s="20"/>
      <c r="S203" s="20"/>
      <c r="T203" s="20"/>
      <c r="U203" s="20"/>
      <c r="V203" s="20"/>
      <c r="W203" s="20"/>
      <c r="X203" s="20"/>
      <c r="Y203" s="20"/>
      <c r="Z203" s="20"/>
      <c r="AA203" s="20"/>
      <c r="AB203" s="20"/>
      <c r="AC203" s="20"/>
      <c r="AD203" s="20"/>
      <c r="AE203" s="33"/>
    </row>
    <row r="204" spans="1:31" ht="15.75" customHeight="1">
      <c r="A204" s="748" t="s">
        <v>1684</v>
      </c>
      <c r="B204" s="747" t="str">
        <f>HYPERLINK("https://upn1-carbon-sandbox.mendel.ai/01ha813ysyy2fh7nkt0cpqf5ww/patient-abstraction/"&amp;A204)</f>
        <v>https://upn1-carbon-sandbox.mendel.ai/01ha813ysyy2fh7nkt0cpqf5ww/patient-abstraction/pt-01h9p699mzkmnb1dkmy3yhb2az</v>
      </c>
      <c r="C204" s="748" t="s">
        <v>18</v>
      </c>
      <c r="D204" s="749"/>
      <c r="E204" s="750"/>
      <c r="F204" s="750"/>
      <c r="G204" s="752"/>
      <c r="H204" s="753" t="s">
        <v>60</v>
      </c>
      <c r="I204" s="753"/>
      <c r="J204" s="748"/>
      <c r="K204" s="748"/>
      <c r="L204" s="748"/>
      <c r="M204" s="748"/>
      <c r="N204" s="748"/>
      <c r="O204" s="19"/>
      <c r="P204" s="20"/>
      <c r="Q204" s="20"/>
      <c r="R204" s="20"/>
      <c r="S204" s="20"/>
      <c r="T204" s="20"/>
      <c r="U204" s="20"/>
      <c r="V204" s="20"/>
      <c r="W204" s="20"/>
      <c r="X204" s="20"/>
      <c r="Y204" s="20"/>
      <c r="Z204" s="20"/>
      <c r="AA204" s="20"/>
      <c r="AB204" s="20"/>
      <c r="AC204" s="20"/>
      <c r="AD204" s="20"/>
      <c r="AE204" s="33"/>
    </row>
    <row r="205" spans="1:31" ht="15.75" customHeight="1">
      <c r="A205" s="748" t="s">
        <v>1685</v>
      </c>
      <c r="B205" s="747" t="str">
        <f>HYPERLINK("https://upn1-carbon-sandbox.mendel.ai/01ha813ysyy2fh7nkt0cpqf5ww/patient-abstraction/"&amp;A205)</f>
        <v>https://upn1-carbon-sandbox.mendel.ai/01ha813ysyy2fh7nkt0cpqf5ww/patient-abstraction/pt-01h9p699rae2jn062c3s4fjwj3</v>
      </c>
      <c r="C205" s="748" t="s">
        <v>18</v>
      </c>
      <c r="D205" s="749"/>
      <c r="E205" s="750"/>
      <c r="F205" s="750"/>
      <c r="G205" s="752"/>
      <c r="H205" s="753" t="s">
        <v>60</v>
      </c>
      <c r="I205" s="748"/>
      <c r="J205" s="748"/>
      <c r="K205" s="748"/>
      <c r="L205" s="748"/>
      <c r="M205" s="748"/>
      <c r="N205" s="748"/>
      <c r="O205" s="19"/>
      <c r="P205" s="20"/>
      <c r="Q205" s="20"/>
      <c r="R205" s="20"/>
      <c r="S205" s="20"/>
      <c r="T205" s="20"/>
      <c r="U205" s="20"/>
      <c r="V205" s="20"/>
      <c r="W205" s="20"/>
      <c r="X205" s="20"/>
      <c r="Y205" s="20"/>
      <c r="Z205" s="20"/>
      <c r="AA205" s="20"/>
      <c r="AB205" s="20"/>
      <c r="AC205" s="20"/>
      <c r="AD205" s="20"/>
      <c r="AE205" s="33"/>
    </row>
    <row r="206" spans="1:31" ht="15.75" customHeight="1">
      <c r="A206" s="748" t="s">
        <v>1686</v>
      </c>
      <c r="B206" s="747" t="str">
        <f>HYPERLINK("https://upn1-carbon-sandbox.mendel.ai/01ha813ysyy2fh7nkt0cpqf5ww/patient-abstraction/"&amp;A206)</f>
        <v>https://upn1-carbon-sandbox.mendel.ai/01ha813ysyy2fh7nkt0cpqf5ww/patient-abstraction/pt-01h9p699anq3pskrx9yfr0qv9a</v>
      </c>
      <c r="C206" s="748" t="s">
        <v>18</v>
      </c>
      <c r="D206" s="749"/>
      <c r="E206" s="750"/>
      <c r="F206" s="750"/>
      <c r="G206" s="752"/>
      <c r="H206" s="753" t="s">
        <v>60</v>
      </c>
      <c r="I206" s="748"/>
      <c r="J206" s="748"/>
      <c r="K206" s="748"/>
      <c r="L206" s="748"/>
      <c r="M206" s="748"/>
      <c r="N206" s="748"/>
      <c r="O206" s="19"/>
      <c r="P206" s="20"/>
      <c r="Q206" s="20"/>
      <c r="R206" s="20"/>
      <c r="S206" s="20"/>
      <c r="T206" s="20"/>
      <c r="U206" s="20"/>
      <c r="V206" s="20"/>
      <c r="W206" s="20"/>
      <c r="X206" s="20"/>
      <c r="Y206" s="20"/>
      <c r="Z206" s="20"/>
      <c r="AA206" s="20"/>
      <c r="AB206" s="20"/>
      <c r="AC206" s="20"/>
      <c r="AD206" s="20"/>
      <c r="AE206" s="33"/>
    </row>
    <row r="207" spans="1:31" ht="15.75" customHeight="1">
      <c r="A207" s="748" t="s">
        <v>1687</v>
      </c>
      <c r="B207" s="747" t="str">
        <f>HYPERLINK("https://upn1-carbon-sandbox.mendel.ai/01ha813ysyy2fh7nkt0cpqf5ww/patient-abstraction/"&amp;A207)</f>
        <v>https://upn1-carbon-sandbox.mendel.ai/01ha813ysyy2fh7nkt0cpqf5ww/patient-abstraction/pt-01h9p699qbk7ne8rzq06qz1c2s</v>
      </c>
      <c r="C207" s="748" t="s">
        <v>18</v>
      </c>
      <c r="D207" s="749"/>
      <c r="E207" s="750"/>
      <c r="F207" s="750"/>
      <c r="G207" s="752"/>
      <c r="H207" s="753" t="s">
        <v>60</v>
      </c>
      <c r="I207" s="748"/>
      <c r="J207" s="748"/>
      <c r="K207" s="748"/>
      <c r="L207" s="748"/>
      <c r="M207" s="748"/>
      <c r="N207" s="748"/>
      <c r="O207" s="19"/>
      <c r="P207" s="20"/>
      <c r="Q207" s="20"/>
      <c r="R207" s="20"/>
      <c r="S207" s="20"/>
      <c r="T207" s="20"/>
      <c r="U207" s="20"/>
      <c r="V207" s="20"/>
      <c r="W207" s="20"/>
      <c r="X207" s="20"/>
      <c r="Y207" s="20"/>
      <c r="Z207" s="20"/>
      <c r="AA207" s="20"/>
      <c r="AB207" s="20"/>
      <c r="AC207" s="20"/>
      <c r="AD207" s="20"/>
      <c r="AE207" s="33"/>
    </row>
    <row r="208" spans="1:31" ht="15.75" customHeight="1">
      <c r="A208" s="748" t="s">
        <v>1688</v>
      </c>
      <c r="B208" s="747" t="str">
        <f>HYPERLINK("https://upn1-carbon-sandbox.mendel.ai/01ha813ysyy2fh7nkt0cpqf5ww/patient-abstraction/"&amp;A208)</f>
        <v>https://upn1-carbon-sandbox.mendel.ai/01ha813ysyy2fh7nkt0cpqf5ww/patient-abstraction/pt-01h9p699m78cxg84fcwk2b7nzt</v>
      </c>
      <c r="C208" s="755" t="s">
        <v>18</v>
      </c>
      <c r="D208" s="749"/>
      <c r="E208" s="750"/>
      <c r="F208" s="756"/>
      <c r="G208" s="757"/>
      <c r="H208" s="758" t="s">
        <v>60</v>
      </c>
      <c r="I208" s="755"/>
      <c r="J208" s="755"/>
      <c r="K208" s="755"/>
      <c r="L208" s="755"/>
      <c r="M208" s="755"/>
      <c r="N208" s="755"/>
      <c r="O208" s="19"/>
      <c r="P208" s="20"/>
      <c r="Q208" s="20"/>
      <c r="R208" s="20"/>
      <c r="S208" s="20"/>
      <c r="T208" s="20"/>
      <c r="U208" s="20"/>
      <c r="V208" s="20"/>
      <c r="W208" s="20"/>
      <c r="X208" s="20"/>
      <c r="Y208" s="20"/>
      <c r="Z208" s="20"/>
      <c r="AA208" s="20"/>
      <c r="AB208" s="20"/>
      <c r="AC208" s="20"/>
      <c r="AD208" s="20"/>
      <c r="AE208" s="33"/>
    </row>
    <row r="209" spans="1:31" ht="15.75" customHeight="1">
      <c r="A209" s="748" t="s">
        <v>1689</v>
      </c>
      <c r="B209" s="747" t="str">
        <f>HYPERLINK("https://upn1-carbon-sandbox.mendel.ai/01ha813ysyy2fh7nkt0cpqf5ww/patient-abstraction/"&amp;A209)</f>
        <v>https://upn1-carbon-sandbox.mendel.ai/01ha813ysyy2fh7nkt0cpqf5ww/patient-abstraction/pt-01h9p699em5wnxwkc29fkdpypc</v>
      </c>
      <c r="C209" s="748" t="s">
        <v>18</v>
      </c>
      <c r="D209" s="749"/>
      <c r="E209" s="756"/>
      <c r="F209" s="750"/>
      <c r="G209" s="752"/>
      <c r="H209" s="758" t="s">
        <v>60</v>
      </c>
      <c r="I209" s="748"/>
      <c r="J209" s="748"/>
      <c r="K209" s="748"/>
      <c r="L209" s="748"/>
      <c r="M209" s="748"/>
      <c r="N209" s="748"/>
      <c r="O209" s="19"/>
      <c r="P209" s="20"/>
      <c r="Q209" s="20"/>
      <c r="R209" s="20"/>
      <c r="S209" s="20"/>
      <c r="T209" s="20"/>
      <c r="U209" s="20"/>
      <c r="V209" s="20"/>
      <c r="W209" s="20"/>
      <c r="X209" s="20"/>
      <c r="Y209" s="20"/>
      <c r="Z209" s="20"/>
      <c r="AA209" s="20"/>
      <c r="AB209" s="20"/>
      <c r="AC209" s="20"/>
      <c r="AD209" s="20"/>
      <c r="AE209" s="33"/>
    </row>
    <row r="210" spans="1:31" ht="15.75" customHeight="1">
      <c r="A210" s="748" t="s">
        <v>1690</v>
      </c>
      <c r="B210" s="747" t="str">
        <f>HYPERLINK("https://upn1-carbon-sandbox.mendel.ai/01ha813ysyy2fh7nkt0cpqf5ww/patient-abstraction/"&amp;A210)</f>
        <v>https://upn1-carbon-sandbox.mendel.ai/01ha813ysyy2fh7nkt0cpqf5ww/patient-abstraction/pt-01h9p699s73fbsnqccdw3etgxd</v>
      </c>
      <c r="C210" s="748" t="s">
        <v>18</v>
      </c>
      <c r="D210" s="749"/>
      <c r="E210" s="750"/>
      <c r="F210" s="750"/>
      <c r="G210" s="752"/>
      <c r="H210" s="758" t="s">
        <v>60</v>
      </c>
      <c r="I210" s="748"/>
      <c r="J210" s="748"/>
      <c r="K210" s="748"/>
      <c r="L210" s="748"/>
      <c r="M210" s="748"/>
      <c r="N210" s="748"/>
      <c r="O210" s="19"/>
      <c r="P210" s="20"/>
      <c r="Q210" s="20"/>
      <c r="R210" s="20"/>
      <c r="S210" s="20"/>
      <c r="T210" s="20"/>
      <c r="U210" s="20"/>
      <c r="V210" s="20"/>
      <c r="W210" s="20"/>
      <c r="X210" s="20"/>
      <c r="Y210" s="20"/>
      <c r="Z210" s="20"/>
      <c r="AA210" s="20"/>
      <c r="AB210" s="20"/>
      <c r="AC210" s="20"/>
      <c r="AD210" s="20"/>
      <c r="AE210" s="33"/>
    </row>
    <row r="211" spans="1:31" ht="15.75" customHeight="1">
      <c r="A211" s="748" t="s">
        <v>1691</v>
      </c>
      <c r="B211" s="747" t="str">
        <f>HYPERLINK("https://upn1-carbon-sandbox.mendel.ai/01ha813ysyy2fh7nkt0cpqf5ww/patient-abstraction/"&amp;A211)</f>
        <v>https://upn1-carbon-sandbox.mendel.ai/01ha813ysyy2fh7nkt0cpqf5ww/patient-abstraction/pt-01h9p699nkap6svns4j2zhyp85</v>
      </c>
      <c r="C211" s="748" t="s">
        <v>18</v>
      </c>
      <c r="D211" s="749"/>
      <c r="E211" s="750"/>
      <c r="F211" s="750"/>
      <c r="G211" s="752"/>
      <c r="H211" s="758" t="s">
        <v>60</v>
      </c>
      <c r="I211" s="748"/>
      <c r="J211" s="748"/>
      <c r="K211" s="748"/>
      <c r="L211" s="748"/>
      <c r="M211" s="748"/>
      <c r="N211" s="748"/>
      <c r="O211" s="19"/>
      <c r="P211" s="20"/>
      <c r="Q211" s="20"/>
      <c r="R211" s="20"/>
      <c r="S211" s="20"/>
      <c r="T211" s="20"/>
      <c r="U211" s="20"/>
      <c r="V211" s="20"/>
      <c r="W211" s="20"/>
      <c r="X211" s="20"/>
      <c r="Y211" s="20"/>
      <c r="Z211" s="20"/>
      <c r="AA211" s="20"/>
      <c r="AB211" s="20"/>
      <c r="AC211" s="20"/>
      <c r="AD211" s="20"/>
      <c r="AE211" s="33"/>
    </row>
    <row r="212" spans="1:31" ht="15.75" customHeight="1">
      <c r="A212" s="748" t="s">
        <v>1692</v>
      </c>
      <c r="B212" s="747" t="str">
        <f>HYPERLINK("https://upn1-carbon-sandbox.mendel.ai/01ha813ysyy2fh7nkt0cpqf5ww/patient-abstraction/"&amp;A212)</f>
        <v>https://upn1-carbon-sandbox.mendel.ai/01ha813ysyy2fh7nkt0cpqf5ww/patient-abstraction/pt-01h9p699exqak5sqfch2nv16t4</v>
      </c>
      <c r="C212" s="748" t="s">
        <v>18</v>
      </c>
      <c r="D212" s="749"/>
      <c r="E212" s="750"/>
      <c r="F212" s="750"/>
      <c r="G212" s="752"/>
      <c r="H212" s="758" t="s">
        <v>60</v>
      </c>
      <c r="I212" s="748"/>
      <c r="J212" s="748"/>
      <c r="K212" s="748"/>
      <c r="L212" s="748"/>
      <c r="M212" s="748"/>
      <c r="N212" s="748"/>
      <c r="O212" s="19"/>
      <c r="P212" s="20"/>
      <c r="Q212" s="20"/>
      <c r="R212" s="20"/>
      <c r="S212" s="20"/>
      <c r="T212" s="20"/>
      <c r="U212" s="20"/>
      <c r="V212" s="20"/>
      <c r="W212" s="20"/>
      <c r="X212" s="20"/>
      <c r="Y212" s="20"/>
      <c r="Z212" s="20"/>
      <c r="AA212" s="20"/>
      <c r="AB212" s="20"/>
      <c r="AC212" s="20"/>
      <c r="AD212" s="20"/>
      <c r="AE212" s="33"/>
    </row>
    <row r="213" spans="1:31" ht="15.75" customHeight="1">
      <c r="A213" s="748" t="s">
        <v>1693</v>
      </c>
      <c r="B213" s="760" t="str">
        <f>HYPERLINK("https://upn1-carbon-sandbox.mendel.ai/01ha813ysyy2fh7nkt0cpqf5ww/patient-abstraction/"&amp;A213)</f>
        <v>https://upn1-carbon-sandbox.mendel.ai/01ha813ysyy2fh7nkt0cpqf5ww/patient-abstraction/pt-01h9p699bh2r7xrwrzv773f752</v>
      </c>
      <c r="C213" s="748" t="s">
        <v>18</v>
      </c>
      <c r="D213" s="749"/>
      <c r="E213" s="750"/>
      <c r="F213" s="750"/>
      <c r="G213" s="752"/>
      <c r="H213" s="758" t="s">
        <v>60</v>
      </c>
      <c r="I213" s="748"/>
      <c r="J213" s="748"/>
      <c r="K213" s="748"/>
      <c r="L213" s="748"/>
      <c r="M213" s="748"/>
      <c r="N213" s="748"/>
      <c r="O213" s="19"/>
      <c r="P213" s="20"/>
      <c r="Q213" s="20"/>
      <c r="R213" s="20"/>
      <c r="S213" s="20"/>
      <c r="T213" s="20"/>
      <c r="U213" s="20"/>
      <c r="V213" s="20"/>
      <c r="W213" s="20"/>
      <c r="X213" s="20"/>
      <c r="Y213" s="20"/>
      <c r="Z213" s="20"/>
      <c r="AA213" s="20"/>
      <c r="AB213" s="20"/>
      <c r="AC213" s="20"/>
      <c r="AD213" s="20"/>
      <c r="AE213" s="33"/>
    </row>
    <row r="214" spans="1:31" ht="15.75" customHeight="1">
      <c r="A214" s="748" t="s">
        <v>1694</v>
      </c>
      <c r="B214" s="747" t="str">
        <f>HYPERLINK("https://upn1-carbon-sandbox.mendel.ai/01ha813ysyy2fh7nkt0cpqf5ww/patient-abstraction/"&amp;A214)</f>
        <v>https://upn1-carbon-sandbox.mendel.ai/01ha813ysyy2fh7nkt0cpqf5ww/patient-abstraction/pt-01h9p699j8dtm217cc53q74c4b</v>
      </c>
      <c r="C214" s="748" t="s">
        <v>18</v>
      </c>
      <c r="D214" s="749"/>
      <c r="E214" s="750"/>
      <c r="F214" s="750"/>
      <c r="G214" s="752"/>
      <c r="H214" s="758" t="s">
        <v>60</v>
      </c>
      <c r="I214" s="748"/>
      <c r="J214" s="748"/>
      <c r="K214" s="748"/>
      <c r="L214" s="748"/>
      <c r="M214" s="748"/>
      <c r="N214" s="748"/>
      <c r="O214" s="19"/>
      <c r="P214" s="20"/>
      <c r="Q214" s="20"/>
      <c r="R214" s="20"/>
      <c r="S214" s="20"/>
      <c r="T214" s="20"/>
      <c r="U214" s="20"/>
      <c r="V214" s="20"/>
      <c r="W214" s="20"/>
      <c r="X214" s="20"/>
      <c r="Y214" s="20"/>
      <c r="Z214" s="20"/>
      <c r="AA214" s="20"/>
      <c r="AB214" s="20"/>
      <c r="AC214" s="20"/>
      <c r="AD214" s="20"/>
      <c r="AE214" s="33"/>
    </row>
    <row r="215" spans="1:31" ht="15.75" customHeight="1">
      <c r="A215" s="748" t="s">
        <v>1695</v>
      </c>
      <c r="B215" s="760" t="str">
        <f>HYPERLINK("https://upn1-carbon-sandbox.mendel.ai/01ha813ysyy2fh7nkt0cpqf5ww/patient-abstraction/"&amp;A215)</f>
        <v>https://upn1-carbon-sandbox.mendel.ai/01ha813ysyy2fh7nkt0cpqf5ww/patient-abstraction/pt-01h9p699sbf66njm7wnjya8w6c</v>
      </c>
      <c r="C215" s="748" t="s">
        <v>18</v>
      </c>
      <c r="D215" s="749"/>
      <c r="E215" s="750"/>
      <c r="F215" s="754"/>
      <c r="G215" s="761"/>
      <c r="H215" s="758" t="s">
        <v>60</v>
      </c>
      <c r="I215" s="761"/>
      <c r="J215" s="761"/>
      <c r="K215" s="761"/>
      <c r="L215" s="761"/>
      <c r="M215" s="761"/>
      <c r="N215" s="761"/>
      <c r="O215" s="162"/>
    </row>
    <row r="216" spans="1:31" ht="15.75" customHeight="1">
      <c r="A216" s="748" t="s">
        <v>1696</v>
      </c>
      <c r="B216" s="760" t="str">
        <f>HYPERLINK("https://upn1-carbon-sandbox.mendel.ai/01ha813ysyy2fh7nkt0cpqf5ww/patient-abstraction/"&amp;A216)</f>
        <v>https://upn1-carbon-sandbox.mendel.ai/01ha813ysyy2fh7nkt0cpqf5ww/patient-abstraction/pt-01h9p699h1x8rjpw8hty93p8qn</v>
      </c>
      <c r="C216" s="748" t="s">
        <v>1597</v>
      </c>
      <c r="D216" s="749"/>
      <c r="E216" s="761"/>
      <c r="F216" s="754"/>
      <c r="G216" s="761"/>
      <c r="H216" s="758" t="s">
        <v>60</v>
      </c>
      <c r="I216" s="761"/>
      <c r="J216" s="761"/>
      <c r="K216" s="761"/>
      <c r="L216" s="761"/>
      <c r="M216" s="761"/>
      <c r="N216" s="761"/>
      <c r="O216" s="162"/>
    </row>
    <row r="217" spans="1:31" ht="15.75" customHeight="1">
      <c r="A217" s="748" t="s">
        <v>1697</v>
      </c>
      <c r="B217" s="760" t="str">
        <f>HYPERLINK("https://upn1-carbon-sandbox.mendel.ai/01ha813ysyy2fh7nkt0cpqf5ww/patient-abstraction/"&amp;A217)</f>
        <v>https://upn1-carbon-sandbox.mendel.ai/01ha813ysyy2fh7nkt0cpqf5ww/patient-abstraction/pt-01h9p699kxkpt00ce98pna84yy</v>
      </c>
      <c r="C217" s="748" t="s">
        <v>1597</v>
      </c>
      <c r="D217" s="749"/>
      <c r="E217" s="761"/>
      <c r="F217" s="761"/>
      <c r="G217" s="761"/>
      <c r="H217" s="758" t="s">
        <v>60</v>
      </c>
      <c r="I217" s="761"/>
      <c r="J217" s="761"/>
      <c r="K217" s="761"/>
      <c r="L217" s="761"/>
      <c r="M217" s="761"/>
      <c r="N217" s="761"/>
      <c r="O217" s="162"/>
    </row>
    <row r="218" spans="1:31" ht="15.75" customHeight="1">
      <c r="A218" s="748" t="s">
        <v>1698</v>
      </c>
      <c r="B218" s="760" t="str">
        <f>HYPERLINK("https://upn1-carbon-sandbox.mendel.ai/01ha813ysyy2fh7nkt0cpqf5ww/patient-abstraction/"&amp;A218)</f>
        <v>https://upn1-carbon-sandbox.mendel.ai/01ha813ysyy2fh7nkt0cpqf5ww/patient-abstraction/pt-01h9p699f62pw4s6w11qatetxt</v>
      </c>
      <c r="C218" s="748" t="s">
        <v>1597</v>
      </c>
      <c r="D218" s="749"/>
      <c r="E218" s="761"/>
      <c r="F218" s="761"/>
      <c r="G218" s="761"/>
      <c r="H218" s="758" t="s">
        <v>60</v>
      </c>
      <c r="I218" s="761"/>
      <c r="J218" s="761"/>
      <c r="K218" s="761"/>
      <c r="L218" s="761"/>
      <c r="M218" s="761"/>
      <c r="N218" s="761"/>
      <c r="O218" s="162"/>
    </row>
    <row r="219" spans="1:31" ht="15.75" customHeight="1">
      <c r="A219" s="748" t="s">
        <v>1699</v>
      </c>
      <c r="B219" s="760" t="str">
        <f>HYPERLINK("https://upn1-carbon-sandbox.mendel.ai/01ha813ysyy2fh7nkt0cpqf5ww/patient-abstraction/"&amp;A219)</f>
        <v>https://upn1-carbon-sandbox.mendel.ai/01ha813ysyy2fh7nkt0cpqf5ww/patient-abstraction/pt-01h9p699cer0aw5eb9h1b1yg5b</v>
      </c>
      <c r="C219" s="748" t="s">
        <v>1597</v>
      </c>
      <c r="D219" s="749"/>
      <c r="E219" s="761"/>
      <c r="F219" s="761"/>
      <c r="G219" s="761"/>
      <c r="H219" s="758" t="s">
        <v>60</v>
      </c>
      <c r="I219" s="761"/>
      <c r="J219" s="761"/>
      <c r="K219" s="761"/>
      <c r="L219" s="761"/>
      <c r="M219" s="761"/>
      <c r="N219" s="761"/>
      <c r="O219" s="162"/>
    </row>
    <row r="220" spans="1:31" s="215" customFormat="1" ht="15.75" customHeight="1">
      <c r="A220" s="748" t="s">
        <v>1700</v>
      </c>
      <c r="B220" s="747" t="str">
        <f>HYPERLINK("https://upn1-carbon-sandbox.mendel.ai/01ha813ysyy2fh7nkt0cpqf5ww/patient-abstraction/"&amp;A220)</f>
        <v>https://upn1-carbon-sandbox.mendel.ai/01ha813ysyy2fh7nkt0cpqf5ww/patient-abstraction/pt-01h9p699cc32m7bv2qtqpx5zsr</v>
      </c>
      <c r="C220" s="748" t="s">
        <v>18</v>
      </c>
      <c r="D220" s="749"/>
      <c r="E220" s="761"/>
      <c r="F220" s="750"/>
      <c r="G220" s="752"/>
      <c r="H220" s="758" t="s">
        <v>60</v>
      </c>
      <c r="I220" s="748"/>
      <c r="J220" s="748"/>
      <c r="K220" s="748"/>
      <c r="L220" s="748"/>
      <c r="M220" s="748"/>
      <c r="N220" s="748"/>
      <c r="O220" s="226"/>
      <c r="P220" s="227"/>
      <c r="Q220" s="227"/>
      <c r="R220" s="227"/>
      <c r="S220" s="227"/>
      <c r="T220" s="227"/>
      <c r="U220" s="227"/>
      <c r="V220" s="227"/>
      <c r="W220" s="227"/>
      <c r="X220" s="227"/>
      <c r="Y220" s="227"/>
      <c r="Z220" s="227"/>
      <c r="AA220" s="227"/>
      <c r="AB220" s="227"/>
      <c r="AC220" s="227"/>
      <c r="AD220" s="227"/>
      <c r="AE220" s="228"/>
    </row>
    <row r="221" spans="1:31" ht="15.75" customHeight="1">
      <c r="A221" s="748" t="s">
        <v>1701</v>
      </c>
      <c r="B221" s="747" t="str">
        <f>HYPERLINK("https://upn1-carbon-sandbox.mendel.ai/01ha813ysyy2fh7nkt0cpqf5ww/patient-abstraction/"&amp;A221)</f>
        <v>https://upn1-carbon-sandbox.mendel.ai/01ha813ysyy2fh7nkt0cpqf5ww/patient-abstraction/pt-01h9p699qn5egzpjs26q3bs16t</v>
      </c>
      <c r="C221" s="748" t="s">
        <v>18</v>
      </c>
      <c r="D221" s="749"/>
      <c r="E221" s="750"/>
      <c r="F221" s="750"/>
      <c r="G221" s="752"/>
      <c r="H221" s="758" t="s">
        <v>60</v>
      </c>
      <c r="I221" s="748"/>
      <c r="J221" s="748"/>
      <c r="K221" s="748"/>
      <c r="L221" s="748"/>
      <c r="M221" s="748"/>
      <c r="N221" s="748"/>
      <c r="O221" s="19"/>
      <c r="P221" s="20"/>
      <c r="Q221" s="20"/>
      <c r="R221" s="20"/>
      <c r="S221" s="20"/>
      <c r="T221" s="20"/>
      <c r="U221" s="20"/>
      <c r="V221" s="20"/>
      <c r="W221" s="20"/>
      <c r="X221" s="20"/>
      <c r="Y221" s="20"/>
      <c r="Z221" s="20"/>
      <c r="AA221" s="20"/>
      <c r="AB221" s="20"/>
      <c r="AC221" s="20"/>
      <c r="AD221" s="20"/>
      <c r="AE221" s="33"/>
    </row>
    <row r="222" spans="1:31" ht="15.75" customHeight="1">
      <c r="A222" s="748" t="s">
        <v>1702</v>
      </c>
      <c r="B222" s="747" t="str">
        <f>HYPERLINK("https://upn1-carbon-sandbox.mendel.ai/01ha813ysyy2fh7nkt0cpqf5ww/patient-abstraction/"&amp;A222)</f>
        <v>https://upn1-carbon-sandbox.mendel.ai/01ha813ysyy2fh7nkt0cpqf5ww/patient-abstraction/pt-01h9p6995mx97t472db4waecp8</v>
      </c>
      <c r="C222" s="748" t="s">
        <v>18</v>
      </c>
      <c r="D222" s="749"/>
      <c r="E222" s="750"/>
      <c r="F222" s="750"/>
      <c r="G222" s="752"/>
      <c r="H222" s="758" t="s">
        <v>60</v>
      </c>
      <c r="I222" s="748"/>
      <c r="J222" s="748"/>
      <c r="K222" s="748"/>
      <c r="L222" s="748"/>
      <c r="M222" s="748"/>
      <c r="N222" s="748"/>
      <c r="O222" s="19"/>
      <c r="P222" s="20"/>
      <c r="Q222" s="20"/>
      <c r="R222" s="20"/>
      <c r="S222" s="20"/>
      <c r="T222" s="20"/>
      <c r="U222" s="20"/>
      <c r="V222" s="20"/>
      <c r="W222" s="20"/>
      <c r="X222" s="20"/>
      <c r="Y222" s="20"/>
      <c r="Z222" s="20"/>
      <c r="AA222" s="20"/>
      <c r="AB222" s="20"/>
      <c r="AC222" s="20"/>
      <c r="AD222" s="20"/>
      <c r="AE222" s="33"/>
    </row>
    <row r="223" spans="1:31" ht="15.75" customHeight="1">
      <c r="A223" s="748" t="s">
        <v>1703</v>
      </c>
      <c r="B223" s="747" t="str">
        <f>HYPERLINK("https://upn1-carbon-sandbox.mendel.ai/01ha813ysyy2fh7nkt0cpqf5ww/patient-abstraction/"&amp;A223)</f>
        <v>https://upn1-carbon-sandbox.mendel.ai/01ha813ysyy2fh7nkt0cpqf5ww/patient-abstraction/pt-01h9p699hw2n210a97d69nmpxm</v>
      </c>
      <c r="C223" s="748" t="s">
        <v>18</v>
      </c>
      <c r="D223" s="749"/>
      <c r="E223" s="750"/>
      <c r="F223" s="750"/>
      <c r="G223" s="752"/>
      <c r="H223" s="758" t="s">
        <v>60</v>
      </c>
      <c r="I223" s="748"/>
      <c r="J223" s="748"/>
      <c r="K223" s="748"/>
      <c r="L223" s="748"/>
      <c r="M223" s="748"/>
      <c r="N223" s="748"/>
      <c r="O223" s="19"/>
      <c r="P223" s="20"/>
      <c r="Q223" s="20"/>
      <c r="R223" s="20"/>
      <c r="S223" s="20"/>
      <c r="T223" s="20"/>
      <c r="U223" s="20"/>
      <c r="V223" s="20"/>
      <c r="W223" s="20"/>
      <c r="X223" s="20"/>
      <c r="Y223" s="20"/>
      <c r="Z223" s="20"/>
      <c r="AA223" s="20"/>
      <c r="AB223" s="20"/>
      <c r="AC223" s="20"/>
      <c r="AD223" s="20"/>
      <c r="AE223" s="33"/>
    </row>
    <row r="224" spans="1:31" ht="15.75" customHeight="1">
      <c r="A224" s="748" t="s">
        <v>1704</v>
      </c>
      <c r="B224" s="747" t="str">
        <f>HYPERLINK("https://upn1-carbon-sandbox.mendel.ai/01ha813ysyy2fh7nkt0cpqf5ww/patient-abstraction/"&amp;A224)</f>
        <v>https://upn1-carbon-sandbox.mendel.ai/01ha813ysyy2fh7nkt0cpqf5ww/patient-abstraction/pt-01h9p699dgcbpmsxwkeavbcg4y</v>
      </c>
      <c r="C224" s="748" t="s">
        <v>18</v>
      </c>
      <c r="D224" s="749"/>
      <c r="E224" s="750"/>
      <c r="F224" s="750"/>
      <c r="G224" s="752"/>
      <c r="H224" s="758" t="s">
        <v>60</v>
      </c>
      <c r="I224" s="748"/>
      <c r="J224" s="748"/>
      <c r="K224" s="748"/>
      <c r="L224" s="748"/>
      <c r="M224" s="748"/>
      <c r="N224" s="748"/>
      <c r="O224" s="19"/>
      <c r="P224" s="20"/>
      <c r="Q224" s="20"/>
      <c r="R224" s="20"/>
      <c r="S224" s="20"/>
      <c r="T224" s="20"/>
      <c r="U224" s="20"/>
      <c r="V224" s="20"/>
      <c r="W224" s="20"/>
      <c r="X224" s="20"/>
      <c r="Y224" s="20"/>
      <c r="Z224" s="20"/>
      <c r="AA224" s="20"/>
      <c r="AB224" s="20"/>
      <c r="AC224" s="20"/>
      <c r="AD224" s="20"/>
      <c r="AE224" s="33"/>
    </row>
    <row r="225" spans="1:31" ht="15.75" customHeight="1">
      <c r="A225" s="748" t="s">
        <v>1705</v>
      </c>
      <c r="B225" s="747" t="str">
        <f>HYPERLINK("https://upn1-carbon-sandbox.mendel.ai/01ha813ysyy2fh7nkt0cpqf5ww/patient-abstraction/"&amp;A225)</f>
        <v>https://upn1-carbon-sandbox.mendel.ai/01ha813ysyy2fh7nkt0cpqf5ww/patient-abstraction/pt-01h9p699d57z7emqqpkj91xs9c</v>
      </c>
      <c r="C225" s="748" t="s">
        <v>18</v>
      </c>
      <c r="D225" s="749"/>
      <c r="E225" s="750"/>
      <c r="F225" s="750"/>
      <c r="G225" s="752"/>
      <c r="H225" s="758" t="s">
        <v>60</v>
      </c>
      <c r="I225" s="748"/>
      <c r="J225" s="748"/>
      <c r="K225" s="748"/>
      <c r="L225" s="748"/>
      <c r="M225" s="748"/>
      <c r="N225" s="748"/>
      <c r="O225" s="19"/>
      <c r="P225" s="20"/>
      <c r="Q225" s="20"/>
      <c r="R225" s="20"/>
      <c r="S225" s="20"/>
      <c r="T225" s="20"/>
      <c r="U225" s="20"/>
      <c r="V225" s="20"/>
      <c r="W225" s="20"/>
      <c r="X225" s="20"/>
      <c r="Y225" s="20"/>
      <c r="Z225" s="20"/>
      <c r="AA225" s="20"/>
      <c r="AB225" s="20"/>
      <c r="AC225" s="20"/>
      <c r="AD225" s="20"/>
      <c r="AE225" s="33"/>
    </row>
    <row r="226" spans="1:31" ht="15.75" customHeight="1">
      <c r="A226" s="748" t="s">
        <v>1706</v>
      </c>
      <c r="B226" s="747" t="str">
        <f>HYPERLINK("https://upn1-carbon-sandbox.mendel.ai/01ha813ysyy2fh7nkt0cpqf5ww/patient-abstraction/"&amp;A226)</f>
        <v>https://upn1-carbon-sandbox.mendel.ai/01ha813ysyy2fh7nkt0cpqf5ww/patient-abstraction/pt-01h9p6998tader134dnf2346rw</v>
      </c>
      <c r="C226" s="748" t="s">
        <v>18</v>
      </c>
      <c r="D226" s="749"/>
      <c r="E226" s="750"/>
      <c r="F226" s="750"/>
      <c r="G226" s="752"/>
      <c r="H226" s="758" t="s">
        <v>60</v>
      </c>
      <c r="I226" s="748"/>
      <c r="J226" s="748"/>
      <c r="K226" s="748"/>
      <c r="L226" s="748"/>
      <c r="M226" s="748"/>
      <c r="N226" s="748"/>
      <c r="O226" s="19"/>
      <c r="P226" s="20"/>
      <c r="Q226" s="20"/>
      <c r="R226" s="20"/>
      <c r="S226" s="20"/>
      <c r="T226" s="20"/>
      <c r="U226" s="20"/>
      <c r="V226" s="20"/>
      <c r="W226" s="20"/>
      <c r="X226" s="20"/>
      <c r="Y226" s="20"/>
      <c r="Z226" s="20"/>
      <c r="AA226" s="20"/>
      <c r="AB226" s="20"/>
      <c r="AC226" s="20"/>
      <c r="AD226" s="20"/>
      <c r="AE226" s="33"/>
    </row>
    <row r="227" spans="1:31" ht="15.75" customHeight="1">
      <c r="A227" s="748" t="s">
        <v>1707</v>
      </c>
      <c r="B227" s="747" t="str">
        <f>HYPERLINK("https://upn1-carbon-sandbox.mendel.ai/01ha813ysyy2fh7nkt0cpqf5ww/patient-abstraction/"&amp;A227)</f>
        <v>https://upn1-carbon-sandbox.mendel.ai/01ha813ysyy2fh7nkt0cpqf5ww/patient-abstraction/pt-01h9p699gv92yemyea6hx49a98</v>
      </c>
      <c r="C227" s="748" t="s">
        <v>18</v>
      </c>
      <c r="D227" s="749"/>
      <c r="E227" s="750"/>
      <c r="F227" s="750"/>
      <c r="G227" s="752"/>
      <c r="H227" s="758" t="s">
        <v>60</v>
      </c>
      <c r="I227" s="748"/>
      <c r="J227" s="748"/>
      <c r="K227" s="748"/>
      <c r="L227" s="748"/>
      <c r="M227" s="748"/>
      <c r="N227" s="748"/>
      <c r="O227" s="19"/>
      <c r="P227" s="20"/>
      <c r="Q227" s="20"/>
      <c r="R227" s="20"/>
      <c r="S227" s="20"/>
      <c r="T227" s="20"/>
      <c r="U227" s="20"/>
      <c r="V227" s="20"/>
      <c r="W227" s="20"/>
      <c r="X227" s="20"/>
      <c r="Y227" s="20"/>
      <c r="Z227" s="20"/>
      <c r="AA227" s="20"/>
      <c r="AB227" s="20"/>
      <c r="AC227" s="20"/>
      <c r="AD227" s="20"/>
      <c r="AE227" s="33"/>
    </row>
    <row r="228" spans="1:31" ht="15.75" customHeight="1">
      <c r="A228" s="748" t="s">
        <v>1708</v>
      </c>
      <c r="B228" s="747" t="str">
        <f>HYPERLINK("https://upn1-carbon-sandbox.mendel.ai/01ha813ysyy2fh7nkt0cpqf5ww/patient-abstraction/"&amp;A228)</f>
        <v>https://upn1-carbon-sandbox.mendel.ai/01ha813ysyy2fh7nkt0cpqf5ww/patient-abstraction/pt-01h9p699dy2tsx9ffcahccd8c0</v>
      </c>
      <c r="C228" s="748" t="s">
        <v>18</v>
      </c>
      <c r="D228" s="749"/>
      <c r="E228" s="750"/>
      <c r="F228" s="750"/>
      <c r="G228" s="752"/>
      <c r="H228" s="758" t="s">
        <v>60</v>
      </c>
      <c r="I228" s="748"/>
      <c r="J228" s="748"/>
      <c r="K228" s="748"/>
      <c r="L228" s="748"/>
      <c r="M228" s="748"/>
      <c r="N228" s="748"/>
      <c r="O228" s="19"/>
      <c r="P228" s="20"/>
      <c r="Q228" s="20"/>
      <c r="R228" s="20"/>
      <c r="S228" s="20"/>
      <c r="T228" s="20"/>
      <c r="U228" s="20"/>
      <c r="V228" s="20"/>
      <c r="W228" s="20"/>
      <c r="X228" s="20"/>
      <c r="Y228" s="20"/>
      <c r="Z228" s="20"/>
      <c r="AA228" s="20"/>
      <c r="AB228" s="20"/>
      <c r="AC228" s="20"/>
      <c r="AD228" s="20"/>
      <c r="AE228" s="33"/>
    </row>
    <row r="229" spans="1:31" ht="15.75" customHeight="1">
      <c r="A229" s="748" t="s">
        <v>1709</v>
      </c>
      <c r="B229" s="747" t="str">
        <f>HYPERLINK("https://upn1-carbon-sandbox.mendel.ai/01ha813ysyy2fh7nkt0cpqf5ww/patient-abstraction/"&amp;A229)</f>
        <v>https://upn1-carbon-sandbox.mendel.ai/01ha813ysyy2fh7nkt0cpqf5ww/patient-abstraction/pt-01h9p699n4sxc3b9gxrtmtdggm</v>
      </c>
      <c r="C229" s="748" t="s">
        <v>18</v>
      </c>
      <c r="D229" s="749"/>
      <c r="E229" s="750"/>
      <c r="F229" s="750"/>
      <c r="G229" s="752"/>
      <c r="H229" s="758" t="s">
        <v>60</v>
      </c>
      <c r="I229" s="748"/>
      <c r="J229" s="748"/>
      <c r="K229" s="748"/>
      <c r="L229" s="748"/>
      <c r="M229" s="748"/>
      <c r="N229" s="748"/>
      <c r="O229" s="19"/>
      <c r="P229" s="20"/>
      <c r="Q229" s="20"/>
      <c r="R229" s="20"/>
      <c r="S229" s="20"/>
      <c r="T229" s="20"/>
      <c r="U229" s="20"/>
      <c r="V229" s="20"/>
      <c r="W229" s="20"/>
      <c r="X229" s="20"/>
      <c r="Y229" s="20"/>
      <c r="Z229" s="20"/>
      <c r="AA229" s="20"/>
      <c r="AB229" s="20"/>
      <c r="AC229" s="20"/>
      <c r="AD229" s="20"/>
      <c r="AE229" s="33"/>
    </row>
    <row r="230" spans="1:31" ht="15.75" customHeight="1">
      <c r="A230" s="748" t="s">
        <v>1710</v>
      </c>
      <c r="B230" s="747" t="str">
        <f>HYPERLINK("https://upn1-carbon-sandbox.mendel.ai/01ha813ysyy2fh7nkt0cpqf5ww/patient-abstraction/"&amp;A230)</f>
        <v>https://upn1-carbon-sandbox.mendel.ai/01ha813ysyy2fh7nkt0cpqf5ww/patient-abstraction/pt-01h9p699spy6pe4bttaxem5yyq</v>
      </c>
      <c r="C230" s="748" t="s">
        <v>18</v>
      </c>
      <c r="D230" s="749"/>
      <c r="E230" s="750"/>
      <c r="F230" s="750"/>
      <c r="G230" s="752"/>
      <c r="H230" s="758" t="s">
        <v>60</v>
      </c>
      <c r="I230" s="748"/>
      <c r="J230" s="748"/>
      <c r="K230" s="748"/>
      <c r="L230" s="748"/>
      <c r="M230" s="748"/>
      <c r="N230" s="748"/>
      <c r="O230" s="19"/>
      <c r="P230" s="20"/>
      <c r="Q230" s="20"/>
      <c r="R230" s="20"/>
      <c r="S230" s="20"/>
      <c r="T230" s="20"/>
      <c r="U230" s="20"/>
      <c r="V230" s="20"/>
      <c r="W230" s="20"/>
      <c r="X230" s="20"/>
      <c r="Y230" s="20"/>
      <c r="Z230" s="20"/>
      <c r="AA230" s="20"/>
      <c r="AB230" s="20"/>
      <c r="AC230" s="20"/>
      <c r="AD230" s="20"/>
      <c r="AE230" s="33"/>
    </row>
    <row r="231" spans="1:31" ht="15.75" customHeight="1">
      <c r="A231" s="748" t="s">
        <v>1711</v>
      </c>
      <c r="B231" s="747" t="str">
        <f>HYPERLINK("https://upn1-carbon-sandbox.mendel.ai/01ha813ysyy2fh7nkt0cpqf5ww/patient-abstraction/"&amp;A231)</f>
        <v>https://upn1-carbon-sandbox.mendel.ai/01ha813ysyy2fh7nkt0cpqf5ww/patient-abstraction/pt-01h9p699h9vd5yf149d8j5se0q</v>
      </c>
      <c r="C231" s="748" t="s">
        <v>18</v>
      </c>
      <c r="D231" s="749"/>
      <c r="E231" s="750"/>
      <c r="F231" s="750"/>
      <c r="G231" s="752"/>
      <c r="H231" s="758" t="s">
        <v>60</v>
      </c>
      <c r="I231" s="748"/>
      <c r="J231" s="748"/>
      <c r="K231" s="748"/>
      <c r="L231" s="748"/>
      <c r="M231" s="748"/>
      <c r="N231" s="748"/>
      <c r="O231" s="19"/>
      <c r="P231" s="20"/>
      <c r="Q231" s="20"/>
      <c r="R231" s="20"/>
      <c r="S231" s="20"/>
      <c r="T231" s="20"/>
      <c r="U231" s="20"/>
      <c r="V231" s="20"/>
      <c r="W231" s="20"/>
      <c r="X231" s="20"/>
      <c r="Y231" s="20"/>
      <c r="Z231" s="20"/>
      <c r="AA231" s="20"/>
      <c r="AB231" s="20"/>
      <c r="AC231" s="20"/>
      <c r="AD231" s="20"/>
      <c r="AE231" s="33"/>
    </row>
    <row r="232" spans="1:31" ht="15.75" customHeight="1">
      <c r="A232" s="748" t="s">
        <v>1712</v>
      </c>
      <c r="B232" s="747" t="str">
        <f>HYPERLINK("https://upn1-carbon-sandbox.mendel.ai/01ha813ysyy2fh7nkt0cpqf5ww/patient-abstraction/"&amp;A232)</f>
        <v>https://upn1-carbon-sandbox.mendel.ai/01ha813ysyy2fh7nkt0cpqf5ww/patient-abstraction/pt-01h9p699cm21ynq6ab3yrjfynq</v>
      </c>
      <c r="C232" s="748" t="s">
        <v>18</v>
      </c>
      <c r="D232" s="749"/>
      <c r="E232" s="750"/>
      <c r="F232" s="750"/>
      <c r="G232" s="752"/>
      <c r="H232" s="758" t="s">
        <v>60</v>
      </c>
      <c r="I232" s="748"/>
      <c r="J232" s="748"/>
      <c r="K232" s="748"/>
      <c r="L232" s="748"/>
      <c r="M232" s="748"/>
      <c r="N232" s="748"/>
      <c r="O232" s="19"/>
      <c r="P232" s="20"/>
      <c r="Q232" s="20"/>
      <c r="R232" s="20"/>
      <c r="S232" s="20"/>
      <c r="T232" s="20"/>
      <c r="U232" s="20"/>
      <c r="V232" s="20"/>
      <c r="W232" s="20"/>
      <c r="X232" s="20"/>
      <c r="Y232" s="20"/>
      <c r="Z232" s="20"/>
      <c r="AA232" s="20"/>
      <c r="AB232" s="20"/>
      <c r="AC232" s="20"/>
      <c r="AD232" s="20"/>
      <c r="AE232" s="33"/>
    </row>
    <row r="233" spans="1:31" ht="15.75" customHeight="1">
      <c r="A233" s="748" t="s">
        <v>1713</v>
      </c>
      <c r="B233" s="747" t="str">
        <f>HYPERLINK("https://upn1-carbon-sandbox.mendel.ai/01ha813ysyy2fh7nkt0cpqf5ww/patient-abstraction/"&amp;A233)</f>
        <v>https://upn1-carbon-sandbox.mendel.ai/01ha813ysyy2fh7nkt0cpqf5ww/patient-abstraction/pt-01h9p69970tka96rss931bcqjz</v>
      </c>
      <c r="C233" s="748" t="s">
        <v>18</v>
      </c>
      <c r="D233" s="749"/>
      <c r="E233" s="750"/>
      <c r="F233" s="750"/>
      <c r="G233" s="752"/>
      <c r="H233" s="758" t="s">
        <v>60</v>
      </c>
      <c r="I233" s="748"/>
      <c r="J233" s="748"/>
      <c r="K233" s="748"/>
      <c r="L233" s="748"/>
      <c r="M233" s="748"/>
      <c r="N233" s="748"/>
      <c r="O233" s="19"/>
      <c r="P233" s="20"/>
      <c r="Q233" s="20"/>
      <c r="R233" s="20"/>
      <c r="S233" s="20"/>
      <c r="T233" s="20"/>
      <c r="U233" s="20"/>
      <c r="V233" s="20"/>
      <c r="W233" s="20"/>
      <c r="X233" s="20"/>
      <c r="Y233" s="20"/>
      <c r="Z233" s="20"/>
      <c r="AA233" s="20"/>
      <c r="AB233" s="20"/>
      <c r="AC233" s="20"/>
      <c r="AD233" s="20"/>
      <c r="AE233" s="33"/>
    </row>
    <row r="234" spans="1:31" ht="15.75" customHeight="1">
      <c r="A234" s="748" t="s">
        <v>1714</v>
      </c>
      <c r="B234" s="747" t="str">
        <f>HYPERLINK("https://upn1-carbon-sandbox.mendel.ai/01ha813ysyy2fh7nkt0cpqf5ww/patient-abstraction/"&amp;A234)</f>
        <v>https://upn1-carbon-sandbox.mendel.ai/01ha813ysyy2fh7nkt0cpqf5ww/patient-abstraction/pt-01h9p699j71fs52y8vbcadtrkg</v>
      </c>
      <c r="C234" s="748" t="s">
        <v>18</v>
      </c>
      <c r="D234" s="749"/>
      <c r="E234" s="750"/>
      <c r="F234" s="750"/>
      <c r="G234" s="752"/>
      <c r="H234" s="758" t="s">
        <v>60</v>
      </c>
      <c r="I234" s="748"/>
      <c r="J234" s="748"/>
      <c r="K234" s="748"/>
      <c r="L234" s="748"/>
      <c r="M234" s="748"/>
      <c r="N234" s="748"/>
      <c r="O234" s="19"/>
      <c r="P234" s="20"/>
      <c r="Q234" s="20"/>
      <c r="R234" s="20"/>
      <c r="S234" s="20"/>
      <c r="T234" s="20"/>
      <c r="U234" s="20"/>
      <c r="V234" s="20"/>
      <c r="W234" s="20"/>
      <c r="X234" s="20"/>
      <c r="Y234" s="20"/>
      <c r="Z234" s="20"/>
      <c r="AA234" s="20"/>
      <c r="AB234" s="20"/>
      <c r="AC234" s="20"/>
      <c r="AD234" s="20"/>
      <c r="AE234" s="33"/>
    </row>
    <row r="235" spans="1:31" ht="15.75" customHeight="1">
      <c r="A235" s="748" t="s">
        <v>1715</v>
      </c>
      <c r="B235" s="747" t="str">
        <f>HYPERLINK("https://upn1-carbon-sandbox.mendel.ai/01ha813ysyy2fh7nkt0cpqf5ww/patient-abstraction/"&amp;A235)</f>
        <v>https://upn1-carbon-sandbox.mendel.ai/01ha813ysyy2fh7nkt0cpqf5ww/patient-abstraction/pt-01h9p699ae64xtd88605a5ywee</v>
      </c>
      <c r="C235" s="748" t="s">
        <v>18</v>
      </c>
      <c r="D235" s="749"/>
      <c r="E235" s="750"/>
      <c r="F235" s="750"/>
      <c r="G235" s="752"/>
      <c r="H235" s="758" t="s">
        <v>60</v>
      </c>
      <c r="I235" s="748"/>
      <c r="J235" s="748"/>
      <c r="K235" s="748"/>
      <c r="L235" s="748"/>
      <c r="M235" s="748"/>
      <c r="N235" s="748"/>
      <c r="O235" s="19"/>
      <c r="P235" s="20"/>
      <c r="Q235" s="20"/>
      <c r="R235" s="20"/>
      <c r="S235" s="20"/>
      <c r="T235" s="20"/>
      <c r="U235" s="20"/>
      <c r="V235" s="20"/>
      <c r="W235" s="20"/>
      <c r="X235" s="20"/>
      <c r="Y235" s="20"/>
      <c r="Z235" s="20"/>
      <c r="AA235" s="20"/>
      <c r="AB235" s="20"/>
      <c r="AC235" s="20"/>
      <c r="AD235" s="20"/>
      <c r="AE235" s="33"/>
    </row>
    <row r="236" spans="1:31" ht="15.75" customHeight="1">
      <c r="A236" s="748" t="s">
        <v>1716</v>
      </c>
      <c r="B236" s="747" t="str">
        <f>HYPERLINK("https://upn1-carbon-sandbox.mendel.ai/01ha813ysyy2fh7nkt0cpqf5ww/patient-abstraction/"&amp;A236)</f>
        <v>https://upn1-carbon-sandbox.mendel.ai/01ha813ysyy2fh7nkt0cpqf5ww/patient-abstraction/pt-01h9p699bg5qwmahfvqwbhvcwa</v>
      </c>
      <c r="C236" s="748" t="s">
        <v>18</v>
      </c>
      <c r="D236" s="749"/>
      <c r="E236" s="750"/>
      <c r="F236" s="750"/>
      <c r="G236" s="752"/>
      <c r="H236" s="758" t="s">
        <v>60</v>
      </c>
      <c r="I236" s="748"/>
      <c r="J236" s="748"/>
      <c r="K236" s="748"/>
      <c r="L236" s="748"/>
      <c r="M236" s="748"/>
      <c r="N236" s="748"/>
      <c r="O236" s="19"/>
      <c r="P236" s="20"/>
      <c r="Q236" s="20"/>
      <c r="R236" s="20"/>
      <c r="S236" s="20"/>
      <c r="T236" s="20"/>
      <c r="U236" s="20"/>
      <c r="V236" s="20"/>
      <c r="W236" s="20"/>
      <c r="X236" s="20"/>
      <c r="Y236" s="20"/>
      <c r="Z236" s="20"/>
      <c r="AA236" s="20"/>
      <c r="AB236" s="20"/>
      <c r="AC236" s="20"/>
      <c r="AD236" s="20"/>
      <c r="AE236" s="33"/>
    </row>
    <row r="237" spans="1:31" ht="15.75" customHeight="1">
      <c r="A237" s="748" t="s">
        <v>1717</v>
      </c>
      <c r="B237" s="747" t="str">
        <f>HYPERLINK("https://upn1-carbon-sandbox.mendel.ai/01ha813ysyy2fh7nkt0cpqf5ww/patient-abstraction/"&amp;A237)</f>
        <v>https://upn1-carbon-sandbox.mendel.ai/01ha813ysyy2fh7nkt0cpqf5ww/patient-abstraction/pt-01h9p6999aty9d0g87f1ntyb6a</v>
      </c>
      <c r="C237" s="748" t="s">
        <v>18</v>
      </c>
      <c r="D237" s="749"/>
      <c r="E237" s="750"/>
      <c r="F237" s="750"/>
      <c r="G237" s="752"/>
      <c r="H237" s="758" t="s">
        <v>60</v>
      </c>
      <c r="I237" s="748"/>
      <c r="J237" s="748"/>
      <c r="K237" s="748"/>
      <c r="L237" s="748"/>
      <c r="M237" s="748"/>
      <c r="N237" s="748"/>
      <c r="O237" s="19"/>
      <c r="P237" s="20"/>
      <c r="Q237" s="20"/>
      <c r="R237" s="20"/>
      <c r="S237" s="20"/>
      <c r="T237" s="20"/>
      <c r="U237" s="20"/>
      <c r="V237" s="20"/>
      <c r="W237" s="20"/>
      <c r="X237" s="20"/>
      <c r="Y237" s="20"/>
      <c r="Z237" s="20"/>
      <c r="AA237" s="20"/>
      <c r="AB237" s="20"/>
      <c r="AC237" s="20"/>
      <c r="AD237" s="20"/>
      <c r="AE237" s="33"/>
    </row>
    <row r="238" spans="1:31" ht="15.75" customHeight="1">
      <c r="A238" s="748" t="s">
        <v>1718</v>
      </c>
      <c r="B238" s="747" t="str">
        <f>HYPERLINK("https://upn1-carbon-sandbox.mendel.ai/01ha813ysyy2fh7nkt0cpqf5ww/patient-abstraction/"&amp;A238)</f>
        <v>https://upn1-carbon-sandbox.mendel.ai/01ha813ysyy2fh7nkt0cpqf5ww/patient-abstraction/pt-01h9p69964fkmz2337vf5ethck</v>
      </c>
      <c r="C238" s="748" t="s">
        <v>18</v>
      </c>
      <c r="D238" s="749"/>
      <c r="E238" s="750"/>
      <c r="F238" s="750"/>
      <c r="G238" s="752"/>
      <c r="H238" s="758" t="s">
        <v>60</v>
      </c>
      <c r="I238" s="748"/>
      <c r="J238" s="748"/>
      <c r="K238" s="748"/>
      <c r="L238" s="748"/>
      <c r="M238" s="748"/>
      <c r="N238" s="748"/>
      <c r="O238" s="19"/>
      <c r="P238" s="20"/>
      <c r="Q238" s="20"/>
      <c r="R238" s="20"/>
      <c r="S238" s="20"/>
      <c r="T238" s="20"/>
      <c r="U238" s="20"/>
      <c r="V238" s="20"/>
      <c r="W238" s="20"/>
      <c r="X238" s="20"/>
      <c r="Y238" s="20"/>
      <c r="Z238" s="20"/>
      <c r="AA238" s="20"/>
      <c r="AB238" s="20"/>
      <c r="AC238" s="20"/>
      <c r="AD238" s="20"/>
      <c r="AE238" s="33"/>
    </row>
    <row r="239" spans="1:31" ht="15.75" customHeight="1">
      <c r="A239" s="748" t="s">
        <v>1719</v>
      </c>
      <c r="B239" s="747" t="str">
        <f>HYPERLINK("https://upn1-carbon-sandbox.mendel.ai/01ha813ysyy2fh7nkt0cpqf5ww/patient-abstraction/"&amp;A239)</f>
        <v>https://upn1-carbon-sandbox.mendel.ai/01ha813ysyy2fh7nkt0cpqf5ww/patient-abstraction/pt-01h9p699825jh0jg9sqqm8cz04</v>
      </c>
      <c r="C239" s="748" t="s">
        <v>18</v>
      </c>
      <c r="D239" s="749"/>
      <c r="E239" s="750"/>
      <c r="F239" s="750"/>
      <c r="G239" s="752"/>
      <c r="H239" s="758" t="s">
        <v>60</v>
      </c>
      <c r="I239" s="748"/>
      <c r="J239" s="748"/>
      <c r="K239" s="748"/>
      <c r="L239" s="748"/>
      <c r="M239" s="748"/>
      <c r="N239" s="748"/>
      <c r="O239" s="19"/>
      <c r="P239" s="20"/>
      <c r="Q239" s="20"/>
      <c r="R239" s="20"/>
      <c r="S239" s="20"/>
      <c r="T239" s="20"/>
      <c r="U239" s="20"/>
      <c r="V239" s="20"/>
      <c r="W239" s="20"/>
      <c r="X239" s="20"/>
      <c r="Y239" s="20"/>
      <c r="Z239" s="20"/>
      <c r="AA239" s="20"/>
      <c r="AB239" s="20"/>
      <c r="AC239" s="20"/>
      <c r="AD239" s="20"/>
      <c r="AE239" s="33"/>
    </row>
    <row r="240" spans="1:31" ht="15.75" customHeight="1">
      <c r="A240" s="748" t="s">
        <v>1720</v>
      </c>
      <c r="B240" s="747" t="str">
        <f>HYPERLINK("https://upn1-carbon-sandbox.mendel.ai/01ha813ysyy2fh7nkt0cpqf5ww/patient-abstraction/"&amp;A240)</f>
        <v>https://upn1-carbon-sandbox.mendel.ai/01ha813ysyy2fh7nkt0cpqf5ww/patient-abstraction/pt-01h9p699grfgh87251dj9j17s7</v>
      </c>
      <c r="C240" s="748" t="s">
        <v>18</v>
      </c>
      <c r="D240" s="749"/>
      <c r="E240" s="750"/>
      <c r="F240" s="750"/>
      <c r="G240" s="752"/>
      <c r="H240" s="758" t="s">
        <v>60</v>
      </c>
      <c r="I240" s="748"/>
      <c r="J240" s="748"/>
      <c r="K240" s="748"/>
      <c r="L240" s="748"/>
      <c r="M240" s="748"/>
      <c r="N240" s="748"/>
      <c r="O240" s="19"/>
      <c r="P240" s="20"/>
      <c r="Q240" s="20"/>
      <c r="R240" s="20"/>
      <c r="S240" s="20"/>
      <c r="T240" s="20"/>
      <c r="U240" s="20"/>
      <c r="V240" s="20"/>
      <c r="W240" s="20"/>
      <c r="X240" s="20"/>
      <c r="Y240" s="20"/>
      <c r="Z240" s="20"/>
      <c r="AA240" s="20"/>
      <c r="AB240" s="20"/>
      <c r="AC240" s="20"/>
      <c r="AD240" s="20"/>
      <c r="AE240" s="33"/>
    </row>
    <row r="241" spans="1:31" ht="15.75" customHeight="1">
      <c r="A241" s="748" t="s">
        <v>1721</v>
      </c>
      <c r="B241" s="747" t="str">
        <f>HYPERLINK("https://upn1-carbon-sandbox.mendel.ai/01ha813ysyy2fh7nkt0cpqf5ww/patient-abstraction/"&amp;A241)</f>
        <v>https://upn1-carbon-sandbox.mendel.ai/01ha813ysyy2fh7nkt0cpqf5ww/patient-abstraction/pt-01h9p699sepjsrj6w2heqtg01g</v>
      </c>
      <c r="C241" s="748" t="s">
        <v>18</v>
      </c>
      <c r="D241" s="749"/>
      <c r="E241" s="750"/>
      <c r="F241" s="750"/>
      <c r="G241" s="752"/>
      <c r="H241" s="758" t="s">
        <v>60</v>
      </c>
      <c r="I241" s="748"/>
      <c r="J241" s="748"/>
      <c r="K241" s="748"/>
      <c r="L241" s="748"/>
      <c r="M241" s="748"/>
      <c r="N241" s="748"/>
      <c r="O241" s="19"/>
      <c r="P241" s="20"/>
      <c r="Q241" s="20"/>
      <c r="R241" s="20"/>
      <c r="S241" s="20"/>
      <c r="T241" s="20"/>
      <c r="U241" s="20"/>
      <c r="V241" s="20"/>
      <c r="W241" s="20"/>
      <c r="X241" s="20"/>
      <c r="Y241" s="20"/>
      <c r="Z241" s="20"/>
      <c r="AA241" s="20"/>
      <c r="AB241" s="20"/>
      <c r="AC241" s="20"/>
      <c r="AD241" s="20"/>
      <c r="AE241" s="33"/>
    </row>
    <row r="242" spans="1:31" ht="15.75" customHeight="1">
      <c r="A242" s="748" t="s">
        <v>1722</v>
      </c>
      <c r="B242" s="747" t="str">
        <f>HYPERLINK("https://upn1-carbon-sandbox.mendel.ai/01ha813ysyy2fh7nkt0cpqf5ww/patient-abstraction/"&amp;A242)</f>
        <v>https://upn1-carbon-sandbox.mendel.ai/01ha813ysyy2fh7nkt0cpqf5ww/patient-abstraction/pt-01h9p699eg3p3zms1pya1px63w</v>
      </c>
      <c r="C242" s="748" t="s">
        <v>18</v>
      </c>
      <c r="D242" s="749"/>
      <c r="E242" s="750"/>
      <c r="F242" s="750"/>
      <c r="G242" s="752"/>
      <c r="H242" s="758" t="s">
        <v>60</v>
      </c>
      <c r="I242" s="748"/>
      <c r="J242" s="748"/>
      <c r="K242" s="748"/>
      <c r="L242" s="748"/>
      <c r="M242" s="748"/>
      <c r="N242" s="748"/>
      <c r="O242" s="19"/>
      <c r="P242" s="20"/>
      <c r="Q242" s="20"/>
      <c r="R242" s="20"/>
      <c r="S242" s="20"/>
      <c r="T242" s="20"/>
      <c r="U242" s="20"/>
      <c r="V242" s="20"/>
      <c r="W242" s="20"/>
      <c r="X242" s="20"/>
      <c r="Y242" s="20"/>
      <c r="Z242" s="20"/>
      <c r="AA242" s="20"/>
      <c r="AB242" s="20"/>
      <c r="AC242" s="20"/>
      <c r="AD242" s="20"/>
      <c r="AE242" s="33"/>
    </row>
    <row r="243" spans="1:31" ht="15.75" customHeight="1">
      <c r="A243" s="748" t="s">
        <v>1723</v>
      </c>
      <c r="B243" s="747" t="str">
        <f>HYPERLINK("https://upn1-carbon-sandbox.mendel.ai/01ha813ysyy2fh7nkt0cpqf5ww/patient-abstraction/"&amp;A243)</f>
        <v>https://upn1-carbon-sandbox.mendel.ai/01ha813ysyy2fh7nkt0cpqf5ww/patient-abstraction/pt-01h9p69990nphthx8rkda6rmhr</v>
      </c>
      <c r="C243" s="748" t="s">
        <v>18</v>
      </c>
      <c r="D243" s="749"/>
      <c r="E243" s="750"/>
      <c r="F243" s="750"/>
      <c r="G243" s="752"/>
      <c r="H243" s="758" t="s">
        <v>60</v>
      </c>
      <c r="I243" s="748"/>
      <c r="J243" s="748"/>
      <c r="K243" s="748"/>
      <c r="L243" s="748"/>
      <c r="M243" s="748"/>
      <c r="N243" s="748"/>
      <c r="O243" s="19"/>
      <c r="P243" s="20"/>
      <c r="Q243" s="20"/>
      <c r="R243" s="20"/>
      <c r="S243" s="20"/>
      <c r="T243" s="20"/>
      <c r="U243" s="20"/>
      <c r="V243" s="20"/>
      <c r="W243" s="20"/>
      <c r="X243" s="20"/>
      <c r="Y243" s="20"/>
      <c r="Z243" s="20"/>
      <c r="AA243" s="20"/>
      <c r="AB243" s="20"/>
      <c r="AC243" s="20"/>
      <c r="AD243" s="20"/>
      <c r="AE243" s="33"/>
    </row>
    <row r="244" spans="1:31" ht="15.75" customHeight="1">
      <c r="A244" s="748" t="s">
        <v>1724</v>
      </c>
      <c r="B244" s="747" t="str">
        <f>HYPERLINK("https://upn1-carbon-sandbox.mendel.ai/01ha813ysyy2fh7nkt0cpqf5ww/patient-abstraction/"&amp;A244)</f>
        <v>https://upn1-carbon-sandbox.mendel.ai/01ha813ysyy2fh7nkt0cpqf5ww/patient-abstraction/pt-01h9p699fwph2p3f4x3xewnbhh</v>
      </c>
      <c r="C244" s="748" t="s">
        <v>18</v>
      </c>
      <c r="D244" s="749"/>
      <c r="E244" s="750"/>
      <c r="F244" s="750"/>
      <c r="G244" s="752"/>
      <c r="H244" s="758" t="s">
        <v>60</v>
      </c>
      <c r="I244" s="748"/>
      <c r="J244" s="748"/>
      <c r="K244" s="748"/>
      <c r="L244" s="748"/>
      <c r="M244" s="748"/>
      <c r="N244" s="748"/>
      <c r="O244" s="19"/>
      <c r="P244" s="20"/>
      <c r="Q244" s="20"/>
      <c r="R244" s="20"/>
      <c r="S244" s="20"/>
      <c r="T244" s="20"/>
      <c r="U244" s="20"/>
      <c r="V244" s="20"/>
      <c r="W244" s="20"/>
      <c r="X244" s="20"/>
      <c r="Y244" s="20"/>
      <c r="Z244" s="20"/>
      <c r="AA244" s="20"/>
      <c r="AB244" s="20"/>
      <c r="AC244" s="20"/>
      <c r="AD244" s="20"/>
      <c r="AE244" s="33"/>
    </row>
    <row r="245" spans="1:31" ht="15.75" customHeight="1">
      <c r="A245" s="748" t="s">
        <v>1725</v>
      </c>
      <c r="B245" s="747" t="str">
        <f>HYPERLINK("https://upn1-carbon-sandbox.mendel.ai/01ha813ysyy2fh7nkt0cpqf5ww/patient-abstraction/"&amp;A245)</f>
        <v>https://upn1-carbon-sandbox.mendel.ai/01ha813ysyy2fh7nkt0cpqf5ww/patient-abstraction/pt-01h9p6998vbfktbfbcqe1jzkaf</v>
      </c>
      <c r="C245" s="748" t="s">
        <v>18</v>
      </c>
      <c r="D245" s="749"/>
      <c r="E245" s="750"/>
      <c r="F245" s="750"/>
      <c r="G245" s="752"/>
      <c r="H245" s="758" t="s">
        <v>60</v>
      </c>
      <c r="I245" s="748"/>
      <c r="J245" s="748"/>
      <c r="K245" s="748"/>
      <c r="L245" s="748"/>
      <c r="M245" s="748"/>
      <c r="N245" s="748"/>
      <c r="O245" s="19"/>
      <c r="P245" s="20"/>
      <c r="Q245" s="20"/>
      <c r="R245" s="20"/>
      <c r="S245" s="20"/>
      <c r="T245" s="20"/>
      <c r="U245" s="20"/>
      <c r="V245" s="20"/>
      <c r="W245" s="20"/>
      <c r="X245" s="20"/>
      <c r="Y245" s="20"/>
      <c r="Z245" s="20"/>
      <c r="AA245" s="20"/>
      <c r="AB245" s="20"/>
      <c r="AC245" s="20"/>
      <c r="AD245" s="20"/>
      <c r="AE245" s="33"/>
    </row>
    <row r="246" spans="1:31" ht="15.75" customHeight="1">
      <c r="A246" s="748" t="s">
        <v>1726</v>
      </c>
      <c r="B246" s="747" t="str">
        <f>HYPERLINK("https://upn1-carbon-sandbox.mendel.ai/01ha813ysyy2fh7nkt0cpqf5ww/patient-abstraction/"&amp;A246)</f>
        <v>https://upn1-carbon-sandbox.mendel.ai/01ha813ysyy2fh7nkt0cpqf5ww/patient-abstraction/pt-01h9p699sr8jacsbghx8d8wq46</v>
      </c>
      <c r="C246" s="748" t="s">
        <v>18</v>
      </c>
      <c r="D246" s="749"/>
      <c r="E246" s="750"/>
      <c r="F246" s="750"/>
      <c r="G246" s="752"/>
      <c r="H246" s="758" t="s">
        <v>60</v>
      </c>
      <c r="I246" s="748"/>
      <c r="J246" s="748"/>
      <c r="K246" s="748"/>
      <c r="L246" s="748"/>
      <c r="M246" s="748"/>
      <c r="N246" s="748"/>
      <c r="O246" s="19"/>
      <c r="P246" s="20"/>
      <c r="Q246" s="20"/>
      <c r="R246" s="20"/>
      <c r="S246" s="20"/>
      <c r="T246" s="20"/>
      <c r="U246" s="20"/>
      <c r="V246" s="20"/>
      <c r="W246" s="20"/>
      <c r="X246" s="20"/>
      <c r="Y246" s="20"/>
      <c r="Z246" s="20"/>
      <c r="AA246" s="20"/>
      <c r="AB246" s="20"/>
      <c r="AC246" s="20"/>
      <c r="AD246" s="20"/>
      <c r="AE246" s="33"/>
    </row>
    <row r="247" spans="1:31" ht="15.75" customHeight="1">
      <c r="A247" s="748" t="s">
        <v>1727</v>
      </c>
      <c r="B247" s="747" t="str">
        <f>HYPERLINK("https://upn1-carbon-sandbox.mendel.ai/01ha813ysyy2fh7nkt0cpqf5ww/patient-abstraction/"&amp;A247)</f>
        <v>https://upn1-carbon-sandbox.mendel.ai/01ha813ysyy2fh7nkt0cpqf5ww/patient-abstraction/pt-01h9p69996jd8pjr40z3xf812x</v>
      </c>
      <c r="C247" s="748" t="s">
        <v>18</v>
      </c>
      <c r="D247" s="749"/>
      <c r="E247" s="750"/>
      <c r="F247" s="750"/>
      <c r="G247" s="752"/>
      <c r="H247" s="758" t="s">
        <v>60</v>
      </c>
      <c r="I247" s="748"/>
      <c r="J247" s="748"/>
      <c r="K247" s="748"/>
      <c r="L247" s="748"/>
      <c r="M247" s="748"/>
      <c r="N247" s="748"/>
      <c r="O247" s="19"/>
      <c r="P247" s="20"/>
      <c r="Q247" s="20"/>
      <c r="R247" s="20"/>
      <c r="S247" s="20"/>
      <c r="T247" s="20"/>
      <c r="U247" s="20"/>
      <c r="V247" s="20"/>
      <c r="W247" s="20"/>
      <c r="X247" s="20"/>
      <c r="Y247" s="20"/>
      <c r="Z247" s="20"/>
      <c r="AA247" s="20"/>
      <c r="AB247" s="20"/>
      <c r="AC247" s="20"/>
      <c r="AD247" s="20"/>
      <c r="AE247" s="33"/>
    </row>
    <row r="248" spans="1:31" ht="15.75" customHeight="1">
      <c r="A248" s="748" t="s">
        <v>1728</v>
      </c>
      <c r="B248" s="747" t="str">
        <f>HYPERLINK("https://upn1-carbon-sandbox.mendel.ai/01ha813ysyy2fh7nkt0cpqf5ww/patient-abstraction/"&amp;A248)</f>
        <v>https://upn1-carbon-sandbox.mendel.ai/01ha813ysyy2fh7nkt0cpqf5ww/patient-abstraction/pt-01h9p699m4a9hgy5jnzrc3p7kz</v>
      </c>
      <c r="C248" s="748" t="s">
        <v>18</v>
      </c>
      <c r="D248" s="749"/>
      <c r="E248" s="750"/>
      <c r="F248" s="750"/>
      <c r="G248" s="752"/>
      <c r="H248" s="758" t="s">
        <v>60</v>
      </c>
      <c r="I248" s="748"/>
      <c r="J248" s="748"/>
      <c r="K248" s="748"/>
      <c r="L248" s="748"/>
      <c r="M248" s="748"/>
      <c r="N248" s="748"/>
      <c r="O248" s="19"/>
      <c r="P248" s="20"/>
      <c r="Q248" s="20"/>
      <c r="R248" s="20"/>
      <c r="S248" s="20"/>
      <c r="T248" s="20"/>
      <c r="U248" s="20"/>
      <c r="V248" s="20"/>
      <c r="W248" s="20"/>
      <c r="X248" s="20"/>
      <c r="Y248" s="20"/>
      <c r="Z248" s="20"/>
      <c r="AA248" s="20"/>
      <c r="AB248" s="20"/>
      <c r="AC248" s="20"/>
      <c r="AD248" s="20"/>
      <c r="AE248" s="33"/>
    </row>
    <row r="249" spans="1:31" ht="15.75" customHeight="1">
      <c r="A249" s="748" t="s">
        <v>1729</v>
      </c>
      <c r="B249" s="747" t="str">
        <f>HYPERLINK("https://upn1-carbon-sandbox.mendel.ai/01ha813ysyy2fh7nkt0cpqf5ww/patient-abstraction/"&amp;A249)</f>
        <v>https://upn1-carbon-sandbox.mendel.ai/01ha813ysyy2fh7nkt0cpqf5ww/patient-abstraction/pt-01h9p699d12h6sq2r6g3rdyyqf</v>
      </c>
      <c r="C249" s="748" t="s">
        <v>18</v>
      </c>
      <c r="D249" s="749"/>
      <c r="E249" s="750"/>
      <c r="F249" s="750"/>
      <c r="G249" s="752"/>
      <c r="H249" s="758" t="s">
        <v>60</v>
      </c>
      <c r="I249" s="748"/>
      <c r="J249" s="748"/>
      <c r="K249" s="748"/>
      <c r="L249" s="748"/>
      <c r="M249" s="748"/>
      <c r="N249" s="748"/>
      <c r="O249" s="19"/>
      <c r="P249" s="20"/>
      <c r="Q249" s="20"/>
      <c r="R249" s="20"/>
      <c r="S249" s="20"/>
      <c r="T249" s="20"/>
      <c r="U249" s="20"/>
      <c r="V249" s="20"/>
      <c r="W249" s="20"/>
      <c r="X249" s="20"/>
      <c r="Y249" s="20"/>
      <c r="Z249" s="20"/>
      <c r="AA249" s="20"/>
      <c r="AB249" s="20"/>
      <c r="AC249" s="20"/>
      <c r="AD249" s="20"/>
      <c r="AE249" s="33"/>
    </row>
    <row r="250" spans="1:31" ht="15.75" customHeight="1">
      <c r="A250" s="748" t="s">
        <v>1730</v>
      </c>
      <c r="B250" s="747" t="str">
        <f>HYPERLINK("https://upn1-carbon-sandbox.mendel.ai/01ha813ysyy2fh7nkt0cpqf5ww/patient-abstraction/"&amp;A250)</f>
        <v>https://upn1-carbon-sandbox.mendel.ai/01ha813ysyy2fh7nkt0cpqf5ww/patient-abstraction/pt-01h9p699d74mz9fcpjqrch6hm8</v>
      </c>
      <c r="C250" s="748" t="s">
        <v>18</v>
      </c>
      <c r="D250" s="749"/>
      <c r="E250" s="750"/>
      <c r="F250" s="750"/>
      <c r="G250" s="752"/>
      <c r="H250" s="758" t="s">
        <v>60</v>
      </c>
      <c r="I250" s="748"/>
      <c r="J250" s="748"/>
      <c r="K250" s="748"/>
      <c r="L250" s="748"/>
      <c r="M250" s="748"/>
      <c r="N250" s="748"/>
      <c r="O250" s="19"/>
      <c r="P250" s="20"/>
      <c r="Q250" s="20"/>
      <c r="R250" s="20"/>
      <c r="S250" s="20"/>
      <c r="T250" s="20"/>
      <c r="U250" s="20"/>
      <c r="V250" s="20"/>
      <c r="W250" s="20"/>
      <c r="X250" s="20"/>
      <c r="Y250" s="20"/>
      <c r="Z250" s="20"/>
      <c r="AA250" s="20"/>
      <c r="AB250" s="20"/>
      <c r="AC250" s="20"/>
      <c r="AD250" s="20"/>
      <c r="AE250" s="33"/>
    </row>
    <row r="251" spans="1:31" ht="15.75" customHeight="1">
      <c r="A251" s="748" t="s">
        <v>1731</v>
      </c>
      <c r="B251" s="747" t="str">
        <f>HYPERLINK("https://upn1-carbon-sandbox.mendel.ai/01ha813ysyy2fh7nkt0cpqf5ww/patient-abstraction/"&amp;A251)</f>
        <v>https://upn1-carbon-sandbox.mendel.ai/01ha813ysyy2fh7nkt0cpqf5ww/patient-abstraction/pt-01h9p699f0zx4azz8s5spb1bym</v>
      </c>
      <c r="C251" s="748" t="s">
        <v>18</v>
      </c>
      <c r="D251" s="749"/>
      <c r="E251" s="750"/>
      <c r="F251" s="750"/>
      <c r="G251" s="752"/>
      <c r="H251" s="758" t="s">
        <v>60</v>
      </c>
      <c r="I251" s="748"/>
      <c r="J251" s="748"/>
      <c r="K251" s="748"/>
      <c r="L251" s="748"/>
      <c r="M251" s="748"/>
      <c r="N251" s="748"/>
      <c r="O251" s="19"/>
      <c r="P251" s="20"/>
      <c r="Q251" s="20"/>
      <c r="R251" s="20"/>
      <c r="S251" s="20"/>
      <c r="T251" s="20"/>
      <c r="U251" s="20"/>
      <c r="V251" s="20"/>
      <c r="W251" s="20"/>
      <c r="X251" s="20"/>
      <c r="Y251" s="20"/>
      <c r="Z251" s="20"/>
      <c r="AA251" s="20"/>
      <c r="AB251" s="20"/>
      <c r="AC251" s="20"/>
      <c r="AD251" s="20"/>
      <c r="AE251" s="33"/>
    </row>
    <row r="252" spans="1:31" ht="15.75" customHeight="1">
      <c r="A252" s="748" t="s">
        <v>1732</v>
      </c>
      <c r="B252" s="747" t="str">
        <f>HYPERLINK("https://upn1-carbon-sandbox.mendel.ai/01ha813ysyy2fh7nkt0cpqf5ww/patient-abstraction/"&amp;A252)</f>
        <v>https://upn1-carbon-sandbox.mendel.ai/01ha813ysyy2fh7nkt0cpqf5ww/patient-abstraction/pt-01h9p699n58z5ndgawdqps443f</v>
      </c>
      <c r="C252" s="748" t="s">
        <v>18</v>
      </c>
      <c r="D252" s="749"/>
      <c r="E252" s="750"/>
      <c r="F252" s="750"/>
      <c r="G252" s="752"/>
      <c r="H252" s="758" t="s">
        <v>60</v>
      </c>
      <c r="I252" s="748"/>
      <c r="J252" s="748"/>
      <c r="K252" s="748"/>
      <c r="L252" s="748"/>
      <c r="M252" s="748"/>
      <c r="N252" s="748"/>
      <c r="O252" s="19"/>
      <c r="P252" s="20"/>
      <c r="Q252" s="20"/>
      <c r="R252" s="20"/>
      <c r="S252" s="20"/>
      <c r="T252" s="20"/>
      <c r="U252" s="20"/>
      <c r="V252" s="20"/>
      <c r="W252" s="20"/>
      <c r="X252" s="20"/>
      <c r="Y252" s="20"/>
      <c r="Z252" s="20"/>
      <c r="AA252" s="20"/>
      <c r="AB252" s="20"/>
      <c r="AC252" s="20"/>
      <c r="AD252" s="20"/>
      <c r="AE252" s="33"/>
    </row>
    <row r="253" spans="1:31" ht="15.75" customHeight="1">
      <c r="D253" s="137"/>
      <c r="E253" s="27"/>
    </row>
    <row r="254" spans="1:31" ht="15.75" customHeight="1"/>
    <row r="255" spans="1:31" ht="15.75" customHeight="1"/>
    <row r="256" spans="1:31"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sheetData>
  <conditionalFormatting sqref="A1:A1048576">
    <cfRule type="duplicateValues" dxfId="3" priority="1"/>
  </conditionalFormatting>
  <dataValidations count="6">
    <dataValidation type="list" allowBlank="1" showErrorMessage="1" sqref="H3:H4 H17 H32:H50 H21 H25:H30 H52:H172" xr:uid="{00000000-0002-0000-0400-000002000000}">
      <formula1>"Abstracted,In progress"</formula1>
    </dataValidation>
    <dataValidation type="list" allowBlank="1" showErrorMessage="1" sqref="H171:H252 H41:H44 H51 H59 H68 H71 H64 H160 H26 H97 I204 H79 H101:H103 H48:H49 H4:H24" xr:uid="{EB07E637-08A0-4312-9091-69D0628A351E}">
      <formula1>"Abstracted,In progress,Rejected"</formula1>
    </dataValidation>
    <dataValidation type="list" allowBlank="1" showErrorMessage="1" sqref="C176:C185 C171:C172 C174 C194:C196 C216:C219" xr:uid="{80E5329D-026F-475B-BEEF-824B9EB975B1}">
      <formula1>"Research pt,Practice pt,Extra pt"</formula1>
    </dataValidation>
    <dataValidation type="list" allowBlank="1" showErrorMessage="1" sqref="C175 C185:C193 C197:C215 C220:C252 C3:C173" xr:uid="{00000000-0002-0000-0400-000000000000}">
      <formula1>"Research pt,Practice pt"</formula1>
    </dataValidation>
    <dataValidation type="list" allowBlank="1" showErrorMessage="1" sqref="I188:I203 G188:G215 I205:I215 G220:G252 I220:I252 I3:I30 G3:G30 G32:G186 I32:I186" xr:uid="{00000000-0002-0000-0400-000003000000}">
      <formula1>"Yes,No"</formula1>
    </dataValidation>
    <dataValidation type="list" allowBlank="1" showErrorMessage="1" sqref="D3:D253" xr:uid="{00000000-0002-0000-0400-000001000000}">
      <formula1>"Liz,Brenda"</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AD957"/>
  <sheetViews>
    <sheetView workbookViewId="0">
      <pane xSplit="2" ySplit="2" topLeftCell="C159" activePane="bottomRight" state="frozen"/>
      <selection pane="bottomRight" activeCell="F170" sqref="F170"/>
      <selection pane="bottomLeft" activeCell="A3" sqref="A3"/>
      <selection pane="topRight" activeCell="C1" sqref="C1"/>
    </sheetView>
  </sheetViews>
  <sheetFormatPr defaultColWidth="14.42578125" defaultRowHeight="15" customHeight="1"/>
  <cols>
    <col min="1" max="1" width="34" customWidth="1"/>
    <col min="2" max="2" width="74" style="215" customWidth="1"/>
    <col min="3" max="3" width="20.7109375" style="215" customWidth="1"/>
    <col min="4" max="4" width="10.5703125" style="555" customWidth="1"/>
    <col min="5" max="5" width="18" style="262" customWidth="1"/>
    <col min="6" max="6" width="11.42578125" style="215" bestFit="1" customWidth="1"/>
    <col min="7" max="7" width="8.42578125" bestFit="1" customWidth="1"/>
    <col min="8" max="8" width="10.28515625" style="215" customWidth="1"/>
    <col min="9" max="9" width="13.7109375" style="215" bestFit="1" customWidth="1"/>
    <col min="10" max="10" width="7.5703125" style="215" customWidth="1"/>
    <col min="11" max="11" width="6.85546875" style="215" customWidth="1"/>
    <col min="12" max="12" width="8.7109375" style="215" customWidth="1"/>
    <col min="13" max="13" width="8.7109375" style="262" customWidth="1"/>
    <col min="14" max="29" width="8.7109375" style="253" customWidth="1"/>
    <col min="30" max="30" width="9.140625" style="253" customWidth="1"/>
    <col min="31" max="16384" width="14.42578125" style="253"/>
  </cols>
  <sheetData>
    <row r="1" spans="1:30">
      <c r="A1" s="225"/>
      <c r="B1" s="319" t="s">
        <v>1733</v>
      </c>
      <c r="C1" s="225"/>
      <c r="D1" s="225"/>
      <c r="E1" s="556"/>
      <c r="F1" s="225"/>
      <c r="G1" s="225"/>
      <c r="H1" s="225"/>
      <c r="I1" s="225"/>
      <c r="J1" s="225"/>
      <c r="K1" s="225"/>
      <c r="L1" s="225"/>
      <c r="M1" s="255"/>
      <c r="N1" s="155"/>
      <c r="O1" s="155"/>
      <c r="P1" s="155"/>
      <c r="Q1" s="155"/>
      <c r="R1" s="155"/>
      <c r="S1" s="155"/>
      <c r="T1" s="155"/>
      <c r="U1" s="155"/>
      <c r="V1" s="155"/>
      <c r="W1" s="155"/>
      <c r="X1" s="155"/>
      <c r="Y1" s="155"/>
      <c r="Z1" s="155"/>
      <c r="AA1" s="155"/>
      <c r="AB1" s="155"/>
      <c r="AC1" s="155"/>
      <c r="AD1" s="155"/>
    </row>
    <row r="2" spans="1:30" ht="36">
      <c r="A2" s="223" t="s">
        <v>1</v>
      </c>
      <c r="B2" s="316" t="s">
        <v>2</v>
      </c>
      <c r="C2" s="223" t="s">
        <v>1590</v>
      </c>
      <c r="D2" s="223" t="s">
        <v>4</v>
      </c>
      <c r="E2" s="557" t="s">
        <v>6</v>
      </c>
      <c r="F2" s="223" t="s">
        <v>7</v>
      </c>
      <c r="G2" s="223" t="s">
        <v>8</v>
      </c>
      <c r="H2" s="223" t="s">
        <v>9</v>
      </c>
      <c r="I2" s="223" t="s">
        <v>10</v>
      </c>
      <c r="J2" s="224" t="s">
        <v>11</v>
      </c>
      <c r="K2" s="224" t="s">
        <v>12</v>
      </c>
      <c r="L2" s="224" t="s">
        <v>13</v>
      </c>
      <c r="M2" s="256" t="s">
        <v>1166</v>
      </c>
      <c r="N2" s="155"/>
      <c r="O2" s="155"/>
      <c r="P2" s="155"/>
      <c r="Q2" s="155"/>
      <c r="R2" s="155"/>
      <c r="S2" s="155"/>
      <c r="T2" s="155"/>
      <c r="U2" s="155"/>
      <c r="V2" s="155"/>
      <c r="W2" s="155"/>
      <c r="X2" s="155"/>
      <c r="Y2" s="155"/>
      <c r="Z2" s="155"/>
      <c r="AA2" s="155"/>
      <c r="AB2" s="155"/>
      <c r="AC2" s="155"/>
      <c r="AD2" s="155"/>
    </row>
    <row r="3" spans="1:30">
      <c r="A3" s="4" t="s">
        <v>55</v>
      </c>
      <c r="B3" s="307" t="str">
        <f t="shared" ref="B3:B197" si="0">HYPERLINK("https://upn1-carbon-sandbox.mendel.ai/01ha813ysyy2fh7nkt0cpqf5ww/patient-abstraction/"&amp;A3)</f>
        <v>https://upn1-carbon-sandbox.mendel.ai/01ha813ysyy2fh7nkt0cpqf5ww/patient-abstraction/pt-01h9p699hjwfdz0e5w840a4m5v</v>
      </c>
      <c r="C3" s="155" t="s">
        <v>18</v>
      </c>
      <c r="D3" s="212" t="s">
        <v>1168</v>
      </c>
      <c r="E3" s="216" t="s">
        <v>1734</v>
      </c>
      <c r="F3" s="217"/>
      <c r="G3" s="8"/>
      <c r="H3" s="155"/>
      <c r="I3" s="155"/>
      <c r="J3" s="155"/>
      <c r="K3" s="155"/>
      <c r="L3" s="155"/>
      <c r="M3" s="257"/>
      <c r="N3" s="155"/>
      <c r="O3" s="155"/>
      <c r="P3" s="155"/>
      <c r="Q3" s="155"/>
      <c r="R3" s="155"/>
      <c r="S3" s="155"/>
      <c r="T3" s="155"/>
      <c r="U3" s="155"/>
      <c r="V3" s="155"/>
      <c r="W3" s="155"/>
      <c r="X3" s="155"/>
      <c r="Y3" s="155"/>
      <c r="Z3" s="155"/>
      <c r="AA3" s="155"/>
      <c r="AB3" s="155"/>
      <c r="AC3" s="155"/>
      <c r="AD3" s="155"/>
    </row>
    <row r="4" spans="1:30">
      <c r="A4" s="196" t="s">
        <v>62</v>
      </c>
      <c r="B4" s="307" t="str">
        <f>HYPERLINK("https://upn1-carbon-sandbox.mendel.ai/01ha813ysyy2fh7nkt0cpqf5ww/patient-abstraction/"&amp;A4)</f>
        <v>https://upn1-carbon-sandbox.mendel.ai/01ha813ysyy2fh7nkt0cpqf5ww/patient-abstraction/pt-01h9p699sd53j1b7f4h3sbc51t</v>
      </c>
      <c r="C4" s="155" t="s">
        <v>18</v>
      </c>
      <c r="D4" s="212" t="s">
        <v>1168</v>
      </c>
      <c r="E4" s="216" t="s">
        <v>1734</v>
      </c>
      <c r="F4" s="217"/>
      <c r="G4" s="160"/>
      <c r="H4" s="155"/>
      <c r="I4" s="155"/>
      <c r="J4" s="155"/>
      <c r="K4" s="155"/>
      <c r="L4" s="155"/>
      <c r="M4" s="257"/>
      <c r="N4" s="155"/>
      <c r="O4" s="155"/>
      <c r="P4" s="155"/>
      <c r="Q4" s="155"/>
      <c r="R4" s="155"/>
      <c r="S4" s="155"/>
      <c r="T4" s="155"/>
      <c r="U4" s="155"/>
      <c r="V4" s="155"/>
      <c r="W4" s="155"/>
      <c r="X4" s="155"/>
      <c r="Y4" s="155"/>
      <c r="Z4" s="155"/>
      <c r="AA4" s="155"/>
      <c r="AB4" s="155"/>
      <c r="AC4" s="155"/>
      <c r="AD4" s="155"/>
    </row>
    <row r="5" spans="1:30">
      <c r="A5" s="4" t="s">
        <v>64</v>
      </c>
      <c r="B5" s="307" t="str">
        <f t="shared" si="0"/>
        <v>https://upn1-carbon-sandbox.mendel.ai/01ha813ysyy2fh7nkt0cpqf5ww/patient-abstraction/pt-01h9p699bpvcg94005j198e5hz</v>
      </c>
      <c r="C5" s="155" t="s">
        <v>18</v>
      </c>
      <c r="D5" s="212" t="s">
        <v>1168</v>
      </c>
      <c r="E5" s="216" t="s">
        <v>1734</v>
      </c>
      <c r="F5" s="217"/>
      <c r="G5" s="160"/>
      <c r="H5" s="155"/>
      <c r="I5" s="155"/>
      <c r="J5" s="155"/>
      <c r="K5" s="155"/>
      <c r="L5" s="155"/>
      <c r="M5" s="257"/>
      <c r="N5" s="155"/>
      <c r="O5" s="155"/>
      <c r="P5" s="155"/>
      <c r="Q5" s="155"/>
      <c r="R5" s="155"/>
      <c r="S5" s="155"/>
      <c r="T5" s="155"/>
      <c r="U5" s="155"/>
      <c r="V5" s="155"/>
      <c r="W5" s="155"/>
      <c r="X5" s="155"/>
      <c r="Y5" s="155"/>
      <c r="Z5" s="155"/>
      <c r="AA5" s="155"/>
      <c r="AB5" s="155"/>
      <c r="AC5" s="155"/>
      <c r="AD5" s="155"/>
    </row>
    <row r="6" spans="1:30">
      <c r="A6" s="4" t="s">
        <v>69</v>
      </c>
      <c r="B6" s="307" t="str">
        <f t="shared" si="0"/>
        <v>https://upn1-carbon-sandbox.mendel.ai/01ha813ysyy2fh7nkt0cpqf5ww/patient-abstraction/pt-01h9p699nfsh4rcvs01fxpfp12</v>
      </c>
      <c r="C6" s="155" t="s">
        <v>18</v>
      </c>
      <c r="D6" s="212" t="s">
        <v>1168</v>
      </c>
      <c r="E6" s="216" t="s">
        <v>1734</v>
      </c>
      <c r="F6" s="217"/>
      <c r="G6" s="160"/>
      <c r="H6" s="155"/>
      <c r="I6" s="155"/>
      <c r="J6" s="155"/>
      <c r="K6" s="155"/>
      <c r="L6" s="155"/>
      <c r="M6" s="257"/>
      <c r="N6" s="155"/>
      <c r="O6" s="155"/>
      <c r="P6" s="155"/>
      <c r="Q6" s="155"/>
      <c r="R6" s="155"/>
      <c r="S6" s="155"/>
      <c r="T6" s="155"/>
      <c r="U6" s="155"/>
      <c r="V6" s="155"/>
      <c r="W6" s="155"/>
      <c r="X6" s="155"/>
      <c r="Y6" s="155"/>
      <c r="Z6" s="155"/>
      <c r="AA6" s="155"/>
      <c r="AB6" s="155"/>
      <c r="AC6" s="155"/>
      <c r="AD6" s="155"/>
    </row>
    <row r="7" spans="1:30">
      <c r="A7" s="4" t="s">
        <v>72</v>
      </c>
      <c r="B7" s="307" t="str">
        <f t="shared" si="0"/>
        <v>https://upn1-carbon-sandbox.mendel.ai/01ha813ysyy2fh7nkt0cpqf5ww/patient-abstraction/pt-01h9p6999h8fvn3ppcnygks8pz</v>
      </c>
      <c r="C7" s="155" t="s">
        <v>18</v>
      </c>
      <c r="D7" s="212" t="s">
        <v>1168</v>
      </c>
      <c r="E7" s="216" t="s">
        <v>1734</v>
      </c>
      <c r="F7" s="217"/>
      <c r="G7" s="160"/>
      <c r="H7" s="155"/>
      <c r="I7" s="155"/>
      <c r="J7" s="155"/>
      <c r="K7" s="155"/>
      <c r="L7" s="155"/>
      <c r="M7" s="257"/>
      <c r="N7" s="155"/>
      <c r="O7" s="155"/>
      <c r="P7" s="155"/>
      <c r="Q7" s="155"/>
      <c r="R7" s="155"/>
      <c r="S7" s="155"/>
      <c r="T7" s="155"/>
      <c r="U7" s="155"/>
      <c r="V7" s="155"/>
      <c r="W7" s="155"/>
      <c r="X7" s="155"/>
      <c r="Y7" s="155"/>
      <c r="Z7" s="155"/>
      <c r="AA7" s="155"/>
      <c r="AB7" s="155"/>
      <c r="AC7" s="155"/>
      <c r="AD7" s="155"/>
    </row>
    <row r="8" spans="1:30">
      <c r="A8" s="4" t="s">
        <v>75</v>
      </c>
      <c r="B8" s="307" t="str">
        <f t="shared" si="0"/>
        <v>https://upn1-carbon-sandbox.mendel.ai/01ha813ysyy2fh7nkt0cpqf5ww/patient-abstraction/pt-01h9p6996za2j756h7sw1y21h6</v>
      </c>
      <c r="C8" s="155" t="s">
        <v>18</v>
      </c>
      <c r="D8" s="212" t="s">
        <v>1168</v>
      </c>
      <c r="E8" s="216" t="s">
        <v>1734</v>
      </c>
      <c r="F8" s="217"/>
      <c r="G8" s="160"/>
      <c r="H8" s="155"/>
      <c r="I8" s="155"/>
      <c r="J8" s="155"/>
      <c r="K8" s="155"/>
      <c r="L8" s="155"/>
      <c r="M8" s="257"/>
      <c r="N8" s="155"/>
      <c r="O8" s="155"/>
      <c r="P8" s="155"/>
      <c r="Q8" s="155"/>
      <c r="R8" s="155"/>
      <c r="S8" s="155"/>
      <c r="T8" s="155"/>
      <c r="U8" s="155"/>
      <c r="V8" s="155"/>
      <c r="W8" s="155"/>
      <c r="X8" s="155"/>
      <c r="Y8" s="155"/>
      <c r="Z8" s="155"/>
      <c r="AA8" s="155"/>
      <c r="AB8" s="155"/>
      <c r="AC8" s="155"/>
      <c r="AD8" s="155"/>
    </row>
    <row r="9" spans="1:30">
      <c r="A9" s="169" t="s">
        <v>79</v>
      </c>
      <c r="B9" s="307" t="str">
        <f t="shared" si="0"/>
        <v>https://upn1-carbon-sandbox.mendel.ai/01ha813ysyy2fh7nkt0cpqf5ww/patient-abstraction/pt-01h9p699sfmnwj5vezx0a57p9f</v>
      </c>
      <c r="C9" s="155" t="s">
        <v>18</v>
      </c>
      <c r="D9" s="212" t="s">
        <v>1168</v>
      </c>
      <c r="E9" s="216" t="s">
        <v>1734</v>
      </c>
      <c r="F9" s="217"/>
      <c r="G9" s="160"/>
      <c r="H9" s="155"/>
      <c r="I9" s="155"/>
      <c r="J9" s="155"/>
      <c r="K9" s="155"/>
      <c r="L9" s="155"/>
      <c r="M9" s="257"/>
      <c r="N9" s="155"/>
      <c r="O9" s="155"/>
      <c r="P9" s="155"/>
      <c r="Q9" s="155"/>
      <c r="R9" s="155"/>
      <c r="S9" s="155"/>
      <c r="T9" s="155"/>
      <c r="U9" s="155"/>
      <c r="V9" s="155"/>
      <c r="W9" s="155"/>
      <c r="X9" s="155"/>
      <c r="Y9" s="155"/>
      <c r="Z9" s="155"/>
      <c r="AA9" s="155"/>
      <c r="AB9" s="155"/>
      <c r="AC9" s="155"/>
      <c r="AD9" s="155"/>
    </row>
    <row r="10" spans="1:30">
      <c r="A10" s="4" t="s">
        <v>82</v>
      </c>
      <c r="B10" s="307" t="str">
        <f t="shared" si="0"/>
        <v>https://upn1-carbon-sandbox.mendel.ai/01ha813ysyy2fh7nkt0cpqf5ww/patient-abstraction/pt-01h9p699qrvy7pdytcnncjnf7n</v>
      </c>
      <c r="C10" s="155" t="s">
        <v>18</v>
      </c>
      <c r="D10" s="212" t="s">
        <v>1168</v>
      </c>
      <c r="E10" s="216" t="s">
        <v>1734</v>
      </c>
      <c r="F10" s="217"/>
      <c r="G10" s="160"/>
      <c r="H10" s="155"/>
      <c r="I10" s="155"/>
      <c r="J10" s="155"/>
      <c r="K10" s="155"/>
      <c r="L10" s="155"/>
      <c r="M10" s="257"/>
      <c r="N10" s="155"/>
      <c r="O10" s="155"/>
      <c r="P10" s="155"/>
      <c r="Q10" s="155"/>
      <c r="R10" s="155"/>
      <c r="S10" s="155"/>
      <c r="T10" s="155"/>
      <c r="U10" s="155"/>
      <c r="V10" s="155"/>
      <c r="W10" s="155"/>
      <c r="X10" s="155"/>
      <c r="Y10" s="155"/>
      <c r="Z10" s="155"/>
      <c r="AA10" s="155"/>
      <c r="AB10" s="155"/>
      <c r="AC10" s="155"/>
      <c r="AD10" s="155"/>
    </row>
    <row r="11" spans="1:30" ht="15.75" customHeight="1">
      <c r="A11" s="4" t="s">
        <v>85</v>
      </c>
      <c r="B11" s="307" t="str">
        <f t="shared" si="0"/>
        <v>https://upn1-carbon-sandbox.mendel.ai/01ha813ysyy2fh7nkt0cpqf5ww/patient-abstraction/pt-01h9p699bs99r7jt57p1rmc7he</v>
      </c>
      <c r="C11" s="155" t="s">
        <v>18</v>
      </c>
      <c r="D11" s="212" t="s">
        <v>1168</v>
      </c>
      <c r="E11" s="216" t="s">
        <v>1734</v>
      </c>
      <c r="F11" s="217"/>
      <c r="G11" s="160"/>
      <c r="H11" s="155"/>
      <c r="I11" s="155"/>
      <c r="J11" s="155"/>
      <c r="K11" s="155"/>
      <c r="L11" s="155"/>
      <c r="M11" s="257"/>
      <c r="N11" s="155"/>
      <c r="O11" s="155"/>
      <c r="P11" s="155"/>
      <c r="Q11" s="155"/>
      <c r="R11" s="155"/>
      <c r="S11" s="155"/>
      <c r="T11" s="155"/>
      <c r="U11" s="155"/>
      <c r="V11" s="155"/>
      <c r="W11" s="155"/>
      <c r="X11" s="155"/>
      <c r="Y11" s="155"/>
      <c r="Z11" s="155"/>
      <c r="AA11" s="155"/>
      <c r="AB11" s="155"/>
      <c r="AC11" s="155"/>
      <c r="AD11" s="155"/>
    </row>
    <row r="12" spans="1:30" ht="15.75" customHeight="1">
      <c r="A12" s="4" t="s">
        <v>88</v>
      </c>
      <c r="B12" s="307" t="str">
        <f t="shared" si="0"/>
        <v>https://upn1-carbon-sandbox.mendel.ai/01ha813ysyy2fh7nkt0cpqf5ww/patient-abstraction/pt-01h9p69986yz57ttb01n6w8q5c</v>
      </c>
      <c r="C12" s="155" t="s">
        <v>18</v>
      </c>
      <c r="D12" s="212" t="s">
        <v>1168</v>
      </c>
      <c r="E12" s="216" t="s">
        <v>1734</v>
      </c>
      <c r="F12" s="217"/>
      <c r="G12" s="160"/>
      <c r="H12" s="155"/>
      <c r="I12" s="155"/>
      <c r="J12" s="155"/>
      <c r="K12" s="155"/>
      <c r="L12" s="155"/>
      <c r="M12" s="257"/>
      <c r="N12" s="155"/>
      <c r="O12" s="155"/>
      <c r="P12" s="155"/>
      <c r="Q12" s="155"/>
      <c r="R12" s="155"/>
      <c r="S12" s="155"/>
      <c r="T12" s="155"/>
      <c r="U12" s="155"/>
      <c r="V12" s="155"/>
      <c r="W12" s="155"/>
      <c r="X12" s="155"/>
      <c r="Y12" s="155"/>
      <c r="Z12" s="155"/>
      <c r="AA12" s="155"/>
      <c r="AB12" s="155"/>
      <c r="AC12" s="155"/>
      <c r="AD12" s="155"/>
    </row>
    <row r="13" spans="1:30" ht="15.75" customHeight="1">
      <c r="A13" s="4" t="s">
        <v>131</v>
      </c>
      <c r="B13" s="307" t="str">
        <f t="shared" si="0"/>
        <v>https://upn1-carbon-sandbox.mendel.ai/01ha813ysyy2fh7nkt0cpqf5ww/patient-abstraction/pt-01h9p6996yfbr2y98swf2b0rr6</v>
      </c>
      <c r="C13" s="155" t="s">
        <v>18</v>
      </c>
      <c r="D13" s="212" t="s">
        <v>19</v>
      </c>
      <c r="E13" s="216" t="s">
        <v>1651</v>
      </c>
      <c r="F13" s="217"/>
      <c r="G13" s="160"/>
      <c r="H13" s="155"/>
      <c r="I13" s="155"/>
      <c r="J13" s="155"/>
      <c r="K13" s="155"/>
      <c r="L13" s="155"/>
      <c r="M13" s="257"/>
      <c r="N13" s="155"/>
      <c r="O13" s="155"/>
      <c r="P13" s="155"/>
      <c r="Q13" s="155"/>
      <c r="R13" s="155"/>
      <c r="S13" s="155"/>
      <c r="T13" s="155"/>
      <c r="U13" s="155"/>
      <c r="V13" s="155"/>
      <c r="W13" s="155"/>
      <c r="X13" s="155"/>
      <c r="Y13" s="155"/>
      <c r="Z13" s="155"/>
      <c r="AA13" s="155"/>
      <c r="AB13" s="155"/>
      <c r="AC13" s="155"/>
      <c r="AD13" s="155"/>
    </row>
    <row r="14" spans="1:30" ht="15.75" customHeight="1">
      <c r="A14" s="4" t="s">
        <v>134</v>
      </c>
      <c r="B14" s="307" t="str">
        <f t="shared" si="0"/>
        <v>https://upn1-carbon-sandbox.mendel.ai/01ha813ysyy2fh7nkt0cpqf5ww/patient-abstraction/pt-01h9p699rndq71ssyj1s52jsgt</v>
      </c>
      <c r="C14" s="155" t="s">
        <v>18</v>
      </c>
      <c r="D14" s="212" t="s">
        <v>19</v>
      </c>
      <c r="E14" s="216" t="s">
        <v>1651</v>
      </c>
      <c r="F14" s="217"/>
      <c r="G14" s="160"/>
      <c r="H14" s="155"/>
      <c r="I14" s="155"/>
      <c r="J14" s="155"/>
      <c r="K14" s="155"/>
      <c r="L14" s="155"/>
      <c r="M14" s="257"/>
      <c r="N14" s="155"/>
      <c r="O14" s="155"/>
      <c r="P14" s="155"/>
      <c r="Q14" s="155"/>
      <c r="R14" s="155"/>
      <c r="S14" s="155"/>
      <c r="T14" s="155"/>
      <c r="U14" s="155"/>
      <c r="V14" s="155"/>
      <c r="W14" s="155"/>
      <c r="X14" s="155"/>
      <c r="Y14" s="155"/>
      <c r="Z14" s="155"/>
      <c r="AA14" s="155"/>
      <c r="AB14" s="155"/>
      <c r="AC14" s="155"/>
      <c r="AD14" s="155"/>
    </row>
    <row r="15" spans="1:30" ht="15.75" customHeight="1">
      <c r="A15" s="4" t="s">
        <v>137</v>
      </c>
      <c r="B15" s="307" t="str">
        <f t="shared" si="0"/>
        <v>https://upn1-carbon-sandbox.mendel.ai/01ha813ysyy2fh7nkt0cpqf5ww/patient-abstraction/pt-01h9p699mcfjey301k4t18217k</v>
      </c>
      <c r="C15" s="155" t="s">
        <v>18</v>
      </c>
      <c r="D15" s="212" t="s">
        <v>19</v>
      </c>
      <c r="E15" s="216" t="s">
        <v>1651</v>
      </c>
      <c r="F15" s="217"/>
      <c r="G15" s="160"/>
      <c r="H15" s="155"/>
      <c r="I15" s="155"/>
      <c r="J15" s="155"/>
      <c r="K15" s="155"/>
      <c r="L15" s="155"/>
      <c r="M15" s="257"/>
      <c r="N15" s="155"/>
      <c r="O15" s="155"/>
      <c r="P15" s="155"/>
      <c r="Q15" s="155"/>
      <c r="R15" s="155"/>
      <c r="S15" s="155"/>
      <c r="T15" s="155"/>
      <c r="U15" s="155"/>
      <c r="V15" s="155"/>
      <c r="W15" s="155"/>
      <c r="X15" s="155"/>
      <c r="Y15" s="155"/>
      <c r="Z15" s="155"/>
      <c r="AA15" s="155"/>
      <c r="AB15" s="155"/>
      <c r="AC15" s="155"/>
      <c r="AD15" s="155"/>
    </row>
    <row r="16" spans="1:30" ht="15.75" customHeight="1">
      <c r="A16" s="164" t="s">
        <v>140</v>
      </c>
      <c r="B16" s="308" t="str">
        <f t="shared" si="0"/>
        <v>https://upn1-carbon-sandbox.mendel.ai/01ha813ysyy2fh7nkt0cpqf5ww/patient-abstraction/pt-01h9p699jqg7fqm3t251d27sqh</v>
      </c>
      <c r="C16" s="164" t="s">
        <v>18</v>
      </c>
      <c r="D16" s="198" t="s">
        <v>19</v>
      </c>
      <c r="E16" s="342" t="s">
        <v>1651</v>
      </c>
      <c r="F16" s="343"/>
      <c r="G16" s="200" t="s">
        <v>60</v>
      </c>
      <c r="H16" s="155"/>
      <c r="I16" s="155"/>
      <c r="J16" s="155"/>
      <c r="K16" s="155"/>
      <c r="L16" s="155"/>
      <c r="M16" s="257"/>
      <c r="N16" s="155"/>
      <c r="O16" s="155"/>
      <c r="P16" s="155"/>
      <c r="Q16" s="155"/>
      <c r="R16" s="155"/>
      <c r="S16" s="155"/>
      <c r="T16" s="155"/>
      <c r="U16" s="155"/>
      <c r="V16" s="155"/>
      <c r="W16" s="155"/>
      <c r="X16" s="155"/>
      <c r="Y16" s="155"/>
      <c r="Z16" s="155"/>
      <c r="AA16" s="155"/>
      <c r="AB16" s="155"/>
      <c r="AC16" s="155"/>
      <c r="AD16" s="155"/>
    </row>
    <row r="17" spans="1:30" ht="15.75" customHeight="1">
      <c r="A17" s="335" t="s">
        <v>143</v>
      </c>
      <c r="B17" s="344" t="str">
        <f>HYPERLINK("https://upn1-carbon-sandbox.mendel.ai/01ha813ysyy2fh7nkt0cpqf5ww/patient-abstraction/"&amp;A17)</f>
        <v>https://upn1-carbon-sandbox.mendel.ai/01ha813ysyy2fh7nkt0cpqf5ww/patient-abstraction/pt-01h9p6995vc1s75xq5bm6w86fm</v>
      </c>
      <c r="C17" s="335" t="s">
        <v>18</v>
      </c>
      <c r="D17" s="338" t="s">
        <v>19</v>
      </c>
      <c r="E17" s="558" t="s">
        <v>1651</v>
      </c>
      <c r="F17" s="339"/>
      <c r="G17" s="337"/>
      <c r="H17" s="155"/>
      <c r="I17" s="155"/>
      <c r="J17" s="155"/>
      <c r="K17" s="155"/>
      <c r="L17" s="155"/>
      <c r="M17" s="257"/>
      <c r="N17" s="155"/>
      <c r="O17" s="155"/>
      <c r="P17" s="155"/>
      <c r="Q17" s="155"/>
      <c r="R17" s="155"/>
      <c r="S17" s="155"/>
      <c r="T17" s="155"/>
      <c r="U17" s="155"/>
      <c r="V17" s="155"/>
      <c r="W17" s="155"/>
      <c r="X17" s="155"/>
      <c r="Y17" s="155"/>
      <c r="Z17" s="155"/>
      <c r="AA17" s="155"/>
      <c r="AB17" s="155"/>
      <c r="AC17" s="155"/>
      <c r="AD17" s="155"/>
    </row>
    <row r="18" spans="1:30" ht="15.75" customHeight="1">
      <c r="A18" s="4" t="s">
        <v>145</v>
      </c>
      <c r="B18" s="307" t="str">
        <f t="shared" si="0"/>
        <v>https://upn1-carbon-sandbox.mendel.ai/01ha813ysyy2fh7nkt0cpqf5ww/patient-abstraction/pt-01h9p699s0fe4m7fa68tyt5j88</v>
      </c>
      <c r="C18" s="155" t="s">
        <v>18</v>
      </c>
      <c r="D18" s="212" t="s">
        <v>19</v>
      </c>
      <c r="E18" s="216" t="s">
        <v>1651</v>
      </c>
      <c r="F18" s="217"/>
      <c r="G18" s="160"/>
      <c r="H18" s="155"/>
      <c r="I18" s="155"/>
      <c r="J18" s="155"/>
      <c r="K18" s="155"/>
      <c r="L18" s="155"/>
      <c r="M18" s="257"/>
      <c r="N18" s="155"/>
      <c r="O18" s="155"/>
      <c r="P18" s="155"/>
      <c r="Q18" s="155"/>
      <c r="R18" s="155"/>
      <c r="S18" s="155"/>
      <c r="T18" s="155"/>
      <c r="U18" s="155"/>
      <c r="V18" s="155"/>
      <c r="W18" s="155"/>
      <c r="X18" s="155"/>
      <c r="Y18" s="155"/>
      <c r="Z18" s="155"/>
      <c r="AA18" s="155"/>
      <c r="AB18" s="155"/>
      <c r="AC18" s="155"/>
      <c r="AD18" s="155"/>
    </row>
    <row r="19" spans="1:30" ht="15.75" customHeight="1">
      <c r="A19" s="4" t="s">
        <v>148</v>
      </c>
      <c r="B19" s="307" t="str">
        <f t="shared" si="0"/>
        <v>https://upn1-carbon-sandbox.mendel.ai/01ha813ysyy2fh7nkt0cpqf5ww/patient-abstraction/pt-01h9p699afmjt96dne94v7ygnn</v>
      </c>
      <c r="C19" s="155" t="s">
        <v>18</v>
      </c>
      <c r="D19" s="212" t="s">
        <v>19</v>
      </c>
      <c r="E19" s="216" t="s">
        <v>1651</v>
      </c>
      <c r="F19" s="217"/>
      <c r="G19" s="160"/>
      <c r="H19" s="155"/>
      <c r="I19" s="155"/>
      <c r="J19" s="155"/>
      <c r="K19" s="155"/>
      <c r="L19" s="155"/>
      <c r="M19" s="257"/>
      <c r="N19" s="155"/>
      <c r="O19" s="155"/>
      <c r="P19" s="155"/>
      <c r="Q19" s="155"/>
      <c r="R19" s="155"/>
      <c r="S19" s="155"/>
      <c r="T19" s="155"/>
      <c r="U19" s="155"/>
      <c r="V19" s="155"/>
      <c r="W19" s="155"/>
      <c r="X19" s="155"/>
      <c r="Y19" s="155"/>
      <c r="Z19" s="155"/>
      <c r="AA19" s="155"/>
      <c r="AB19" s="155"/>
      <c r="AC19" s="155"/>
      <c r="AD19" s="155"/>
    </row>
    <row r="20" spans="1:30" ht="15.75" customHeight="1">
      <c r="A20" s="164" t="s">
        <v>151</v>
      </c>
      <c r="B20" s="308" t="str">
        <f t="shared" si="0"/>
        <v>https://upn1-carbon-sandbox.mendel.ai/01ha813ysyy2fh7nkt0cpqf5ww/patient-abstraction/pt-01h9p699rt8nf7v6c12p9he2xz</v>
      </c>
      <c r="C20" s="164" t="s">
        <v>18</v>
      </c>
      <c r="D20" s="198" t="s">
        <v>19</v>
      </c>
      <c r="E20" s="342" t="s">
        <v>1651</v>
      </c>
      <c r="F20" s="343"/>
      <c r="G20" s="200" t="s">
        <v>60</v>
      </c>
      <c r="H20" s="155"/>
      <c r="I20" s="155"/>
      <c r="J20" s="155"/>
      <c r="K20" s="155"/>
      <c r="L20" s="155"/>
      <c r="M20" s="257"/>
      <c r="N20" s="155"/>
      <c r="O20" s="155"/>
      <c r="P20" s="155"/>
      <c r="Q20" s="155"/>
      <c r="R20" s="155"/>
      <c r="S20" s="155"/>
      <c r="T20" s="155"/>
      <c r="U20" s="155"/>
      <c r="V20" s="155"/>
      <c r="W20" s="155"/>
      <c r="X20" s="155"/>
      <c r="Y20" s="155"/>
      <c r="Z20" s="155"/>
      <c r="AA20" s="155"/>
      <c r="AB20" s="155"/>
      <c r="AC20" s="155"/>
      <c r="AD20" s="155"/>
    </row>
    <row r="21" spans="1:30" ht="15.75" customHeight="1">
      <c r="A21" s="335" t="s">
        <v>154</v>
      </c>
      <c r="B21" s="344" t="str">
        <f>HYPERLINK("https://upn1-carbon-sandbox.mendel.ai/01ha813ysyy2fh7nkt0cpqf5ww/patient-abstraction/"&amp;A21)</f>
        <v>https://upn1-carbon-sandbox.mendel.ai/01ha813ysyy2fh7nkt0cpqf5ww/patient-abstraction/pt-01h9p699jvgt121n99c4sgw4fk</v>
      </c>
      <c r="C21" s="335" t="s">
        <v>18</v>
      </c>
      <c r="D21" s="338" t="s">
        <v>19</v>
      </c>
      <c r="E21" s="558" t="s">
        <v>1651</v>
      </c>
      <c r="F21" s="339"/>
      <c r="G21" s="337"/>
      <c r="H21" s="155"/>
      <c r="I21" s="155"/>
      <c r="J21" s="155"/>
      <c r="K21" s="155"/>
      <c r="L21" s="155"/>
      <c r="M21" s="257"/>
      <c r="N21" s="155"/>
      <c r="O21" s="155"/>
      <c r="P21" s="155"/>
      <c r="Q21" s="155"/>
      <c r="R21" s="155"/>
      <c r="S21" s="155"/>
      <c r="T21" s="155"/>
      <c r="U21" s="155"/>
      <c r="V21" s="155"/>
      <c r="W21" s="155"/>
      <c r="X21" s="155"/>
      <c r="Y21" s="155"/>
      <c r="Z21" s="155"/>
      <c r="AA21" s="155"/>
      <c r="AB21" s="155"/>
      <c r="AC21" s="155"/>
      <c r="AD21" s="155"/>
    </row>
    <row r="22" spans="1:30" ht="15.75" customHeight="1">
      <c r="A22" s="4" t="s">
        <v>157</v>
      </c>
      <c r="B22" s="307" t="str">
        <f t="shared" si="0"/>
        <v>https://upn1-carbon-sandbox.mendel.ai/01ha813ysyy2fh7nkt0cpqf5ww/patient-abstraction/pt-01h9p699nznf084v9yx7eqhkqt</v>
      </c>
      <c r="C22" s="155" t="s">
        <v>18</v>
      </c>
      <c r="D22" s="212" t="s">
        <v>19</v>
      </c>
      <c r="E22" s="216" t="s">
        <v>1651</v>
      </c>
      <c r="F22" s="217"/>
      <c r="G22" s="160"/>
      <c r="H22" s="155"/>
      <c r="I22" s="155"/>
      <c r="J22" s="155"/>
      <c r="K22" s="155"/>
      <c r="L22" s="155"/>
      <c r="M22" s="257"/>
      <c r="N22" s="155"/>
      <c r="O22" s="155"/>
      <c r="P22" s="155"/>
      <c r="Q22" s="155"/>
      <c r="R22" s="155"/>
      <c r="S22" s="155"/>
      <c r="T22" s="155"/>
      <c r="U22" s="155"/>
      <c r="V22" s="155"/>
      <c r="W22" s="155"/>
      <c r="X22" s="155"/>
      <c r="Y22" s="155"/>
      <c r="Z22" s="155"/>
      <c r="AA22" s="155"/>
      <c r="AB22" s="155"/>
      <c r="AC22" s="155"/>
      <c r="AD22" s="155"/>
    </row>
    <row r="23" spans="1:30" ht="15.75" customHeight="1">
      <c r="A23" s="4" t="s">
        <v>160</v>
      </c>
      <c r="B23" s="307" t="str">
        <f t="shared" si="0"/>
        <v>https://upn1-carbon-sandbox.mendel.ai/01ha813ysyy2fh7nkt0cpqf5ww/patient-abstraction/pt-01h9p699nx02nm3a04jjpnrgrq</v>
      </c>
      <c r="C23" s="155" t="s">
        <v>18</v>
      </c>
      <c r="D23" s="212" t="s">
        <v>19</v>
      </c>
      <c r="E23" s="216" t="s">
        <v>1651</v>
      </c>
      <c r="F23" s="217"/>
      <c r="G23" s="160"/>
      <c r="H23" s="155"/>
      <c r="I23" s="155"/>
      <c r="J23" s="155"/>
      <c r="K23" s="155"/>
      <c r="L23" s="155"/>
      <c r="M23" s="257"/>
      <c r="N23" s="155"/>
      <c r="O23" s="155"/>
      <c r="P23" s="155"/>
      <c r="Q23" s="155"/>
      <c r="R23" s="155"/>
      <c r="S23" s="155"/>
      <c r="T23" s="155"/>
      <c r="U23" s="155"/>
      <c r="V23" s="155"/>
      <c r="W23" s="155"/>
      <c r="X23" s="155"/>
      <c r="Y23" s="155"/>
      <c r="Z23" s="155"/>
      <c r="AA23" s="155"/>
      <c r="AB23" s="155"/>
      <c r="AC23" s="155"/>
      <c r="AD23" s="155"/>
    </row>
    <row r="24" spans="1:30" ht="15.75" customHeight="1">
      <c r="A24" s="196" t="s">
        <v>164</v>
      </c>
      <c r="B24" s="307" t="str">
        <f>HYPERLINK("https://upn1-carbon-sandbox.mendel.ai/01ha813ysyy2fh7nkt0cpqf5ww/patient-abstraction/"&amp;A24)</f>
        <v>https://upn1-carbon-sandbox.mendel.ai/01ha813ysyy2fh7nkt0cpqf5ww/patient-abstraction/pt-01h9p699t1jq4mk5nvmt60zntt</v>
      </c>
      <c r="C24" s="155" t="s">
        <v>18</v>
      </c>
      <c r="D24" s="212" t="s">
        <v>19</v>
      </c>
      <c r="E24" s="559" t="s">
        <v>1651</v>
      </c>
      <c r="F24" s="159"/>
      <c r="G24" s="160"/>
      <c r="H24" s="155"/>
      <c r="I24" s="155"/>
      <c r="J24" s="155"/>
      <c r="K24" s="155"/>
      <c r="L24" s="155"/>
      <c r="M24" s="257"/>
      <c r="N24" s="155"/>
      <c r="O24" s="155"/>
      <c r="P24" s="155"/>
      <c r="Q24" s="155"/>
      <c r="R24" s="155"/>
      <c r="S24" s="155"/>
      <c r="T24" s="155"/>
      <c r="U24" s="155"/>
      <c r="V24" s="155"/>
      <c r="W24" s="155"/>
      <c r="X24" s="155"/>
      <c r="Y24" s="155"/>
      <c r="Z24" s="155"/>
      <c r="AA24" s="155"/>
      <c r="AB24" s="155"/>
      <c r="AC24" s="155"/>
      <c r="AD24" s="155"/>
    </row>
    <row r="25" spans="1:30" ht="15.75" customHeight="1">
      <c r="A25" s="4" t="s">
        <v>200</v>
      </c>
      <c r="B25" s="307" t="str">
        <f t="shared" si="0"/>
        <v>https://upn1-carbon-sandbox.mendel.ai/01ha813ysyy2fh7nkt0cpqf5ww/patient-abstraction/pt-01h9p699n3bvg975q951qfn2zc</v>
      </c>
      <c r="C25" s="155" t="s">
        <v>18</v>
      </c>
      <c r="D25" s="172" t="s">
        <v>1168</v>
      </c>
      <c r="E25" s="560" t="s">
        <v>1230</v>
      </c>
      <c r="F25" s="159"/>
      <c r="G25" s="8"/>
      <c r="H25" s="155"/>
      <c r="I25" s="155"/>
      <c r="J25" s="155"/>
      <c r="K25" s="155"/>
      <c r="L25" s="155"/>
      <c r="M25" s="257"/>
      <c r="N25" s="155"/>
      <c r="O25" s="155"/>
      <c r="P25" s="155"/>
      <c r="Q25" s="155"/>
      <c r="R25" s="155"/>
      <c r="S25" s="155"/>
      <c r="T25" s="155"/>
      <c r="U25" s="155"/>
      <c r="V25" s="155"/>
      <c r="W25" s="155"/>
      <c r="X25" s="155"/>
      <c r="Y25" s="155"/>
      <c r="Z25" s="155"/>
      <c r="AA25" s="155"/>
      <c r="AB25" s="155"/>
      <c r="AC25" s="155"/>
      <c r="AD25" s="155"/>
    </row>
    <row r="26" spans="1:30" ht="15.75" customHeight="1">
      <c r="A26" s="196" t="s">
        <v>203</v>
      </c>
      <c r="B26" s="307" t="str">
        <f>HYPERLINK("https://upn1-carbon-sandbox.mendel.ai/01ha813ysyy2fh7nkt0cpqf5ww/patient-abstraction/"&amp;A26)</f>
        <v>https://upn1-carbon-sandbox.mendel.ai/01ha813ysyy2fh7nkt0cpqf5ww/patient-abstraction/pt-01h9p699e8pgq6mkkm5mej8wxa</v>
      </c>
      <c r="C26" s="155" t="s">
        <v>18</v>
      </c>
      <c r="D26" s="172" t="s">
        <v>1168</v>
      </c>
      <c r="E26" s="560" t="s">
        <v>1232</v>
      </c>
      <c r="F26" s="159"/>
      <c r="G26" s="8"/>
      <c r="H26" s="155"/>
      <c r="I26" s="155"/>
      <c r="J26" s="155"/>
      <c r="K26" s="155"/>
      <c r="L26" s="155"/>
      <c r="M26" s="257"/>
      <c r="N26" s="155"/>
      <c r="O26" s="155"/>
      <c r="P26" s="155"/>
      <c r="Q26" s="155"/>
      <c r="R26" s="155"/>
      <c r="S26" s="155"/>
      <c r="T26" s="155"/>
      <c r="U26" s="155"/>
      <c r="V26" s="155"/>
      <c r="W26" s="155"/>
      <c r="X26" s="155"/>
      <c r="Y26" s="155"/>
      <c r="Z26" s="155"/>
      <c r="AA26" s="155"/>
      <c r="AB26" s="155"/>
      <c r="AC26" s="155"/>
      <c r="AD26" s="155"/>
    </row>
    <row r="27" spans="1:30" ht="15.75" customHeight="1">
      <c r="A27" s="4" t="s">
        <v>206</v>
      </c>
      <c r="B27" s="307" t="str">
        <f t="shared" si="0"/>
        <v>https://upn1-carbon-sandbox.mendel.ai/01ha813ysyy2fh7nkt0cpqf5ww/patient-abstraction/pt-01h9p699qmt8vkmma55y5a7v8t</v>
      </c>
      <c r="C27" s="155" t="s">
        <v>18</v>
      </c>
      <c r="D27" s="172" t="s">
        <v>1168</v>
      </c>
      <c r="E27" s="560" t="s">
        <v>1233</v>
      </c>
      <c r="F27" s="159"/>
      <c r="G27" s="8"/>
      <c r="H27" s="155"/>
      <c r="I27" s="155"/>
      <c r="J27" s="155"/>
      <c r="K27" s="155"/>
      <c r="L27" s="155"/>
      <c r="M27" s="257"/>
      <c r="N27" s="155"/>
      <c r="O27" s="155"/>
      <c r="P27" s="155"/>
      <c r="Q27" s="155"/>
      <c r="R27" s="155"/>
      <c r="S27" s="155"/>
      <c r="T27" s="155"/>
      <c r="U27" s="155"/>
      <c r="V27" s="155"/>
      <c r="W27" s="155"/>
      <c r="X27" s="155"/>
      <c r="Y27" s="155"/>
      <c r="Z27" s="155"/>
      <c r="AA27" s="155"/>
      <c r="AB27" s="155"/>
      <c r="AC27" s="155"/>
      <c r="AD27" s="155"/>
    </row>
    <row r="28" spans="1:30" ht="15.75" customHeight="1">
      <c r="A28" s="4" t="s">
        <v>209</v>
      </c>
      <c r="B28" s="307" t="str">
        <f t="shared" si="0"/>
        <v>https://upn1-carbon-sandbox.mendel.ai/01ha813ysyy2fh7nkt0cpqf5ww/patient-abstraction/pt-01h9p699d04sd7tga2ymsa3jdy</v>
      </c>
      <c r="C28" s="155" t="s">
        <v>18</v>
      </c>
      <c r="D28" s="172" t="s">
        <v>1168</v>
      </c>
      <c r="E28" s="560" t="s">
        <v>1234</v>
      </c>
      <c r="F28" s="159"/>
      <c r="G28" s="8"/>
      <c r="H28" s="155"/>
      <c r="I28" s="155"/>
      <c r="J28" s="155"/>
      <c r="K28" s="155"/>
      <c r="L28" s="155"/>
      <c r="M28" s="257"/>
      <c r="N28" s="155"/>
      <c r="O28" s="155"/>
      <c r="P28" s="155"/>
      <c r="Q28" s="155"/>
      <c r="R28" s="155"/>
      <c r="S28" s="155"/>
      <c r="T28" s="155"/>
      <c r="U28" s="155"/>
      <c r="V28" s="155"/>
      <c r="W28" s="155"/>
      <c r="X28" s="155"/>
      <c r="Y28" s="155"/>
      <c r="Z28" s="155"/>
      <c r="AA28" s="155"/>
      <c r="AB28" s="155"/>
      <c r="AC28" s="155"/>
      <c r="AD28" s="155"/>
    </row>
    <row r="29" spans="1:30" ht="15.75" customHeight="1">
      <c r="A29" s="4" t="s">
        <v>212</v>
      </c>
      <c r="B29" s="307" t="str">
        <f t="shared" si="0"/>
        <v>https://upn1-carbon-sandbox.mendel.ai/01ha813ysyy2fh7nkt0cpqf5ww/patient-abstraction/pt-01h9p699df44vk0fz18hv2xr1k</v>
      </c>
      <c r="C29" s="155" t="s">
        <v>18</v>
      </c>
      <c r="D29" s="172" t="s">
        <v>1168</v>
      </c>
      <c r="E29" s="560" t="s">
        <v>1235</v>
      </c>
      <c r="F29" s="159"/>
      <c r="G29" s="8"/>
      <c r="H29" s="155"/>
      <c r="I29" s="155"/>
      <c r="J29" s="155"/>
      <c r="K29" s="155"/>
      <c r="L29" s="155"/>
      <c r="M29" s="257"/>
      <c r="N29" s="155"/>
      <c r="O29" s="155"/>
      <c r="P29" s="155"/>
      <c r="Q29" s="155"/>
      <c r="R29" s="155"/>
      <c r="S29" s="155"/>
      <c r="T29" s="155"/>
      <c r="U29" s="155"/>
      <c r="V29" s="155"/>
      <c r="W29" s="155"/>
      <c r="X29" s="155"/>
      <c r="Y29" s="155"/>
      <c r="Z29" s="155"/>
      <c r="AA29" s="155"/>
      <c r="AB29" s="155"/>
      <c r="AC29" s="155"/>
      <c r="AD29" s="155"/>
    </row>
    <row r="30" spans="1:30" customFormat="1" ht="15.75" customHeight="1">
      <c r="A30" s="196" t="s">
        <v>215</v>
      </c>
      <c r="B30" s="317" t="str">
        <f>HYPERLINK("https://upn1-carbon-sandbox.mendel.ai/01ha813ysyy2fh7nkt0cpqf5ww/patient-abstraction/"&amp;A30)</f>
        <v>https://upn1-carbon-sandbox.mendel.ai/01ha813ysyy2fh7nkt0cpqf5ww/patient-abstraction/pt-01h9p699cwq0yp43vb61c7hs5s</v>
      </c>
      <c r="C30" s="34" t="s">
        <v>18</v>
      </c>
      <c r="D30" s="172" t="s">
        <v>1168</v>
      </c>
      <c r="E30" s="560" t="s">
        <v>1236</v>
      </c>
      <c r="F30" s="161"/>
      <c r="G30" s="161"/>
      <c r="H30" s="161"/>
      <c r="I30" s="161"/>
      <c r="J30" s="161"/>
      <c r="K30" s="161"/>
      <c r="L30" s="161"/>
      <c r="M30" s="161"/>
      <c r="N30" s="162"/>
    </row>
    <row r="31" spans="1:30">
      <c r="A31" s="196" t="s">
        <v>219</v>
      </c>
      <c r="B31" s="307" t="str">
        <f>HYPERLINK("https://upn1-carbon-sandbox.mendel.ai/01ha813ysyy2fh7nkt0cpqf5ww/patient-abstraction/"&amp;A31)</f>
        <v>https://upn1-carbon-sandbox.mendel.ai/01ha813ysyy2fh7nkt0cpqf5ww/patient-abstraction/pt-01h9p699p3n7vrmh5dvdsnmp83</v>
      </c>
      <c r="C31" s="155" t="s">
        <v>18</v>
      </c>
      <c r="D31" s="172" t="s">
        <v>1168</v>
      </c>
      <c r="E31" s="560" t="s">
        <v>1237</v>
      </c>
      <c r="F31" s="159"/>
      <c r="G31" s="160"/>
      <c r="H31" s="155"/>
      <c r="I31" s="155"/>
      <c r="J31" s="155"/>
      <c r="K31" s="155"/>
      <c r="L31" s="155"/>
      <c r="M31" s="257"/>
      <c r="N31" s="155"/>
      <c r="O31" s="155"/>
      <c r="P31" s="155"/>
      <c r="Q31" s="155"/>
      <c r="R31" s="155"/>
      <c r="S31" s="155"/>
      <c r="T31" s="155"/>
      <c r="U31" s="155"/>
      <c r="V31" s="155"/>
      <c r="W31" s="155"/>
      <c r="X31" s="155"/>
      <c r="Y31" s="155"/>
      <c r="Z31" s="155"/>
      <c r="AA31" s="155"/>
      <c r="AB31" s="155"/>
      <c r="AC31" s="155"/>
      <c r="AD31" s="155"/>
    </row>
    <row r="32" spans="1:30" ht="15.75" customHeight="1">
      <c r="A32" s="4" t="s">
        <v>222</v>
      </c>
      <c r="B32" s="307" t="str">
        <f t="shared" si="0"/>
        <v>https://upn1-carbon-sandbox.mendel.ai/01ha813ysyy2fh7nkt0cpqf5ww/patient-abstraction/pt-01h9p699jx5r4ndhqwfsjsw7qs</v>
      </c>
      <c r="C32" s="155" t="s">
        <v>18</v>
      </c>
      <c r="D32" s="172" t="s">
        <v>1168</v>
      </c>
      <c r="E32" s="560" t="s">
        <v>1237</v>
      </c>
      <c r="F32" s="159"/>
      <c r="G32" s="8"/>
      <c r="H32" s="155"/>
      <c r="I32" s="155"/>
      <c r="J32" s="155"/>
      <c r="K32" s="155"/>
      <c r="L32" s="155"/>
      <c r="M32" s="257"/>
      <c r="N32" s="155"/>
      <c r="O32" s="155"/>
      <c r="P32" s="155"/>
      <c r="Q32" s="155"/>
      <c r="R32" s="155"/>
      <c r="S32" s="155"/>
      <c r="T32" s="155"/>
      <c r="U32" s="155"/>
      <c r="V32" s="155"/>
      <c r="W32" s="155"/>
      <c r="X32" s="155"/>
      <c r="Y32" s="155"/>
      <c r="Z32" s="155"/>
      <c r="AA32" s="155"/>
      <c r="AB32" s="155"/>
      <c r="AC32" s="155"/>
      <c r="AD32" s="155"/>
    </row>
    <row r="33" spans="1:30" ht="15.75" customHeight="1">
      <c r="A33" s="4" t="s">
        <v>224</v>
      </c>
      <c r="B33" s="307" t="str">
        <f t="shared" si="0"/>
        <v>https://upn1-carbon-sandbox.mendel.ai/01ha813ysyy2fh7nkt0cpqf5ww/patient-abstraction/pt-01h9p699k9hakrbs48t13w6msb</v>
      </c>
      <c r="C33" s="155" t="s">
        <v>18</v>
      </c>
      <c r="D33" s="172" t="s">
        <v>1168</v>
      </c>
      <c r="E33" s="560" t="s">
        <v>1238</v>
      </c>
      <c r="F33" s="159"/>
      <c r="G33" s="8"/>
      <c r="H33" s="155"/>
      <c r="I33" s="155"/>
      <c r="J33" s="155"/>
      <c r="K33" s="155"/>
      <c r="L33" s="155"/>
      <c r="M33" s="257"/>
      <c r="N33" s="155"/>
      <c r="O33" s="155"/>
      <c r="P33" s="155"/>
      <c r="Q33" s="155"/>
      <c r="R33" s="155"/>
      <c r="S33" s="155"/>
      <c r="T33" s="155"/>
      <c r="U33" s="155"/>
      <c r="V33" s="155"/>
      <c r="W33" s="155"/>
      <c r="X33" s="155"/>
      <c r="Y33" s="155"/>
      <c r="Z33" s="155"/>
      <c r="AA33" s="155"/>
      <c r="AB33" s="155"/>
      <c r="AC33" s="155"/>
      <c r="AD33" s="155"/>
    </row>
    <row r="34" spans="1:30" ht="15.75" customHeight="1">
      <c r="A34" s="4" t="s">
        <v>227</v>
      </c>
      <c r="B34" s="307" t="str">
        <f t="shared" si="0"/>
        <v>https://upn1-carbon-sandbox.mendel.ai/01ha813ysyy2fh7nkt0cpqf5ww/patient-abstraction/pt-01h9p699dpk43594axjsrbmxsx</v>
      </c>
      <c r="C34" s="155" t="s">
        <v>18</v>
      </c>
      <c r="D34" s="172" t="s">
        <v>1168</v>
      </c>
      <c r="E34" s="561" t="s">
        <v>1240</v>
      </c>
      <c r="F34" s="159"/>
      <c r="G34" s="8"/>
      <c r="H34" s="155"/>
      <c r="I34" s="155"/>
      <c r="J34" s="155"/>
      <c r="K34" s="155"/>
      <c r="L34" s="155"/>
      <c r="M34" s="257"/>
      <c r="N34" s="155"/>
      <c r="O34" s="155"/>
      <c r="P34" s="155"/>
      <c r="Q34" s="155"/>
      <c r="R34" s="155"/>
      <c r="S34" s="155"/>
      <c r="T34" s="155"/>
      <c r="U34" s="155"/>
      <c r="V34" s="155"/>
      <c r="W34" s="155"/>
      <c r="X34" s="155"/>
      <c r="Y34" s="155"/>
      <c r="Z34" s="155"/>
      <c r="AA34" s="155"/>
      <c r="AB34" s="155"/>
      <c r="AC34" s="155"/>
      <c r="AD34" s="155"/>
    </row>
    <row r="35" spans="1:30" ht="15.75" customHeight="1">
      <c r="A35" s="4" t="s">
        <v>263</v>
      </c>
      <c r="B35" s="307" t="str">
        <f t="shared" si="0"/>
        <v>https://upn1-carbon-sandbox.mendel.ai/01ha813ysyy2fh7nkt0cpqf5ww/patient-abstraction/pt-01h9p6998dhp817h3nennrtggt</v>
      </c>
      <c r="C35" s="155" t="s">
        <v>18</v>
      </c>
      <c r="D35" s="172" t="s">
        <v>19</v>
      </c>
      <c r="E35" s="560" t="s">
        <v>264</v>
      </c>
      <c r="F35" s="159"/>
      <c r="G35" s="8"/>
      <c r="H35" s="155"/>
      <c r="I35" s="155"/>
      <c r="J35" s="155"/>
      <c r="K35" s="155"/>
      <c r="L35" s="155"/>
      <c r="M35" s="257"/>
      <c r="N35" s="155"/>
      <c r="O35" s="155"/>
      <c r="P35" s="155"/>
      <c r="Q35" s="155"/>
      <c r="R35" s="155"/>
      <c r="S35" s="155"/>
      <c r="T35" s="155"/>
      <c r="U35" s="155"/>
      <c r="V35" s="155"/>
      <c r="W35" s="155"/>
      <c r="X35" s="155"/>
      <c r="Y35" s="155"/>
      <c r="Z35" s="155"/>
      <c r="AA35" s="155"/>
      <c r="AB35" s="155"/>
      <c r="AC35" s="155"/>
      <c r="AD35" s="155"/>
    </row>
    <row r="36" spans="1:30" ht="15.75" customHeight="1">
      <c r="A36" s="4" t="s">
        <v>266</v>
      </c>
      <c r="B36" s="307" t="str">
        <f t="shared" si="0"/>
        <v>https://upn1-carbon-sandbox.mendel.ai/01ha813ysyy2fh7nkt0cpqf5ww/patient-abstraction/pt-01h9p699brhy94yz5mzyq3kfth</v>
      </c>
      <c r="C36" s="155" t="s">
        <v>18</v>
      </c>
      <c r="D36" s="172" t="s">
        <v>19</v>
      </c>
      <c r="E36" s="560" t="s">
        <v>267</v>
      </c>
      <c r="F36" s="159"/>
      <c r="G36" s="8"/>
      <c r="H36" s="155"/>
      <c r="I36" s="155"/>
      <c r="J36" s="155"/>
      <c r="K36" s="155"/>
      <c r="L36" s="155"/>
      <c r="M36" s="257"/>
      <c r="N36" s="155"/>
      <c r="O36" s="155"/>
      <c r="P36" s="155"/>
      <c r="Q36" s="155"/>
      <c r="R36" s="155"/>
      <c r="S36" s="155"/>
      <c r="T36" s="155"/>
      <c r="U36" s="155"/>
      <c r="V36" s="155"/>
      <c r="W36" s="155"/>
      <c r="X36" s="155"/>
      <c r="Y36" s="155"/>
      <c r="Z36" s="155"/>
      <c r="AA36" s="155"/>
      <c r="AB36" s="155"/>
      <c r="AC36" s="155"/>
      <c r="AD36" s="155"/>
    </row>
    <row r="37" spans="1:30">
      <c r="A37" s="196" t="s">
        <v>269</v>
      </c>
      <c r="B37" s="307" t="str">
        <f>HYPERLINK("https://upn1-carbon-sandbox.mendel.ai/01ha813ysyy2fh7nkt0cpqf5ww/patient-abstraction/"&amp;A37)</f>
        <v>https://upn1-carbon-sandbox.mendel.ai/01ha813ysyy2fh7nkt0cpqf5ww/patient-abstraction/pt-01h9p699b5p1b2239h2bp9x8fe</v>
      </c>
      <c r="C37" s="155" t="s">
        <v>18</v>
      </c>
      <c r="D37" s="172" t="s">
        <v>19</v>
      </c>
      <c r="E37" s="560" t="s">
        <v>270</v>
      </c>
      <c r="F37" s="159"/>
      <c r="G37" s="160"/>
      <c r="H37" s="155"/>
      <c r="I37" s="155"/>
      <c r="J37" s="155"/>
      <c r="K37" s="155"/>
      <c r="L37" s="155"/>
      <c r="M37" s="257"/>
      <c r="N37" s="155"/>
      <c r="O37" s="155"/>
      <c r="P37" s="155"/>
      <c r="Q37" s="155"/>
      <c r="R37" s="155"/>
      <c r="S37" s="155"/>
      <c r="T37" s="155"/>
      <c r="U37" s="155"/>
      <c r="V37" s="155"/>
      <c r="W37" s="155"/>
      <c r="X37" s="155"/>
      <c r="Y37" s="155"/>
      <c r="Z37" s="155"/>
      <c r="AA37" s="155"/>
      <c r="AB37" s="155"/>
      <c r="AC37" s="155"/>
      <c r="AD37" s="155"/>
    </row>
    <row r="38" spans="1:30" ht="15.75" customHeight="1">
      <c r="A38" s="4" t="s">
        <v>272</v>
      </c>
      <c r="B38" s="307" t="str">
        <f t="shared" si="0"/>
        <v>https://upn1-carbon-sandbox.mendel.ai/01ha813ysyy2fh7nkt0cpqf5ww/patient-abstraction/pt-01h9p699he82mxz9fwr71ryzfr</v>
      </c>
      <c r="C38" s="155" t="s">
        <v>18</v>
      </c>
      <c r="D38" s="172" t="s">
        <v>19</v>
      </c>
      <c r="E38" s="560" t="s">
        <v>273</v>
      </c>
      <c r="F38" s="159"/>
      <c r="G38" s="8"/>
      <c r="H38" s="155"/>
      <c r="I38" s="155"/>
      <c r="J38" s="155"/>
      <c r="K38" s="155"/>
      <c r="L38" s="155"/>
      <c r="M38" s="257"/>
      <c r="N38" s="155"/>
      <c r="O38" s="155"/>
      <c r="P38" s="155"/>
      <c r="Q38" s="155"/>
      <c r="R38" s="155"/>
      <c r="S38" s="155"/>
      <c r="T38" s="155"/>
      <c r="U38" s="155"/>
      <c r="V38" s="155"/>
      <c r="W38" s="155"/>
      <c r="X38" s="155"/>
      <c r="Y38" s="155"/>
      <c r="Z38" s="155"/>
      <c r="AA38" s="155"/>
      <c r="AB38" s="155"/>
      <c r="AC38" s="155"/>
      <c r="AD38" s="155"/>
    </row>
    <row r="39" spans="1:30" ht="15.75" customHeight="1">
      <c r="A39" s="4" t="s">
        <v>276</v>
      </c>
      <c r="B39" s="307" t="str">
        <f t="shared" si="0"/>
        <v>https://upn1-carbon-sandbox.mendel.ai/01ha813ysyy2fh7nkt0cpqf5ww/patient-abstraction/pt-01h9p699ez14pesmer0wanzcjb</v>
      </c>
      <c r="C39" s="155" t="s">
        <v>18</v>
      </c>
      <c r="D39" s="172" t="s">
        <v>19</v>
      </c>
      <c r="E39" s="560" t="s">
        <v>277</v>
      </c>
      <c r="F39" s="159"/>
      <c r="G39" s="8"/>
      <c r="H39" s="155"/>
      <c r="I39" s="155"/>
      <c r="J39" s="155"/>
      <c r="K39" s="155"/>
      <c r="L39" s="155"/>
      <c r="M39" s="257"/>
      <c r="N39" s="155"/>
      <c r="O39" s="155"/>
      <c r="P39" s="155"/>
      <c r="Q39" s="155"/>
      <c r="R39" s="155"/>
      <c r="S39" s="155"/>
      <c r="T39" s="155"/>
      <c r="U39" s="155"/>
      <c r="V39" s="155"/>
      <c r="W39" s="155"/>
      <c r="X39" s="155"/>
      <c r="Y39" s="155"/>
      <c r="Z39" s="155"/>
      <c r="AA39" s="155"/>
      <c r="AB39" s="155"/>
      <c r="AC39" s="155"/>
      <c r="AD39" s="155"/>
    </row>
    <row r="40" spans="1:30" ht="15.75" customHeight="1">
      <c r="A40" s="4" t="s">
        <v>279</v>
      </c>
      <c r="B40" s="307" t="str">
        <f t="shared" si="0"/>
        <v>https://upn1-carbon-sandbox.mendel.ai/01ha813ysyy2fh7nkt0cpqf5ww/patient-abstraction/pt-01h9p6997cjsmkq4cpdrgxew1h</v>
      </c>
      <c r="C40" s="155" t="s">
        <v>18</v>
      </c>
      <c r="D40" s="172" t="s">
        <v>19</v>
      </c>
      <c r="E40" s="560" t="s">
        <v>280</v>
      </c>
      <c r="F40" s="159"/>
      <c r="G40" s="8"/>
      <c r="H40" s="155"/>
      <c r="I40" s="155"/>
      <c r="J40" s="155"/>
      <c r="K40" s="155"/>
      <c r="L40" s="155"/>
      <c r="M40" s="257"/>
      <c r="N40" s="155"/>
      <c r="O40" s="155"/>
      <c r="P40" s="155"/>
      <c r="Q40" s="155"/>
      <c r="R40" s="155"/>
      <c r="S40" s="155"/>
      <c r="T40" s="155"/>
      <c r="U40" s="155"/>
      <c r="V40" s="155"/>
      <c r="W40" s="155"/>
      <c r="X40" s="155"/>
      <c r="Y40" s="155"/>
      <c r="Z40" s="155"/>
      <c r="AA40" s="155"/>
      <c r="AB40" s="155"/>
      <c r="AC40" s="155"/>
      <c r="AD40" s="155"/>
    </row>
    <row r="41" spans="1:30" ht="15.75" customHeight="1">
      <c r="A41" s="196" t="s">
        <v>282</v>
      </c>
      <c r="B41" s="307" t="str">
        <f>HYPERLINK("https://upn1-carbon-sandbox.mendel.ai/01ha813ysyy2fh7nkt0cpqf5ww/patient-abstraction/"&amp;A41)</f>
        <v>https://upn1-carbon-sandbox.mendel.ai/01ha813ysyy2fh7nkt0cpqf5ww/patient-abstraction/pt-01h9p699c1fqj76xqd31qbf3cw</v>
      </c>
      <c r="C41" s="155" t="s">
        <v>18</v>
      </c>
      <c r="D41" s="172" t="s">
        <v>19</v>
      </c>
      <c r="E41" s="560" t="s">
        <v>283</v>
      </c>
      <c r="F41" s="159"/>
      <c r="G41" s="8"/>
      <c r="H41" s="155"/>
      <c r="I41" s="155"/>
      <c r="J41" s="155"/>
      <c r="K41" s="155"/>
      <c r="L41" s="155"/>
      <c r="M41" s="257"/>
      <c r="N41" s="155"/>
      <c r="O41" s="155"/>
      <c r="P41" s="155"/>
      <c r="Q41" s="155"/>
      <c r="R41" s="155"/>
      <c r="S41" s="155"/>
      <c r="T41" s="155"/>
      <c r="U41" s="155"/>
      <c r="V41" s="155"/>
      <c r="W41" s="155"/>
      <c r="X41" s="155"/>
      <c r="Y41" s="155"/>
      <c r="Z41" s="155"/>
      <c r="AA41" s="155"/>
      <c r="AB41" s="155"/>
      <c r="AC41" s="155"/>
      <c r="AD41" s="155"/>
    </row>
    <row r="42" spans="1:30" ht="15.75" customHeight="1">
      <c r="A42" s="196" t="s">
        <v>285</v>
      </c>
      <c r="B42" s="307" t="s">
        <v>286</v>
      </c>
      <c r="C42" s="155" t="s">
        <v>18</v>
      </c>
      <c r="D42" s="172" t="s">
        <v>19</v>
      </c>
      <c r="E42" s="560" t="s">
        <v>287</v>
      </c>
      <c r="F42" s="159"/>
      <c r="G42" s="8"/>
      <c r="H42" s="155"/>
      <c r="I42" s="155"/>
      <c r="J42" s="155"/>
      <c r="K42" s="155"/>
      <c r="L42" s="155"/>
      <c r="M42" s="257"/>
      <c r="N42" s="155"/>
      <c r="O42" s="155"/>
      <c r="P42" s="155"/>
      <c r="Q42" s="155"/>
      <c r="R42" s="155"/>
      <c r="S42" s="155"/>
      <c r="T42" s="155"/>
      <c r="U42" s="155"/>
      <c r="V42" s="155"/>
      <c r="W42" s="155"/>
      <c r="X42" s="155"/>
      <c r="Y42" s="155"/>
      <c r="Z42" s="155"/>
      <c r="AA42" s="155"/>
      <c r="AB42" s="155"/>
      <c r="AC42" s="155"/>
      <c r="AD42" s="155"/>
    </row>
    <row r="43" spans="1:30" ht="15.75" customHeight="1">
      <c r="A43" s="196" t="s">
        <v>289</v>
      </c>
      <c r="B43" s="307" t="str">
        <f>HYPERLINK("https://upn1-carbon-sandbox.mendel.ai/01ha813ysyy2fh7nkt0cpqf5ww/patient-abstraction/"&amp;A43)</f>
        <v>https://upn1-carbon-sandbox.mendel.ai/01ha813ysyy2fh7nkt0cpqf5ww/patient-abstraction/pt-01h9p699gpybg2r18pgtqh1z0g</v>
      </c>
      <c r="C43" s="155" t="s">
        <v>18</v>
      </c>
      <c r="D43" s="172" t="s">
        <v>19</v>
      </c>
      <c r="E43" s="560" t="s">
        <v>290</v>
      </c>
      <c r="F43" s="250"/>
      <c r="G43" s="251"/>
      <c r="H43" s="252"/>
      <c r="I43" s="252"/>
      <c r="J43" s="252"/>
      <c r="K43" s="252"/>
      <c r="L43" s="252"/>
      <c r="M43" s="260"/>
      <c r="N43" s="155"/>
      <c r="O43" s="155"/>
      <c r="P43" s="155"/>
      <c r="Q43" s="155"/>
      <c r="R43" s="155"/>
      <c r="S43" s="155"/>
      <c r="T43" s="155"/>
      <c r="U43" s="155"/>
      <c r="V43" s="155"/>
      <c r="W43" s="155"/>
      <c r="X43" s="155"/>
      <c r="Y43" s="155"/>
      <c r="Z43" s="155"/>
      <c r="AA43" s="155"/>
      <c r="AB43" s="155"/>
      <c r="AC43" s="155"/>
      <c r="AD43" s="155"/>
    </row>
    <row r="44" spans="1:30" ht="15.75" customHeight="1">
      <c r="A44" s="196" t="s">
        <v>293</v>
      </c>
      <c r="B44" s="307" t="str">
        <f>HYPERLINK("https://upn1-carbon-sandbox.mendel.ai/01ha813ysyy2fh7nkt0cpqf5ww/patient-abstraction/"&amp;A44)</f>
        <v>https://upn1-carbon-sandbox.mendel.ai/01ha813ysyy2fh7nkt0cpqf5ww/patient-abstraction/pt-01h9p69975x1c5t6esrrkjt1hz</v>
      </c>
      <c r="C44" s="155" t="s">
        <v>18</v>
      </c>
      <c r="D44" s="172" t="s">
        <v>19</v>
      </c>
      <c r="E44" s="560" t="s">
        <v>294</v>
      </c>
      <c r="F44" s="159"/>
      <c r="G44" s="8"/>
      <c r="H44" s="155"/>
      <c r="I44" s="155"/>
      <c r="J44" s="155"/>
      <c r="K44" s="155"/>
      <c r="L44" s="155"/>
      <c r="M44" s="257"/>
      <c r="N44" s="155"/>
      <c r="O44" s="155"/>
      <c r="P44" s="155"/>
      <c r="Q44" s="155"/>
      <c r="R44" s="155"/>
      <c r="S44" s="155"/>
      <c r="T44" s="155"/>
      <c r="U44" s="155"/>
      <c r="V44" s="155"/>
      <c r="W44" s="155"/>
      <c r="X44" s="155"/>
      <c r="Y44" s="155"/>
      <c r="Z44" s="155"/>
      <c r="AA44" s="155"/>
      <c r="AB44" s="155"/>
      <c r="AC44" s="155"/>
      <c r="AD44" s="155"/>
    </row>
    <row r="45" spans="1:30" ht="15.75" customHeight="1">
      <c r="A45" s="4" t="s">
        <v>328</v>
      </c>
      <c r="B45" s="307" t="str">
        <f t="shared" si="0"/>
        <v>https://upn1-carbon-sandbox.mendel.ai/01ha813ysyy2fh7nkt0cpqf5ww/patient-abstraction/pt-01h9p69980g3t17qbvf5vkk1wg</v>
      </c>
      <c r="C45" s="155" t="s">
        <v>18</v>
      </c>
      <c r="D45" s="172" t="s">
        <v>1168</v>
      </c>
      <c r="E45" s="560" t="s">
        <v>1275</v>
      </c>
      <c r="F45" s="159"/>
      <c r="G45" s="8"/>
      <c r="H45" s="155"/>
      <c r="I45" s="155"/>
      <c r="J45" s="155"/>
      <c r="K45" s="155"/>
      <c r="L45" s="155"/>
      <c r="M45" s="257"/>
      <c r="N45" s="155"/>
      <c r="O45" s="155"/>
      <c r="P45" s="155"/>
      <c r="Q45" s="155"/>
      <c r="R45" s="155"/>
      <c r="S45" s="155"/>
      <c r="T45" s="155"/>
      <c r="U45" s="155"/>
      <c r="V45" s="155"/>
      <c r="W45" s="155"/>
      <c r="X45" s="155"/>
      <c r="Y45" s="155"/>
      <c r="Z45" s="155"/>
      <c r="AA45" s="155"/>
      <c r="AB45" s="155"/>
      <c r="AC45" s="155"/>
      <c r="AD45" s="155"/>
    </row>
    <row r="46" spans="1:30" ht="15.75" customHeight="1">
      <c r="A46" s="4" t="s">
        <v>332</v>
      </c>
      <c r="B46" s="307" t="str">
        <f t="shared" si="0"/>
        <v>https://upn1-carbon-sandbox.mendel.ai/01ha813ysyy2fh7nkt0cpqf5ww/patient-abstraction/pt-01h9p699hsg7ynwtrrwd9450w8</v>
      </c>
      <c r="C46" s="155" t="s">
        <v>18</v>
      </c>
      <c r="D46" s="172" t="s">
        <v>1168</v>
      </c>
      <c r="E46" s="560" t="s">
        <v>1276</v>
      </c>
      <c r="F46" s="159"/>
      <c r="G46" s="8"/>
      <c r="H46" s="155"/>
      <c r="I46" s="155"/>
      <c r="J46" s="155"/>
      <c r="K46" s="155"/>
      <c r="L46" s="155"/>
      <c r="M46" s="257"/>
      <c r="N46" s="155"/>
      <c r="O46" s="155"/>
      <c r="P46" s="155"/>
      <c r="Q46" s="155"/>
      <c r="R46" s="155"/>
      <c r="S46" s="155"/>
      <c r="T46" s="155"/>
      <c r="U46" s="155"/>
      <c r="V46" s="155"/>
      <c r="W46" s="155"/>
      <c r="X46" s="155"/>
      <c r="Y46" s="155"/>
      <c r="Z46" s="155"/>
      <c r="AA46" s="155"/>
      <c r="AB46" s="155"/>
      <c r="AC46" s="155"/>
      <c r="AD46" s="155"/>
    </row>
    <row r="47" spans="1:30">
      <c r="A47" s="196" t="s">
        <v>335</v>
      </c>
      <c r="B47" s="307" t="str">
        <f>HYPERLINK("https://upn1-carbon-sandbox.mendel.ai/01ha813ysyy2fh7nkt0cpqf5ww/patient-abstraction/"&amp;A47)</f>
        <v>https://upn1-carbon-sandbox.mendel.ai/01ha813ysyy2fh7nkt0cpqf5ww/patient-abstraction/pt-01h9p699bzekpr7ee1cxygpc8z</v>
      </c>
      <c r="C47" s="155" t="s">
        <v>18</v>
      </c>
      <c r="D47" s="172" t="s">
        <v>1168</v>
      </c>
      <c r="E47" s="560" t="s">
        <v>1277</v>
      </c>
      <c r="F47" s="159"/>
      <c r="G47" s="160"/>
      <c r="H47" s="155"/>
      <c r="I47" s="155"/>
      <c r="J47" s="155"/>
      <c r="K47" s="155"/>
      <c r="L47" s="155"/>
      <c r="M47" s="155"/>
      <c r="N47" s="155"/>
      <c r="O47" s="282"/>
      <c r="P47" s="155"/>
      <c r="Q47" s="155"/>
      <c r="R47" s="155"/>
      <c r="S47" s="155"/>
      <c r="T47" s="155"/>
      <c r="U47" s="155"/>
      <c r="V47" s="155"/>
      <c r="W47" s="155"/>
      <c r="X47" s="155"/>
      <c r="Y47" s="155"/>
      <c r="Z47" s="155"/>
      <c r="AA47" s="155"/>
      <c r="AB47" s="155"/>
      <c r="AC47" s="155"/>
      <c r="AD47" s="155"/>
    </row>
    <row r="48" spans="1:30" ht="15.75" customHeight="1">
      <c r="A48" s="196" t="s">
        <v>338</v>
      </c>
      <c r="B48" s="307" t="str">
        <f>HYPERLINK("https://upn1-carbon-sandbox.mendel.ai/01ha813ysyy2fh7nkt0cpqf5ww/patient-abstraction/"&amp;A48)</f>
        <v>https://upn1-carbon-sandbox.mendel.ai/01ha813ysyy2fh7nkt0cpqf5ww/patient-abstraction/pt-01h9p6998qsm4dnvp8yhqybwxj</v>
      </c>
      <c r="C48" s="155" t="s">
        <v>18</v>
      </c>
      <c r="D48" s="172" t="s">
        <v>1168</v>
      </c>
      <c r="E48" s="560" t="s">
        <v>1279</v>
      </c>
      <c r="F48" s="159"/>
      <c r="G48" s="8"/>
      <c r="H48" s="155"/>
      <c r="I48" s="155"/>
      <c r="J48" s="155"/>
      <c r="K48" s="155"/>
      <c r="L48" s="155"/>
      <c r="M48" s="257"/>
      <c r="N48" s="155"/>
      <c r="O48" s="155"/>
      <c r="P48" s="155"/>
      <c r="Q48" s="155"/>
      <c r="R48" s="155"/>
      <c r="S48" s="155"/>
      <c r="T48" s="155"/>
      <c r="U48" s="155"/>
      <c r="V48" s="155"/>
      <c r="W48" s="155"/>
      <c r="X48" s="155"/>
      <c r="Y48" s="155"/>
      <c r="Z48" s="155"/>
      <c r="AA48" s="155"/>
      <c r="AB48" s="155"/>
      <c r="AC48" s="155"/>
      <c r="AD48" s="155"/>
    </row>
    <row r="49" spans="1:30" ht="15.75" customHeight="1">
      <c r="A49" s="196" t="s">
        <v>342</v>
      </c>
      <c r="B49" s="307" t="str">
        <f>HYPERLINK("https://upn1-carbon-sandbox.mendel.ai/01ha813ysyy2fh7nkt0cpqf5ww/patient-abstraction/"&amp;A49)</f>
        <v>https://upn1-carbon-sandbox.mendel.ai/01ha813ysyy2fh7nkt0cpqf5ww/patient-abstraction/pt-01h9p699c44v9rydspcp32xncj</v>
      </c>
      <c r="C49" s="155" t="s">
        <v>18</v>
      </c>
      <c r="D49" s="172" t="s">
        <v>1168</v>
      </c>
      <c r="E49" s="560" t="s">
        <v>1280</v>
      </c>
      <c r="F49" s="159"/>
      <c r="G49" s="8"/>
      <c r="H49" s="155"/>
      <c r="I49" s="155"/>
      <c r="J49" s="155"/>
      <c r="K49" s="155"/>
      <c r="L49" s="155"/>
      <c r="M49" s="257"/>
      <c r="N49" s="155"/>
      <c r="O49" s="155"/>
      <c r="P49" s="155"/>
      <c r="Q49" s="155"/>
      <c r="R49" s="155"/>
      <c r="S49" s="155"/>
      <c r="T49" s="155"/>
      <c r="U49" s="155"/>
      <c r="V49" s="155"/>
      <c r="W49" s="155"/>
      <c r="X49" s="155"/>
      <c r="Y49" s="155"/>
      <c r="Z49" s="155"/>
      <c r="AA49" s="155"/>
      <c r="AB49" s="155"/>
      <c r="AC49" s="155"/>
      <c r="AD49" s="155"/>
    </row>
    <row r="50" spans="1:30" ht="15.75" customHeight="1">
      <c r="A50" s="4" t="s">
        <v>345</v>
      </c>
      <c r="B50" s="307" t="str">
        <f t="shared" si="0"/>
        <v>https://upn1-carbon-sandbox.mendel.ai/01ha813ysyy2fh7nkt0cpqf5ww/patient-abstraction/pt-01h9p6996arx2z1b3ppenp6a4f</v>
      </c>
      <c r="C50" s="155" t="s">
        <v>18</v>
      </c>
      <c r="D50" s="172" t="s">
        <v>1168</v>
      </c>
      <c r="E50" s="560" t="s">
        <v>1281</v>
      </c>
      <c r="F50" s="159"/>
      <c r="G50" s="8"/>
      <c r="H50" s="155"/>
      <c r="I50" s="155"/>
      <c r="J50" s="155"/>
      <c r="K50" s="155"/>
      <c r="L50" s="155"/>
      <c r="M50" s="257"/>
      <c r="N50" s="155"/>
      <c r="O50" s="155"/>
      <c r="P50" s="155"/>
      <c r="Q50" s="155"/>
      <c r="R50" s="155"/>
      <c r="S50" s="155"/>
      <c r="T50" s="155"/>
      <c r="U50" s="155"/>
      <c r="V50" s="155"/>
      <c r="W50" s="155"/>
      <c r="X50" s="155"/>
      <c r="Y50" s="155"/>
      <c r="Z50" s="155"/>
      <c r="AA50" s="155"/>
      <c r="AB50" s="155"/>
      <c r="AC50" s="155"/>
      <c r="AD50" s="155"/>
    </row>
    <row r="51" spans="1:30" ht="15.75" customHeight="1">
      <c r="A51" s="196" t="s">
        <v>348</v>
      </c>
      <c r="B51" s="307" t="str">
        <f t="shared" si="0"/>
        <v>https://upn1-carbon-sandbox.mendel.ai/01ha813ysyy2fh7nkt0cpqf5ww/patient-abstraction/pt-01h9p699ajn8yfd3y8xzq3t6vr</v>
      </c>
      <c r="C51" s="155" t="s">
        <v>18</v>
      </c>
      <c r="D51" s="172" t="s">
        <v>1168</v>
      </c>
      <c r="E51" s="560" t="s">
        <v>1282</v>
      </c>
      <c r="F51" s="159"/>
      <c r="G51" s="8"/>
      <c r="H51" s="155"/>
      <c r="I51" s="155"/>
      <c r="J51" s="155"/>
      <c r="K51" s="155"/>
      <c r="L51" s="155"/>
      <c r="M51" s="257"/>
      <c r="N51" s="155"/>
      <c r="O51" s="155"/>
      <c r="P51" s="155"/>
      <c r="Q51" s="155"/>
      <c r="R51" s="155"/>
      <c r="S51" s="155"/>
      <c r="T51" s="155"/>
      <c r="U51" s="155"/>
      <c r="V51" s="155"/>
      <c r="W51" s="155"/>
      <c r="X51" s="155"/>
      <c r="Y51" s="155"/>
      <c r="Z51" s="155"/>
      <c r="AA51" s="155"/>
      <c r="AB51" s="155"/>
      <c r="AC51" s="155"/>
      <c r="AD51" s="155"/>
    </row>
    <row r="52" spans="1:30" ht="15.75" customHeight="1">
      <c r="A52" s="4" t="s">
        <v>351</v>
      </c>
      <c r="B52" s="307" t="str">
        <f t="shared" si="0"/>
        <v>https://upn1-carbon-sandbox.mendel.ai/01ha813ysyy2fh7nkt0cpqf5ww/patient-abstraction/pt-01h9p6998jjjdwtaf8947cj1h7</v>
      </c>
      <c r="C52" s="155" t="s">
        <v>18</v>
      </c>
      <c r="D52" s="172" t="s">
        <v>1168</v>
      </c>
      <c r="E52" s="560" t="s">
        <v>1283</v>
      </c>
      <c r="F52" s="159"/>
      <c r="G52" s="8"/>
      <c r="H52" s="155"/>
      <c r="I52" s="155"/>
      <c r="J52" s="155"/>
      <c r="K52" s="155"/>
      <c r="L52" s="155"/>
      <c r="M52" s="257"/>
      <c r="N52" s="155"/>
      <c r="O52" s="155"/>
      <c r="P52" s="155"/>
      <c r="Q52" s="155"/>
      <c r="R52" s="155"/>
      <c r="S52" s="155"/>
      <c r="T52" s="155"/>
      <c r="U52" s="155"/>
      <c r="V52" s="155"/>
      <c r="W52" s="155"/>
      <c r="X52" s="155"/>
      <c r="Y52" s="155"/>
      <c r="Z52" s="155"/>
      <c r="AA52" s="155"/>
      <c r="AB52" s="155"/>
      <c r="AC52" s="155"/>
      <c r="AD52" s="155"/>
    </row>
    <row r="53" spans="1:30" ht="15.75" customHeight="1">
      <c r="A53" s="4" t="s">
        <v>354</v>
      </c>
      <c r="B53" s="307" t="str">
        <f t="shared" si="0"/>
        <v>https://upn1-carbon-sandbox.mendel.ai/01ha813ysyy2fh7nkt0cpqf5ww/patient-abstraction/pt-01h9p699prbw3c1ejy2ayw0dtw</v>
      </c>
      <c r="C53" s="155" t="s">
        <v>18</v>
      </c>
      <c r="D53" s="172" t="s">
        <v>1168</v>
      </c>
      <c r="E53" s="560" t="s">
        <v>1284</v>
      </c>
      <c r="F53" s="159"/>
      <c r="G53" s="8"/>
      <c r="H53" s="155"/>
      <c r="I53" s="155"/>
      <c r="J53" s="155"/>
      <c r="K53" s="155"/>
      <c r="L53" s="155"/>
      <c r="M53" s="257"/>
      <c r="N53" s="155"/>
      <c r="O53" s="155"/>
      <c r="P53" s="155"/>
      <c r="Q53" s="155"/>
      <c r="R53" s="155"/>
      <c r="S53" s="155"/>
      <c r="T53" s="155"/>
      <c r="U53" s="155"/>
      <c r="V53" s="155"/>
      <c r="W53" s="155"/>
      <c r="X53" s="155"/>
      <c r="Y53" s="155"/>
      <c r="Z53" s="155"/>
      <c r="AA53" s="155"/>
      <c r="AB53" s="155"/>
      <c r="AC53" s="155"/>
      <c r="AD53" s="155"/>
    </row>
    <row r="54" spans="1:30" ht="15.75" customHeight="1">
      <c r="A54" s="4" t="s">
        <v>357</v>
      </c>
      <c r="B54" s="307" t="str">
        <f t="shared" si="0"/>
        <v>https://upn1-carbon-sandbox.mendel.ai/01ha813ysyy2fh7nkt0cpqf5ww/patient-abstraction/pt-01h9p699hfxcvh92k9kx1h177n</v>
      </c>
      <c r="C54" s="155" t="s">
        <v>18</v>
      </c>
      <c r="D54" s="172" t="s">
        <v>1168</v>
      </c>
      <c r="E54" s="560" t="s">
        <v>1285</v>
      </c>
      <c r="F54" s="159"/>
      <c r="G54" s="8"/>
      <c r="H54" s="155"/>
      <c r="I54" s="155"/>
      <c r="J54" s="155"/>
      <c r="K54" s="155"/>
      <c r="L54" s="155"/>
      <c r="M54" s="257"/>
      <c r="N54" s="155"/>
      <c r="O54" s="155"/>
      <c r="P54" s="155"/>
      <c r="Q54" s="155"/>
      <c r="R54" s="155"/>
      <c r="S54" s="155"/>
      <c r="T54" s="155"/>
      <c r="U54" s="155"/>
      <c r="V54" s="155"/>
      <c r="W54" s="155"/>
      <c r="X54" s="155"/>
      <c r="Y54" s="155"/>
      <c r="Z54" s="155"/>
      <c r="AA54" s="155"/>
      <c r="AB54" s="155"/>
      <c r="AC54" s="155"/>
      <c r="AD54" s="155"/>
    </row>
    <row r="55" spans="1:30" ht="15.75" customHeight="1">
      <c r="A55" s="4" t="s">
        <v>390</v>
      </c>
      <c r="B55" s="307" t="str">
        <f t="shared" si="0"/>
        <v>https://upn1-carbon-sandbox.mendel.ai/01ha813ysyy2fh7nkt0cpqf5ww/patient-abstraction/pt-01h9p699k4x1qrczfg8a2kcbyy</v>
      </c>
      <c r="C55" s="155" t="s">
        <v>18</v>
      </c>
      <c r="D55" s="172" t="s">
        <v>19</v>
      </c>
      <c r="E55" s="560" t="s">
        <v>391</v>
      </c>
      <c r="F55" s="159"/>
      <c r="G55" s="8"/>
      <c r="H55" s="155"/>
      <c r="I55" s="155"/>
      <c r="J55" s="155"/>
      <c r="K55" s="155"/>
      <c r="L55" s="155"/>
      <c r="M55" s="257"/>
      <c r="N55" s="155"/>
      <c r="O55" s="155"/>
      <c r="P55" s="155"/>
      <c r="Q55" s="155"/>
      <c r="R55" s="155"/>
      <c r="S55" s="155"/>
      <c r="T55" s="155"/>
      <c r="U55" s="155"/>
      <c r="V55" s="155"/>
      <c r="W55" s="155"/>
      <c r="X55" s="155"/>
      <c r="Y55" s="155"/>
      <c r="Z55" s="155"/>
      <c r="AA55" s="155"/>
      <c r="AB55" s="155"/>
      <c r="AC55" s="155"/>
      <c r="AD55" s="155"/>
    </row>
    <row r="56" spans="1:30" ht="15.75" customHeight="1">
      <c r="A56" s="4" t="s">
        <v>393</v>
      </c>
      <c r="B56" s="307" t="str">
        <f t="shared" si="0"/>
        <v>https://upn1-carbon-sandbox.mendel.ai/01ha813ysyy2fh7nkt0cpqf5ww/patient-abstraction/pt-01h9p699pcadrv72rck9g6rb1r</v>
      </c>
      <c r="C56" s="155" t="s">
        <v>18</v>
      </c>
      <c r="D56" s="172" t="s">
        <v>19</v>
      </c>
      <c r="E56" s="560" t="s">
        <v>394</v>
      </c>
      <c r="F56" s="159"/>
      <c r="G56" s="8"/>
      <c r="H56" s="155"/>
      <c r="I56" s="155"/>
      <c r="J56" s="155"/>
      <c r="K56" s="155"/>
      <c r="L56" s="155"/>
      <c r="M56" s="257"/>
      <c r="N56" s="155"/>
      <c r="O56" s="155"/>
      <c r="P56" s="155"/>
      <c r="Q56" s="155"/>
      <c r="R56" s="155"/>
      <c r="S56" s="155"/>
      <c r="T56" s="155"/>
      <c r="U56" s="155"/>
      <c r="V56" s="155"/>
      <c r="W56" s="155"/>
      <c r="X56" s="155"/>
      <c r="Y56" s="155"/>
      <c r="Z56" s="155"/>
      <c r="AA56" s="155"/>
      <c r="AB56" s="155"/>
      <c r="AC56" s="155"/>
      <c r="AD56" s="155"/>
    </row>
    <row r="57" spans="1:30" ht="15.75" customHeight="1">
      <c r="A57" s="4" t="s">
        <v>397</v>
      </c>
      <c r="B57" s="307" t="str">
        <f t="shared" si="0"/>
        <v>https://upn1-carbon-sandbox.mendel.ai/01ha813ysyy2fh7nkt0cpqf5ww/patient-abstraction/pt-01h9p699nrvv91fpwyacq0y225</v>
      </c>
      <c r="C57" s="155" t="s">
        <v>18</v>
      </c>
      <c r="D57" s="172" t="s">
        <v>19</v>
      </c>
      <c r="E57" s="560" t="s">
        <v>398</v>
      </c>
      <c r="F57" s="159"/>
      <c r="G57" s="8"/>
      <c r="H57" s="155"/>
      <c r="I57" s="155"/>
      <c r="J57" s="155"/>
      <c r="K57" s="155"/>
      <c r="L57" s="155"/>
      <c r="M57" s="257"/>
      <c r="N57" s="155"/>
      <c r="O57" s="155"/>
      <c r="P57" s="155"/>
      <c r="Q57" s="155"/>
      <c r="R57" s="155"/>
      <c r="S57" s="155"/>
      <c r="T57" s="155"/>
      <c r="U57" s="155"/>
      <c r="V57" s="155"/>
      <c r="W57" s="155"/>
      <c r="X57" s="155"/>
      <c r="Y57" s="155"/>
      <c r="Z57" s="155"/>
      <c r="AA57" s="155"/>
      <c r="AB57" s="155"/>
      <c r="AC57" s="155"/>
      <c r="AD57" s="155"/>
    </row>
    <row r="58" spans="1:30" ht="15.75" customHeight="1">
      <c r="A58" s="4" t="s">
        <v>400</v>
      </c>
      <c r="B58" s="307" t="str">
        <f t="shared" si="0"/>
        <v>https://upn1-carbon-sandbox.mendel.ai/01ha813ysyy2fh7nkt0cpqf5ww/patient-abstraction/pt-01h9p699besgkh5z5b4nmkwnt0</v>
      </c>
      <c r="C58" s="155" t="s">
        <v>18</v>
      </c>
      <c r="D58" s="172" t="s">
        <v>19</v>
      </c>
      <c r="E58" s="560" t="s">
        <v>401</v>
      </c>
      <c r="F58" s="159"/>
      <c r="G58" s="8"/>
      <c r="H58" s="155"/>
      <c r="I58" s="155"/>
      <c r="J58" s="155"/>
      <c r="K58" s="155"/>
      <c r="L58" s="155"/>
      <c r="M58" s="257"/>
      <c r="N58" s="155"/>
      <c r="O58" s="155"/>
      <c r="P58" s="155"/>
      <c r="Q58" s="155"/>
      <c r="R58" s="155"/>
      <c r="S58" s="155"/>
      <c r="T58" s="155"/>
      <c r="U58" s="155"/>
      <c r="V58" s="155"/>
      <c r="W58" s="155"/>
      <c r="X58" s="155"/>
      <c r="Y58" s="155"/>
      <c r="Z58" s="155"/>
      <c r="AA58" s="155"/>
      <c r="AB58" s="155"/>
      <c r="AC58" s="155"/>
      <c r="AD58" s="155"/>
    </row>
    <row r="59" spans="1:30" ht="15.75" customHeight="1">
      <c r="A59" s="196" t="s">
        <v>403</v>
      </c>
      <c r="B59" s="307" t="str">
        <f>HYPERLINK("https://upn1-carbon-sandbox.mendel.ai/01ha813ysyy2fh7nkt0cpqf5ww/patient-abstraction/"&amp;A59)</f>
        <v>https://upn1-carbon-sandbox.mendel.ai/01ha813ysyy2fh7nkt0cpqf5ww/patient-abstraction/pt-01h9p699kmd4gz7s8zkrr6xamm</v>
      </c>
      <c r="C59" s="155" t="s">
        <v>18</v>
      </c>
      <c r="D59" s="172" t="s">
        <v>19</v>
      </c>
      <c r="E59" s="560" t="s">
        <v>404</v>
      </c>
      <c r="F59" s="159"/>
      <c r="G59" s="8"/>
      <c r="H59" s="155"/>
      <c r="I59" s="155"/>
      <c r="J59" s="155"/>
      <c r="K59" s="155"/>
      <c r="L59" s="155"/>
      <c r="M59" s="257"/>
      <c r="N59" s="155"/>
      <c r="O59" s="155"/>
      <c r="P59" s="155"/>
      <c r="Q59" s="155"/>
      <c r="R59" s="155"/>
      <c r="S59" s="155"/>
      <c r="T59" s="155"/>
      <c r="U59" s="155"/>
      <c r="V59" s="155"/>
      <c r="W59" s="155"/>
      <c r="X59" s="155"/>
      <c r="Y59" s="155"/>
      <c r="Z59" s="155"/>
      <c r="AA59" s="155"/>
      <c r="AB59" s="155"/>
      <c r="AC59" s="155"/>
      <c r="AD59" s="155"/>
    </row>
    <row r="60" spans="1:30" ht="15.75" customHeight="1">
      <c r="A60" s="4" t="s">
        <v>406</v>
      </c>
      <c r="B60" s="307" t="str">
        <f t="shared" si="0"/>
        <v>https://upn1-carbon-sandbox.mendel.ai/01ha813ysyy2fh7nkt0cpqf5ww/patient-abstraction/pt-01h9p69988ptwzc3cg42xpxs9m</v>
      </c>
      <c r="C60" s="155" t="s">
        <v>18</v>
      </c>
      <c r="D60" s="172" t="s">
        <v>19</v>
      </c>
      <c r="E60" s="560" t="s">
        <v>407</v>
      </c>
      <c r="F60" s="159"/>
      <c r="G60" s="8"/>
      <c r="H60" s="155"/>
      <c r="I60" s="155"/>
      <c r="J60" s="155"/>
      <c r="K60" s="155"/>
      <c r="L60" s="155"/>
      <c r="M60" s="257"/>
      <c r="N60" s="155"/>
      <c r="O60" s="155"/>
      <c r="P60" s="155"/>
      <c r="Q60" s="155"/>
      <c r="R60" s="155"/>
      <c r="S60" s="155"/>
      <c r="T60" s="155"/>
      <c r="U60" s="155"/>
      <c r="V60" s="155"/>
      <c r="W60" s="155"/>
      <c r="X60" s="155"/>
      <c r="Y60" s="155"/>
      <c r="Z60" s="155"/>
      <c r="AA60" s="155"/>
      <c r="AB60" s="155"/>
      <c r="AC60" s="155"/>
      <c r="AD60" s="155"/>
    </row>
    <row r="61" spans="1:30" ht="15.75" customHeight="1">
      <c r="A61" s="4" t="s">
        <v>409</v>
      </c>
      <c r="B61" s="307" t="str">
        <f t="shared" si="0"/>
        <v>https://upn1-carbon-sandbox.mendel.ai/01ha813ysyy2fh7nkt0cpqf5ww/patient-abstraction/pt-01h9p699a7a5a0q6ap047eb365</v>
      </c>
      <c r="C61" s="155" t="s">
        <v>18</v>
      </c>
      <c r="D61" s="172" t="s">
        <v>19</v>
      </c>
      <c r="E61" s="560" t="s">
        <v>410</v>
      </c>
      <c r="F61" s="159"/>
      <c r="G61" s="8"/>
      <c r="H61" s="155"/>
      <c r="I61" s="155"/>
      <c r="J61" s="155"/>
      <c r="K61" s="155"/>
      <c r="L61" s="155"/>
      <c r="M61" s="257"/>
      <c r="N61" s="155"/>
      <c r="O61" s="155"/>
      <c r="P61" s="155"/>
      <c r="Q61" s="155"/>
      <c r="R61" s="155"/>
      <c r="S61" s="155"/>
      <c r="T61" s="155"/>
      <c r="U61" s="155"/>
      <c r="V61" s="155"/>
      <c r="W61" s="155"/>
      <c r="X61" s="155"/>
      <c r="Y61" s="155"/>
      <c r="Z61" s="155"/>
      <c r="AA61" s="155"/>
      <c r="AB61" s="155"/>
      <c r="AC61" s="155"/>
      <c r="AD61" s="155"/>
    </row>
    <row r="62" spans="1:30" ht="15.75" customHeight="1">
      <c r="A62" s="4" t="s">
        <v>412</v>
      </c>
      <c r="B62" s="307" t="str">
        <f t="shared" si="0"/>
        <v>https://upn1-carbon-sandbox.mendel.ai/01ha813ysyy2fh7nkt0cpqf5ww/patient-abstraction/pt-01h9p6996ckw53656mag76ak95</v>
      </c>
      <c r="C62" s="155" t="s">
        <v>18</v>
      </c>
      <c r="D62" s="172" t="s">
        <v>19</v>
      </c>
      <c r="E62" s="560" t="s">
        <v>413</v>
      </c>
      <c r="F62" s="159"/>
      <c r="G62" s="8"/>
      <c r="H62" s="155"/>
      <c r="I62" s="155"/>
      <c r="J62" s="155"/>
      <c r="K62" s="155"/>
      <c r="L62" s="155"/>
      <c r="M62" s="257"/>
      <c r="N62" s="155"/>
      <c r="O62" s="155"/>
      <c r="P62" s="155"/>
      <c r="Q62" s="155"/>
      <c r="R62" s="155"/>
      <c r="S62" s="155"/>
      <c r="T62" s="155"/>
      <c r="U62" s="155"/>
      <c r="V62" s="155"/>
      <c r="W62" s="155"/>
      <c r="X62" s="155"/>
      <c r="Y62" s="155"/>
      <c r="Z62" s="155"/>
      <c r="AA62" s="155"/>
      <c r="AB62" s="155"/>
      <c r="AC62" s="155"/>
      <c r="AD62" s="155"/>
    </row>
    <row r="63" spans="1:30" ht="15.75" customHeight="1">
      <c r="A63" s="4" t="s">
        <v>415</v>
      </c>
      <c r="B63" s="307" t="str">
        <f t="shared" si="0"/>
        <v>https://upn1-carbon-sandbox.mendel.ai/01ha813ysyy2fh7nkt0cpqf5ww/patient-abstraction/pt-01h9p699q57g24fkx7nrvy43v1</v>
      </c>
      <c r="C63" s="155" t="s">
        <v>18</v>
      </c>
      <c r="D63" s="172" t="s">
        <v>19</v>
      </c>
      <c r="E63" s="560" t="s">
        <v>416</v>
      </c>
      <c r="F63" s="159"/>
      <c r="G63" s="8"/>
      <c r="H63" s="155"/>
      <c r="I63" s="155"/>
      <c r="J63" s="155"/>
      <c r="K63" s="155"/>
      <c r="L63" s="155"/>
      <c r="M63" s="257"/>
      <c r="N63" s="155"/>
      <c r="O63" s="155"/>
      <c r="P63" s="155"/>
      <c r="Q63" s="155"/>
      <c r="R63" s="155"/>
      <c r="S63" s="155"/>
      <c r="T63" s="155"/>
      <c r="U63" s="155"/>
      <c r="V63" s="155"/>
      <c r="W63" s="155"/>
      <c r="X63" s="155"/>
      <c r="Y63" s="155"/>
      <c r="Z63" s="155"/>
      <c r="AA63" s="155"/>
      <c r="AB63" s="155"/>
      <c r="AC63" s="155"/>
      <c r="AD63" s="155"/>
    </row>
    <row r="64" spans="1:30" ht="15.75" customHeight="1">
      <c r="A64" s="196" t="s">
        <v>419</v>
      </c>
      <c r="B64" s="307" t="str">
        <f t="shared" ref="B64" si="1">HYPERLINK("https://upn1-carbon-sandbox.mendel.ai/01ha813ysyy2fh7nkt0cpqf5ww/patient-abstraction/"&amp;A64)</f>
        <v>https://upn1-carbon-sandbox.mendel.ai/01ha813ysyy2fh7nkt0cpqf5ww/patient-abstraction/pt-01h9p699kcj61j5przt4749313</v>
      </c>
      <c r="C64" s="155" t="s">
        <v>18</v>
      </c>
      <c r="D64" s="172" t="s">
        <v>19</v>
      </c>
      <c r="E64" s="560" t="s">
        <v>420</v>
      </c>
      <c r="F64" s="159"/>
      <c r="G64" s="8"/>
      <c r="H64" s="155"/>
      <c r="I64" s="155"/>
      <c r="J64" s="155"/>
      <c r="K64" s="155"/>
      <c r="L64" s="155"/>
      <c r="M64" s="257"/>
      <c r="N64" s="155"/>
      <c r="O64" s="155"/>
      <c r="P64" s="155"/>
      <c r="Q64" s="155"/>
      <c r="R64" s="155"/>
      <c r="S64" s="155"/>
      <c r="T64" s="155"/>
      <c r="U64" s="155"/>
      <c r="V64" s="155"/>
      <c r="W64" s="155"/>
      <c r="X64" s="155"/>
      <c r="Y64" s="155"/>
      <c r="Z64" s="155"/>
      <c r="AA64" s="155"/>
      <c r="AB64" s="155"/>
      <c r="AC64" s="155"/>
      <c r="AD64" s="155"/>
    </row>
    <row r="65" spans="1:30" ht="15.75" customHeight="1">
      <c r="A65" s="4" t="s">
        <v>452</v>
      </c>
      <c r="B65" s="307" t="str">
        <f t="shared" si="0"/>
        <v>https://upn1-carbon-sandbox.mendel.ai/01ha813ysyy2fh7nkt0cpqf5ww/patient-abstraction/pt-01h9p699dscb8zv15q1tyhcpp3</v>
      </c>
      <c r="C65" s="155" t="s">
        <v>18</v>
      </c>
      <c r="D65" s="172" t="s">
        <v>1168</v>
      </c>
      <c r="E65" s="560" t="s">
        <v>1318</v>
      </c>
      <c r="F65" s="159"/>
      <c r="G65" s="8"/>
      <c r="H65" s="155"/>
      <c r="I65" s="155"/>
      <c r="J65" s="155"/>
      <c r="K65" s="155"/>
      <c r="L65" s="155"/>
      <c r="M65" s="257"/>
      <c r="N65" s="155"/>
      <c r="O65" s="155"/>
      <c r="P65" s="155"/>
      <c r="Q65" s="155"/>
      <c r="R65" s="155"/>
      <c r="S65" s="155"/>
      <c r="T65" s="155"/>
      <c r="U65" s="155"/>
      <c r="V65" s="155"/>
      <c r="W65" s="155"/>
      <c r="X65" s="155"/>
      <c r="Y65" s="155"/>
      <c r="Z65" s="155"/>
      <c r="AA65" s="155"/>
      <c r="AB65" s="155"/>
      <c r="AC65" s="155"/>
      <c r="AD65" s="155"/>
    </row>
    <row r="66" spans="1:30" ht="15.75" customHeight="1">
      <c r="A66" s="4" t="s">
        <v>456</v>
      </c>
      <c r="B66" s="307" t="str">
        <f t="shared" si="0"/>
        <v>https://upn1-carbon-sandbox.mendel.ai/01ha813ysyy2fh7nkt0cpqf5ww/patient-abstraction/pt-01h9p699pfjxn1mtzmk0me05nb</v>
      </c>
      <c r="C66" s="155" t="s">
        <v>18</v>
      </c>
      <c r="D66" s="172" t="s">
        <v>1168</v>
      </c>
      <c r="E66" s="560" t="s">
        <v>1319</v>
      </c>
      <c r="F66" s="159"/>
      <c r="G66" s="8"/>
      <c r="H66" s="155"/>
      <c r="I66" s="155"/>
      <c r="J66" s="155"/>
      <c r="K66" s="155"/>
      <c r="L66" s="155"/>
      <c r="M66" s="257"/>
      <c r="N66" s="155"/>
      <c r="O66" s="155"/>
      <c r="P66" s="155"/>
      <c r="Q66" s="155"/>
      <c r="R66" s="155"/>
      <c r="S66" s="155"/>
      <c r="T66" s="155"/>
      <c r="U66" s="155"/>
      <c r="V66" s="155"/>
      <c r="W66" s="155"/>
      <c r="X66" s="155"/>
      <c r="Y66" s="155"/>
      <c r="Z66" s="155"/>
      <c r="AA66" s="155"/>
      <c r="AB66" s="155"/>
      <c r="AC66" s="155"/>
      <c r="AD66" s="155"/>
    </row>
    <row r="67" spans="1:30" ht="15.75" customHeight="1">
      <c r="A67" s="4" t="s">
        <v>459</v>
      </c>
      <c r="B67" s="307" t="str">
        <f t="shared" si="0"/>
        <v>https://upn1-carbon-sandbox.mendel.ai/01ha813ysyy2fh7nkt0cpqf5ww/patient-abstraction/pt-01h9p6997s53f6fx0d4skx1mej</v>
      </c>
      <c r="C67" s="155" t="s">
        <v>18</v>
      </c>
      <c r="D67" s="172" t="s">
        <v>1168</v>
      </c>
      <c r="E67" s="560" t="s">
        <v>1320</v>
      </c>
      <c r="F67" s="159"/>
      <c r="G67" s="8"/>
      <c r="H67" s="155"/>
      <c r="I67" s="155"/>
      <c r="J67" s="155"/>
      <c r="K67" s="155"/>
      <c r="L67" s="155"/>
      <c r="M67" s="257"/>
      <c r="N67" s="155"/>
      <c r="O67" s="155"/>
      <c r="P67" s="155"/>
      <c r="Q67" s="155"/>
      <c r="R67" s="155"/>
      <c r="S67" s="155"/>
      <c r="T67" s="155"/>
      <c r="U67" s="155"/>
      <c r="V67" s="155"/>
      <c r="W67" s="155"/>
      <c r="X67" s="155"/>
      <c r="Y67" s="155"/>
      <c r="Z67" s="155"/>
      <c r="AA67" s="155"/>
      <c r="AB67" s="155"/>
      <c r="AC67" s="155"/>
      <c r="AD67" s="155"/>
    </row>
    <row r="68" spans="1:30" ht="15.75" customHeight="1">
      <c r="A68" s="196" t="s">
        <v>462</v>
      </c>
      <c r="B68" s="307" t="str">
        <f>HYPERLINK("https://upn1-carbon-sandbox.mendel.ai/01ha813ysyy2fh7nkt0cpqf5ww/patient-abstraction/"&amp;A68)</f>
        <v>https://upn1-carbon-sandbox.mendel.ai/01ha813ysyy2fh7nkt0cpqf5ww/patient-abstraction/pt-01h9p699epxt1dd083bnerrxq8</v>
      </c>
      <c r="C68" s="155" t="s">
        <v>18</v>
      </c>
      <c r="D68" s="172" t="s">
        <v>1168</v>
      </c>
      <c r="E68" s="560" t="s">
        <v>1321</v>
      </c>
      <c r="F68" s="159"/>
      <c r="G68" s="8"/>
      <c r="H68" s="155"/>
      <c r="I68" s="155"/>
      <c r="J68" s="155"/>
      <c r="K68" s="155"/>
      <c r="L68" s="155"/>
      <c r="M68" s="257"/>
      <c r="N68" s="155"/>
      <c r="O68" s="155"/>
      <c r="P68" s="155"/>
      <c r="Q68" s="155"/>
      <c r="R68" s="155"/>
      <c r="S68" s="155"/>
      <c r="T68" s="155"/>
      <c r="U68" s="155"/>
      <c r="V68" s="155"/>
      <c r="W68" s="155"/>
      <c r="X68" s="155"/>
      <c r="Y68" s="155"/>
      <c r="Z68" s="155"/>
      <c r="AA68" s="155"/>
      <c r="AB68" s="155"/>
      <c r="AC68" s="155"/>
      <c r="AD68" s="155"/>
    </row>
    <row r="69" spans="1:30" ht="15.75" customHeight="1">
      <c r="A69" s="4" t="s">
        <v>465</v>
      </c>
      <c r="B69" s="307" t="str">
        <f t="shared" si="0"/>
        <v>https://upn1-carbon-sandbox.mendel.ai/01ha813ysyy2fh7nkt0cpqf5ww/patient-abstraction/pt-01h9p699m0tb0cdb2gygwh8zx1</v>
      </c>
      <c r="C69" s="155" t="s">
        <v>18</v>
      </c>
      <c r="D69" s="172" t="s">
        <v>1168</v>
      </c>
      <c r="E69" s="560" t="s">
        <v>1322</v>
      </c>
      <c r="F69" s="159"/>
      <c r="G69" s="8"/>
      <c r="H69" s="155"/>
      <c r="I69" s="155"/>
      <c r="J69" s="155"/>
      <c r="K69" s="155"/>
      <c r="L69" s="155"/>
      <c r="M69" s="257"/>
      <c r="N69" s="155"/>
      <c r="O69" s="155"/>
      <c r="P69" s="155"/>
      <c r="Q69" s="155"/>
      <c r="R69" s="155"/>
      <c r="S69" s="155"/>
      <c r="T69" s="155"/>
      <c r="U69" s="155"/>
      <c r="V69" s="155"/>
      <c r="W69" s="155"/>
      <c r="X69" s="155"/>
      <c r="Y69" s="155"/>
      <c r="Z69" s="155"/>
      <c r="AA69" s="155"/>
      <c r="AB69" s="155"/>
      <c r="AC69" s="155"/>
      <c r="AD69" s="155"/>
    </row>
    <row r="70" spans="1:30" ht="15.75" customHeight="1">
      <c r="A70" s="4" t="s">
        <v>468</v>
      </c>
      <c r="B70" s="307" t="str">
        <f t="shared" si="0"/>
        <v>https://upn1-carbon-sandbox.mendel.ai/01ha813ysyy2fh7nkt0cpqf5ww/patient-abstraction/pt-01h9p6998fxq6h64wfqrzwyz2s</v>
      </c>
      <c r="C70" s="155" t="s">
        <v>18</v>
      </c>
      <c r="D70" s="172" t="s">
        <v>1168</v>
      </c>
      <c r="E70" s="560" t="s">
        <v>1323</v>
      </c>
      <c r="F70" s="159"/>
      <c r="G70" s="8"/>
      <c r="H70" s="155"/>
      <c r="I70" s="155"/>
      <c r="J70" s="155"/>
      <c r="K70" s="155"/>
      <c r="L70" s="155"/>
      <c r="M70" s="257"/>
      <c r="N70" s="155"/>
      <c r="O70" s="155"/>
      <c r="P70" s="155"/>
      <c r="Q70" s="155"/>
      <c r="R70" s="155"/>
      <c r="S70" s="155"/>
      <c r="T70" s="155"/>
      <c r="U70" s="155"/>
      <c r="V70" s="155"/>
      <c r="W70" s="155"/>
      <c r="X70" s="155"/>
      <c r="Y70" s="155"/>
      <c r="Z70" s="155"/>
      <c r="AA70" s="155"/>
      <c r="AB70" s="155"/>
      <c r="AC70" s="155"/>
      <c r="AD70" s="155"/>
    </row>
    <row r="71" spans="1:30" ht="15.75" customHeight="1">
      <c r="A71" s="196" t="s">
        <v>471</v>
      </c>
      <c r="B71" s="307" t="str">
        <f>HYPERLINK("https://upn1-carbon-sandbox.mendel.ai/01ha813ysyy2fh7nkt0cpqf5ww/patient-abstraction/"&amp;A71)</f>
        <v>https://upn1-carbon-sandbox.mendel.ai/01ha813ysyy2fh7nkt0cpqf5ww/patient-abstraction/pt-01h9p699b84de8dxwveqtdp19v</v>
      </c>
      <c r="C71" s="155" t="s">
        <v>18</v>
      </c>
      <c r="D71" s="172" t="s">
        <v>1168</v>
      </c>
      <c r="E71" s="560" t="s">
        <v>1324</v>
      </c>
      <c r="F71" s="159"/>
      <c r="G71" s="8"/>
      <c r="H71" s="155"/>
      <c r="I71" s="155"/>
      <c r="J71" s="155"/>
      <c r="K71" s="155"/>
      <c r="L71" s="155"/>
      <c r="M71" s="257"/>
      <c r="N71" s="155"/>
      <c r="O71" s="155"/>
      <c r="P71" s="155"/>
      <c r="Q71" s="155"/>
      <c r="R71" s="155"/>
      <c r="S71" s="155"/>
      <c r="T71" s="155"/>
      <c r="U71" s="155"/>
      <c r="V71" s="155"/>
      <c r="W71" s="155"/>
      <c r="X71" s="155"/>
      <c r="Y71" s="155"/>
      <c r="Z71" s="155"/>
      <c r="AA71" s="155"/>
      <c r="AB71" s="155"/>
      <c r="AC71" s="155"/>
      <c r="AD71" s="155"/>
    </row>
    <row r="72" spans="1:30" ht="15.75" customHeight="1">
      <c r="A72" s="4" t="s">
        <v>474</v>
      </c>
      <c r="B72" s="307" t="str">
        <f t="shared" si="0"/>
        <v>https://upn1-carbon-sandbox.mendel.ai/01ha813ysyy2fh7nkt0cpqf5ww/patient-abstraction/pt-01h9p699ecqsa2snkhsh2fmyvn</v>
      </c>
      <c r="C72" s="155" t="s">
        <v>18</v>
      </c>
      <c r="D72" s="172" t="s">
        <v>1168</v>
      </c>
      <c r="E72" s="560" t="s">
        <v>1325</v>
      </c>
      <c r="F72" s="159"/>
      <c r="G72" s="8"/>
      <c r="H72" s="155"/>
      <c r="I72" s="155"/>
      <c r="J72" s="155"/>
      <c r="K72" s="155"/>
      <c r="L72" s="155"/>
      <c r="M72" s="257"/>
      <c r="N72" s="155"/>
      <c r="O72" s="155"/>
      <c r="P72" s="155"/>
      <c r="Q72" s="155"/>
      <c r="R72" s="155"/>
      <c r="S72" s="155"/>
      <c r="T72" s="155"/>
      <c r="U72" s="155"/>
      <c r="V72" s="155"/>
      <c r="W72" s="155"/>
      <c r="X72" s="155"/>
      <c r="Y72" s="155"/>
      <c r="Z72" s="155"/>
      <c r="AA72" s="155"/>
      <c r="AB72" s="155"/>
      <c r="AC72" s="155"/>
      <c r="AD72" s="155"/>
    </row>
    <row r="73" spans="1:30" ht="15.75" customHeight="1">
      <c r="A73" s="4" t="s">
        <v>477</v>
      </c>
      <c r="B73" s="307" t="str">
        <f t="shared" si="0"/>
        <v>https://upn1-carbon-sandbox.mendel.ai/01ha813ysyy2fh7nkt0cpqf5ww/patient-abstraction/pt-01h9p0nvx9asqs74mv00p985fr</v>
      </c>
      <c r="C73" s="155" t="s">
        <v>18</v>
      </c>
      <c r="D73" s="172" t="s">
        <v>1168</v>
      </c>
      <c r="E73" s="560" t="s">
        <v>1326</v>
      </c>
      <c r="F73" s="159"/>
      <c r="G73" s="8"/>
      <c r="H73" s="155"/>
      <c r="I73" s="155"/>
      <c r="J73" s="155"/>
      <c r="K73" s="155"/>
      <c r="L73" s="155"/>
      <c r="M73" s="257"/>
      <c r="N73" s="155"/>
      <c r="O73" s="155"/>
      <c r="P73" s="155"/>
      <c r="Q73" s="155"/>
      <c r="R73" s="155"/>
      <c r="S73" s="155"/>
      <c r="T73" s="155"/>
      <c r="U73" s="155"/>
      <c r="V73" s="155"/>
      <c r="W73" s="155"/>
      <c r="X73" s="155"/>
      <c r="Y73" s="155"/>
      <c r="Z73" s="155"/>
      <c r="AA73" s="155"/>
      <c r="AB73" s="155"/>
      <c r="AC73" s="155"/>
      <c r="AD73" s="155"/>
    </row>
    <row r="74" spans="1:30" ht="15.75" customHeight="1">
      <c r="A74" s="4" t="s">
        <v>480</v>
      </c>
      <c r="B74" s="307" t="str">
        <f t="shared" si="0"/>
        <v>https://upn1-carbon-sandbox.mendel.ai/01ha813ysyy2fh7nkt0cpqf5ww/patient-abstraction/pt-01h9p699fknnsq9nyafmn3kjjg</v>
      </c>
      <c r="C74" s="155" t="s">
        <v>18</v>
      </c>
      <c r="D74" s="172" t="s">
        <v>1168</v>
      </c>
      <c r="E74" s="560" t="s">
        <v>1327</v>
      </c>
      <c r="F74" s="159"/>
      <c r="G74" s="8"/>
      <c r="H74" s="155"/>
      <c r="I74" s="155"/>
      <c r="J74" s="155"/>
      <c r="K74" s="155"/>
      <c r="L74" s="155"/>
      <c r="M74" s="257"/>
      <c r="N74" s="155"/>
      <c r="O74" s="155"/>
      <c r="P74" s="155"/>
      <c r="Q74" s="155"/>
      <c r="R74" s="155"/>
      <c r="S74" s="155"/>
      <c r="T74" s="155"/>
      <c r="U74" s="155"/>
      <c r="V74" s="155"/>
      <c r="W74" s="155"/>
      <c r="X74" s="155"/>
      <c r="Y74" s="155"/>
      <c r="Z74" s="155"/>
      <c r="AA74" s="155"/>
      <c r="AB74" s="155"/>
      <c r="AC74" s="155"/>
      <c r="AD74" s="155"/>
    </row>
    <row r="75" spans="1:30" ht="15.75" customHeight="1">
      <c r="A75" s="4" t="s">
        <v>517</v>
      </c>
      <c r="B75" s="307" t="str">
        <f t="shared" si="0"/>
        <v>https://upn1-carbon-sandbox.mendel.ai/01ha813ysyy2fh7nkt0cpqf5ww/patient-abstraction/pt-01h9p699hr16amf3wqmxdsxjzt</v>
      </c>
      <c r="C75" s="155" t="s">
        <v>18</v>
      </c>
      <c r="D75" s="172" t="s">
        <v>19</v>
      </c>
      <c r="E75" s="162" t="s">
        <v>518</v>
      </c>
      <c r="F75" s="159"/>
      <c r="G75" s="8"/>
      <c r="H75" s="155"/>
      <c r="I75" s="155"/>
      <c r="J75" s="155"/>
      <c r="K75" s="155"/>
      <c r="L75" s="155"/>
      <c r="M75" s="257"/>
      <c r="N75" s="155"/>
      <c r="O75" s="155"/>
      <c r="P75" s="155"/>
      <c r="Q75" s="155"/>
      <c r="R75" s="155"/>
      <c r="S75" s="155"/>
      <c r="T75" s="155"/>
      <c r="U75" s="155"/>
      <c r="V75" s="155"/>
      <c r="W75" s="155"/>
      <c r="X75" s="155"/>
      <c r="Y75" s="155"/>
      <c r="Z75" s="155"/>
      <c r="AA75" s="155"/>
      <c r="AB75" s="155"/>
      <c r="AC75" s="155"/>
      <c r="AD75" s="155"/>
    </row>
    <row r="76" spans="1:30" ht="15.75" customHeight="1">
      <c r="A76" s="4" t="s">
        <v>520</v>
      </c>
      <c r="B76" s="307" t="str">
        <f t="shared" si="0"/>
        <v>https://upn1-carbon-sandbox.mendel.ai/01ha813ysyy2fh7nkt0cpqf5ww/patient-abstraction/pt-01h9p699g81a31svrx80qs0mb4</v>
      </c>
      <c r="C76" s="155" t="s">
        <v>18</v>
      </c>
      <c r="D76" s="172" t="s">
        <v>19</v>
      </c>
      <c r="E76" s="562" t="s">
        <v>521</v>
      </c>
      <c r="F76" s="159"/>
      <c r="G76" s="8"/>
      <c r="H76" s="155"/>
      <c r="I76" s="155"/>
      <c r="J76" s="155"/>
      <c r="K76" s="155"/>
      <c r="L76" s="155"/>
      <c r="M76" s="257"/>
      <c r="N76" s="155"/>
      <c r="O76" s="155"/>
      <c r="P76" s="155"/>
      <c r="Q76" s="155"/>
      <c r="R76" s="155"/>
      <c r="S76" s="155"/>
      <c r="T76" s="155"/>
      <c r="U76" s="155"/>
      <c r="V76" s="155"/>
      <c r="W76" s="155"/>
      <c r="X76" s="155"/>
      <c r="Y76" s="155"/>
      <c r="Z76" s="155"/>
      <c r="AA76" s="155"/>
      <c r="AB76" s="155"/>
      <c r="AC76" s="155"/>
      <c r="AD76" s="155"/>
    </row>
    <row r="77" spans="1:30" ht="15.75" customHeight="1">
      <c r="A77" s="4" t="s">
        <v>523</v>
      </c>
      <c r="B77" s="307" t="str">
        <f t="shared" si="0"/>
        <v>https://upn1-carbon-sandbox.mendel.ai/01ha813ysyy2fh7nkt0cpqf5ww/patient-abstraction/pt-01h9p6997em1y6934n0p88ax7v</v>
      </c>
      <c r="C77" s="155" t="s">
        <v>18</v>
      </c>
      <c r="D77" s="172" t="s">
        <v>19</v>
      </c>
      <c r="E77" s="562" t="s">
        <v>524</v>
      </c>
      <c r="F77" s="159"/>
      <c r="G77" s="8"/>
      <c r="H77" s="155"/>
      <c r="I77" s="155"/>
      <c r="J77" s="155"/>
      <c r="K77" s="155"/>
      <c r="L77" s="155"/>
      <c r="M77" s="257"/>
      <c r="N77" s="155"/>
      <c r="O77" s="155"/>
      <c r="P77" s="155"/>
      <c r="Q77" s="155"/>
      <c r="R77" s="155"/>
      <c r="S77" s="155"/>
      <c r="T77" s="155"/>
      <c r="U77" s="155"/>
      <c r="V77" s="155"/>
      <c r="W77" s="155"/>
      <c r="X77" s="155"/>
      <c r="Y77" s="155"/>
      <c r="Z77" s="155"/>
      <c r="AA77" s="155"/>
      <c r="AB77" s="155"/>
      <c r="AC77" s="155"/>
      <c r="AD77" s="155"/>
    </row>
    <row r="78" spans="1:30" ht="15.75" customHeight="1">
      <c r="A78" s="4" t="s">
        <v>527</v>
      </c>
      <c r="B78" s="307" t="str">
        <f t="shared" si="0"/>
        <v>https://upn1-carbon-sandbox.mendel.ai/01ha813ysyy2fh7nkt0cpqf5ww/patient-abstraction/pt-01h9p699hgcq48kcq2z65tttxg</v>
      </c>
      <c r="C78" s="155" t="s">
        <v>18</v>
      </c>
      <c r="D78" s="172" t="s">
        <v>19</v>
      </c>
      <c r="E78" s="562" t="s">
        <v>528</v>
      </c>
      <c r="F78" s="159"/>
      <c r="G78" s="8"/>
      <c r="H78" s="155"/>
      <c r="I78" s="155"/>
      <c r="J78" s="155"/>
      <c r="K78" s="155"/>
      <c r="L78" s="155"/>
      <c r="M78" s="257"/>
      <c r="N78" s="155"/>
      <c r="O78" s="155"/>
      <c r="P78" s="155"/>
      <c r="Q78" s="155"/>
      <c r="R78" s="155"/>
      <c r="S78" s="155"/>
      <c r="T78" s="155"/>
      <c r="U78" s="155"/>
      <c r="V78" s="155"/>
      <c r="W78" s="155"/>
      <c r="X78" s="155"/>
      <c r="Y78" s="155"/>
      <c r="Z78" s="155"/>
      <c r="AA78" s="155"/>
      <c r="AB78" s="155"/>
      <c r="AC78" s="155"/>
      <c r="AD78" s="155"/>
    </row>
    <row r="79" spans="1:30" ht="15.75" customHeight="1">
      <c r="A79" s="281" t="s">
        <v>530</v>
      </c>
      <c r="B79" s="320" t="str">
        <f>HYPERLINK("https://upn1-carbon-sandbox.mendel.ai/01ha813ysyy2fh7nkt0cpqf5ww/patient-abstraction/"&amp;A79)</f>
        <v>https://upn1-carbon-sandbox.mendel.ai/01ha813ysyy2fh7nkt0cpqf5ww/patient-abstraction/pt-01h9p699kvx7wqpxvf7h6ct373</v>
      </c>
      <c r="C79" s="155" t="s">
        <v>18</v>
      </c>
      <c r="D79" s="172" t="s">
        <v>19</v>
      </c>
      <c r="E79" s="562" t="s">
        <v>528</v>
      </c>
      <c r="F79" s="221"/>
      <c r="G79" s="222"/>
      <c r="H79" s="220"/>
      <c r="I79" s="220"/>
      <c r="J79" s="220"/>
      <c r="K79" s="220"/>
      <c r="L79" s="220"/>
      <c r="M79" s="261"/>
      <c r="N79" s="155"/>
      <c r="O79" s="155"/>
      <c r="P79" s="155"/>
      <c r="Q79" s="155"/>
      <c r="R79" s="155"/>
      <c r="S79" s="155"/>
      <c r="T79" s="155"/>
      <c r="U79" s="155"/>
      <c r="V79" s="155"/>
      <c r="W79" s="155"/>
      <c r="X79" s="155"/>
      <c r="Y79" s="155"/>
      <c r="Z79" s="155"/>
      <c r="AA79" s="155"/>
      <c r="AB79" s="155"/>
      <c r="AC79" s="155"/>
      <c r="AD79" s="155"/>
    </row>
    <row r="80" spans="1:30" ht="15.75" customHeight="1">
      <c r="A80" s="4" t="s">
        <v>532</v>
      </c>
      <c r="B80" s="307" t="str">
        <f t="shared" si="0"/>
        <v>https://upn1-carbon-sandbox.mendel.ai/01ha813ysyy2fh7nkt0cpqf5ww/patient-abstraction/pt-01h9p699gqt2x1sfdqtyv0p3z1</v>
      </c>
      <c r="C80" s="155" t="s">
        <v>18</v>
      </c>
      <c r="D80" s="172" t="s">
        <v>19</v>
      </c>
      <c r="E80" s="562" t="s">
        <v>533</v>
      </c>
      <c r="F80" s="159"/>
      <c r="G80" s="8"/>
      <c r="H80" s="155"/>
      <c r="I80" s="155"/>
      <c r="J80" s="155"/>
      <c r="K80" s="155"/>
      <c r="L80" s="155"/>
      <c r="M80" s="257"/>
      <c r="N80" s="155"/>
      <c r="O80" s="155"/>
      <c r="P80" s="155"/>
      <c r="Q80" s="155"/>
      <c r="R80" s="155"/>
      <c r="S80" s="155"/>
      <c r="T80" s="155"/>
      <c r="U80" s="155"/>
      <c r="V80" s="155"/>
      <c r="W80" s="155"/>
      <c r="X80" s="155"/>
      <c r="Y80" s="155"/>
      <c r="Z80" s="155"/>
      <c r="AA80" s="155"/>
      <c r="AB80" s="155"/>
      <c r="AC80" s="155"/>
      <c r="AD80" s="155"/>
    </row>
    <row r="81" spans="1:30">
      <c r="A81" s="196" t="s">
        <v>535</v>
      </c>
      <c r="B81" s="307" t="str">
        <f>HYPERLINK("https://upn1-carbon-sandbox.mendel.ai/01ha813ysyy2fh7nkt0cpqf5ww/patient-abstraction/"&amp;A81)</f>
        <v>https://upn1-carbon-sandbox.mendel.ai/01ha813ysyy2fh7nkt0cpqf5ww/patient-abstraction/pt-01h9p699h04qctrydgzkq76rg6</v>
      </c>
      <c r="C81" s="155" t="s">
        <v>18</v>
      </c>
      <c r="D81" s="172" t="s">
        <v>19</v>
      </c>
      <c r="E81" s="562" t="s">
        <v>536</v>
      </c>
      <c r="F81" s="159"/>
      <c r="G81" s="160"/>
      <c r="H81" s="155"/>
      <c r="I81" s="155"/>
      <c r="J81" s="155"/>
      <c r="K81" s="155"/>
      <c r="L81" s="155" t="s">
        <v>1735</v>
      </c>
      <c r="M81" s="257"/>
      <c r="N81" s="155"/>
      <c r="O81" s="155"/>
      <c r="P81" s="155"/>
      <c r="Q81" s="155"/>
      <c r="R81" s="155"/>
      <c r="S81" s="155"/>
      <c r="T81" s="155"/>
      <c r="U81" s="155"/>
      <c r="V81" s="155"/>
      <c r="W81" s="155"/>
      <c r="X81" s="155"/>
      <c r="Y81" s="155"/>
      <c r="Z81" s="155"/>
      <c r="AA81" s="155"/>
      <c r="AB81" s="155"/>
      <c r="AC81" s="155"/>
      <c r="AD81" s="155"/>
    </row>
    <row r="82" spans="1:30" ht="15.75" customHeight="1">
      <c r="A82" s="4" t="s">
        <v>538</v>
      </c>
      <c r="B82" s="307" t="str">
        <f t="shared" si="0"/>
        <v>https://upn1-carbon-sandbox.mendel.ai/01ha813ysyy2fh7nkt0cpqf5ww/patient-abstraction/pt-01h9p69997p5gsesnf9yqnjdmg</v>
      </c>
      <c r="C82" s="155" t="s">
        <v>18</v>
      </c>
      <c r="D82" s="172" t="s">
        <v>19</v>
      </c>
      <c r="E82" s="562" t="s">
        <v>539</v>
      </c>
      <c r="F82" s="159"/>
      <c r="G82" s="8"/>
      <c r="H82" s="155"/>
      <c r="I82" s="155"/>
      <c r="J82" s="155"/>
      <c r="K82" s="155"/>
      <c r="L82" s="155"/>
      <c r="M82" s="257"/>
      <c r="N82" s="155"/>
      <c r="O82" s="155"/>
      <c r="P82" s="155"/>
      <c r="Q82" s="155"/>
      <c r="R82" s="155"/>
      <c r="S82" s="155"/>
      <c r="T82" s="155"/>
      <c r="U82" s="155"/>
      <c r="V82" s="155"/>
      <c r="W82" s="155"/>
      <c r="X82" s="155"/>
      <c r="Y82" s="155"/>
      <c r="Z82" s="155"/>
      <c r="AA82" s="155"/>
      <c r="AB82" s="155"/>
      <c r="AC82" s="155"/>
      <c r="AD82" s="155"/>
    </row>
    <row r="83" spans="1:30" ht="15.75" customHeight="1">
      <c r="A83" s="4" t="s">
        <v>541</v>
      </c>
      <c r="B83" s="307" t="str">
        <f t="shared" si="0"/>
        <v>https://upn1-carbon-sandbox.mendel.ai/01ha813ysyy2fh7nkt0cpqf5ww/patient-abstraction/pt-01h9p699ed20cp4zpz0gfpzwrd</v>
      </c>
      <c r="C83" s="155" t="s">
        <v>18</v>
      </c>
      <c r="D83" s="172" t="s">
        <v>19</v>
      </c>
      <c r="E83" s="562" t="s">
        <v>542</v>
      </c>
      <c r="F83" s="159"/>
      <c r="G83" s="8"/>
      <c r="H83" s="155"/>
      <c r="I83" s="155"/>
      <c r="J83" s="155"/>
      <c r="K83" s="155"/>
      <c r="L83" s="155"/>
      <c r="M83" s="257"/>
      <c r="N83" s="155"/>
      <c r="O83" s="155"/>
      <c r="P83" s="155"/>
      <c r="Q83" s="155"/>
      <c r="R83" s="155"/>
      <c r="S83" s="155"/>
      <c r="T83" s="155"/>
      <c r="U83" s="155"/>
      <c r="V83" s="155"/>
      <c r="W83" s="155"/>
      <c r="X83" s="155"/>
      <c r="Y83" s="155"/>
      <c r="Z83" s="155"/>
      <c r="AA83" s="155"/>
      <c r="AB83" s="155"/>
      <c r="AC83" s="155"/>
      <c r="AD83" s="155"/>
    </row>
    <row r="84" spans="1:30" ht="15.75" customHeight="1">
      <c r="A84" s="4" t="s">
        <v>544</v>
      </c>
      <c r="B84" s="307" t="str">
        <f t="shared" si="0"/>
        <v>https://upn1-carbon-sandbox.mendel.ai/01ha813ysyy2fh7nkt0cpqf5ww/patient-abstraction/pt-01h9p699m8cmy7ys54nsg1vaqk</v>
      </c>
      <c r="C84" s="155" t="s">
        <v>18</v>
      </c>
      <c r="D84" s="172" t="s">
        <v>19</v>
      </c>
      <c r="E84" s="563" t="s">
        <v>545</v>
      </c>
      <c r="F84" s="159"/>
      <c r="G84" s="8"/>
      <c r="H84" s="155"/>
      <c r="I84" s="155"/>
      <c r="J84" s="155"/>
      <c r="K84" s="155"/>
      <c r="L84" s="155"/>
      <c r="M84" s="257"/>
      <c r="N84" s="155"/>
      <c r="O84" s="155"/>
      <c r="P84" s="155"/>
      <c r="Q84" s="155"/>
      <c r="R84" s="155"/>
      <c r="S84" s="155"/>
      <c r="T84" s="155"/>
      <c r="U84" s="155"/>
      <c r="V84" s="155"/>
      <c r="W84" s="155"/>
      <c r="X84" s="155"/>
      <c r="Y84" s="155"/>
      <c r="Z84" s="155"/>
      <c r="AA84" s="155"/>
      <c r="AB84" s="155"/>
      <c r="AC84" s="155"/>
      <c r="AD84" s="155"/>
    </row>
    <row r="85" spans="1:30" ht="15.75" customHeight="1">
      <c r="A85" s="4" t="s">
        <v>577</v>
      </c>
      <c r="B85" s="307" t="str">
        <f t="shared" si="0"/>
        <v>https://upn1-carbon-sandbox.mendel.ai/01ha813ysyy2fh7nkt0cpqf5ww/patient-abstraction/pt-01h9p699qwgdjpd59tn3tepyv2</v>
      </c>
      <c r="C85" s="155" t="s">
        <v>18</v>
      </c>
      <c r="D85" s="172" t="s">
        <v>1168</v>
      </c>
      <c r="E85" s="560" t="s">
        <v>1361</v>
      </c>
      <c r="F85" s="159"/>
      <c r="G85" s="8"/>
      <c r="H85" s="155"/>
      <c r="I85" s="155"/>
      <c r="J85" s="155"/>
      <c r="K85" s="155"/>
      <c r="L85" s="155"/>
      <c r="M85" s="257"/>
      <c r="N85" s="155"/>
      <c r="O85" s="155"/>
      <c r="P85" s="155"/>
      <c r="Q85" s="155"/>
      <c r="R85" s="155"/>
      <c r="S85" s="155"/>
      <c r="T85" s="155"/>
      <c r="U85" s="155"/>
      <c r="V85" s="155"/>
      <c r="W85" s="155"/>
      <c r="X85" s="155"/>
      <c r="Y85" s="155"/>
      <c r="Z85" s="155"/>
      <c r="AA85" s="155"/>
      <c r="AB85" s="155"/>
      <c r="AC85" s="155"/>
      <c r="AD85" s="155"/>
    </row>
    <row r="86" spans="1:30" ht="15.75" customHeight="1">
      <c r="A86" s="4" t="s">
        <v>580</v>
      </c>
      <c r="B86" s="307" t="str">
        <f t="shared" si="0"/>
        <v>https://upn1-carbon-sandbox.mendel.ai/01ha813ysyy2fh7nkt0cpqf5ww/patient-abstraction/pt-01h9p6999z4p6mhxjsr6pj6bxm</v>
      </c>
      <c r="C86" s="155" t="s">
        <v>18</v>
      </c>
      <c r="D86" s="172" t="s">
        <v>1168</v>
      </c>
      <c r="E86" s="560" t="s">
        <v>1363</v>
      </c>
      <c r="F86" s="159"/>
      <c r="G86" s="8"/>
      <c r="H86" s="155"/>
      <c r="I86" s="155"/>
      <c r="J86" s="155"/>
      <c r="K86" s="155"/>
      <c r="L86" s="155"/>
      <c r="M86" s="257"/>
      <c r="N86" s="155"/>
      <c r="O86" s="155"/>
      <c r="P86" s="155"/>
      <c r="Q86" s="155"/>
      <c r="R86" s="155"/>
      <c r="S86" s="155"/>
      <c r="T86" s="155"/>
      <c r="U86" s="155"/>
      <c r="V86" s="155"/>
      <c r="W86" s="155"/>
      <c r="X86" s="155"/>
      <c r="Y86" s="155"/>
      <c r="Z86" s="155"/>
      <c r="AA86" s="155"/>
      <c r="AB86" s="155"/>
      <c r="AC86" s="155"/>
      <c r="AD86" s="155"/>
    </row>
    <row r="87" spans="1:30" ht="15.75" customHeight="1">
      <c r="A87" s="4" t="s">
        <v>583</v>
      </c>
      <c r="B87" s="307" t="str">
        <f t="shared" si="0"/>
        <v>https://upn1-carbon-sandbox.mendel.ai/01ha813ysyy2fh7nkt0cpqf5ww/patient-abstraction/pt-01h9p699mkek4a0vj8expa3wph</v>
      </c>
      <c r="C87" s="155" t="s">
        <v>18</v>
      </c>
      <c r="D87" s="172" t="s">
        <v>1168</v>
      </c>
      <c r="E87" s="560" t="s">
        <v>1364</v>
      </c>
      <c r="F87" s="159"/>
      <c r="G87" s="8"/>
      <c r="H87" s="155"/>
      <c r="I87" s="155"/>
      <c r="J87" s="155"/>
      <c r="K87" s="155"/>
      <c r="L87" s="155"/>
      <c r="M87" s="257"/>
      <c r="N87" s="155"/>
      <c r="O87" s="155"/>
      <c r="P87" s="155"/>
      <c r="Q87" s="155"/>
      <c r="R87" s="155"/>
      <c r="S87" s="155"/>
      <c r="T87" s="155"/>
      <c r="U87" s="155"/>
      <c r="V87" s="155"/>
      <c r="W87" s="155"/>
      <c r="X87" s="155"/>
      <c r="Y87" s="155"/>
      <c r="Z87" s="155"/>
      <c r="AA87" s="155"/>
      <c r="AB87" s="155"/>
      <c r="AC87" s="155"/>
      <c r="AD87" s="155"/>
    </row>
    <row r="88" spans="1:30" ht="15.75" customHeight="1">
      <c r="A88" s="4" t="s">
        <v>586</v>
      </c>
      <c r="B88" s="307" t="str">
        <f t="shared" si="0"/>
        <v>https://upn1-carbon-sandbox.mendel.ai/01ha813ysyy2fh7nkt0cpqf5ww/patient-abstraction/pt-01h9p699q7f0sbs5q8xxe51tf8</v>
      </c>
      <c r="C88" s="155" t="s">
        <v>18</v>
      </c>
      <c r="D88" s="172" t="s">
        <v>1168</v>
      </c>
      <c r="E88" s="560" t="s">
        <v>1366</v>
      </c>
      <c r="F88" s="159"/>
      <c r="G88" s="8"/>
      <c r="H88" s="155"/>
      <c r="I88" s="155"/>
      <c r="J88" s="155"/>
      <c r="K88" s="155"/>
      <c r="L88" s="155"/>
      <c r="M88" s="257"/>
      <c r="N88" s="155"/>
      <c r="O88" s="155"/>
      <c r="P88" s="155"/>
      <c r="Q88" s="155"/>
      <c r="R88" s="155"/>
      <c r="S88" s="155"/>
      <c r="T88" s="155"/>
      <c r="U88" s="155"/>
      <c r="V88" s="155"/>
      <c r="W88" s="155"/>
      <c r="X88" s="155"/>
      <c r="Y88" s="155"/>
      <c r="Z88" s="155"/>
      <c r="AA88" s="155"/>
      <c r="AB88" s="155"/>
      <c r="AC88" s="155"/>
      <c r="AD88" s="155"/>
    </row>
    <row r="89" spans="1:30" ht="15.75" customHeight="1">
      <c r="A89" s="4" t="s">
        <v>589</v>
      </c>
      <c r="B89" s="307" t="str">
        <f t="shared" si="0"/>
        <v>https://upn1-carbon-sandbox.mendel.ai/01ha813ysyy2fh7nkt0cpqf5ww/patient-abstraction/pt-01h9p699bczrcprr0a7n8ryznt</v>
      </c>
      <c r="C89" s="155" t="s">
        <v>18</v>
      </c>
      <c r="D89" s="172" t="s">
        <v>1168</v>
      </c>
      <c r="E89" s="560" t="s">
        <v>1367</v>
      </c>
      <c r="F89" s="159"/>
      <c r="G89" s="8"/>
      <c r="H89" s="155"/>
      <c r="I89" s="155"/>
      <c r="J89" s="155"/>
      <c r="K89" s="155"/>
      <c r="L89" s="155"/>
      <c r="M89" s="257"/>
      <c r="N89" s="155"/>
      <c r="O89" s="155"/>
      <c r="P89" s="155"/>
      <c r="Q89" s="155"/>
      <c r="R89" s="155"/>
      <c r="S89" s="155"/>
      <c r="T89" s="155"/>
      <c r="U89" s="155"/>
      <c r="V89" s="155"/>
      <c r="W89" s="155"/>
      <c r="X89" s="155"/>
      <c r="Y89" s="155"/>
      <c r="Z89" s="155"/>
      <c r="AA89" s="155"/>
      <c r="AB89" s="155"/>
      <c r="AC89" s="155"/>
      <c r="AD89" s="155"/>
    </row>
    <row r="90" spans="1:30" ht="15.75" customHeight="1">
      <c r="A90" s="4" t="s">
        <v>592</v>
      </c>
      <c r="B90" s="307" t="str">
        <f t="shared" si="0"/>
        <v>https://upn1-carbon-sandbox.mendel.ai/01ha813ysyy2fh7nkt0cpqf5ww/patient-abstraction/pt-01h9p699rwkvk54qhtbnm7tezb</v>
      </c>
      <c r="C90" s="155" t="s">
        <v>18</v>
      </c>
      <c r="D90" s="172" t="s">
        <v>1168</v>
      </c>
      <c r="E90" s="560" t="s">
        <v>1368</v>
      </c>
      <c r="F90" s="159"/>
      <c r="G90" s="8"/>
      <c r="H90" s="155"/>
      <c r="I90" s="155"/>
      <c r="J90" s="155"/>
      <c r="K90" s="155"/>
      <c r="L90" s="155"/>
      <c r="M90" s="257"/>
      <c r="N90" s="155"/>
      <c r="O90" s="155"/>
      <c r="P90" s="155"/>
      <c r="Q90" s="155"/>
      <c r="R90" s="155"/>
      <c r="S90" s="155"/>
      <c r="T90" s="155"/>
      <c r="U90" s="155"/>
      <c r="V90" s="155"/>
      <c r="W90" s="155"/>
      <c r="X90" s="155"/>
      <c r="Y90" s="155"/>
      <c r="Z90" s="155"/>
      <c r="AA90" s="155"/>
      <c r="AB90" s="155"/>
      <c r="AC90" s="155"/>
      <c r="AD90" s="155"/>
    </row>
    <row r="91" spans="1:30" ht="15.75" customHeight="1">
      <c r="A91" s="4" t="s">
        <v>595</v>
      </c>
      <c r="B91" s="307" t="str">
        <f t="shared" si="0"/>
        <v>https://upn1-carbon-sandbox.mendel.ai/01ha813ysyy2fh7nkt0cpqf5ww/patient-abstraction/pt-01h9p699sh7rxvp4jww3y6mbmj</v>
      </c>
      <c r="C91" s="155" t="s">
        <v>18</v>
      </c>
      <c r="D91" s="172" t="s">
        <v>1168</v>
      </c>
      <c r="E91" s="560" t="s">
        <v>1369</v>
      </c>
      <c r="F91" s="159"/>
      <c r="G91" s="8"/>
      <c r="H91" s="155"/>
      <c r="I91" s="155"/>
      <c r="J91" s="155"/>
      <c r="K91" s="155"/>
      <c r="L91" s="155"/>
      <c r="M91" s="257"/>
      <c r="N91" s="155"/>
      <c r="O91" s="155"/>
      <c r="P91" s="155"/>
      <c r="Q91" s="155"/>
      <c r="R91" s="155"/>
      <c r="S91" s="155"/>
      <c r="T91" s="155"/>
      <c r="U91" s="155"/>
      <c r="V91" s="155"/>
      <c r="W91" s="155"/>
      <c r="X91" s="155"/>
      <c r="Y91" s="155"/>
      <c r="Z91" s="155"/>
      <c r="AA91" s="155"/>
      <c r="AB91" s="155"/>
      <c r="AC91" s="155"/>
      <c r="AD91" s="155"/>
    </row>
    <row r="92" spans="1:30" ht="15.75" customHeight="1">
      <c r="A92" s="4" t="s">
        <v>598</v>
      </c>
      <c r="B92" s="307" t="str">
        <f t="shared" si="0"/>
        <v>https://upn1-carbon-sandbox.mendel.ai/01ha813ysyy2fh7nkt0cpqf5ww/patient-abstraction/pt-01h9p699fgbfsx2tmt7kq6ckbq</v>
      </c>
      <c r="C92" s="155" t="s">
        <v>18</v>
      </c>
      <c r="D92" s="172" t="s">
        <v>1168</v>
      </c>
      <c r="E92" s="560" t="s">
        <v>1370</v>
      </c>
      <c r="F92" s="159"/>
      <c r="G92" s="8"/>
      <c r="H92" s="155"/>
      <c r="I92" s="155"/>
      <c r="J92" s="155"/>
      <c r="K92" s="155"/>
      <c r="L92" s="155"/>
      <c r="M92" s="257"/>
      <c r="N92" s="155"/>
      <c r="O92" s="155"/>
      <c r="P92" s="155"/>
      <c r="Q92" s="155"/>
      <c r="R92" s="155"/>
      <c r="S92" s="155"/>
      <c r="T92" s="155"/>
      <c r="U92" s="155"/>
      <c r="V92" s="155"/>
      <c r="W92" s="155"/>
      <c r="X92" s="155"/>
      <c r="Y92" s="155"/>
      <c r="Z92" s="155"/>
      <c r="AA92" s="155"/>
      <c r="AB92" s="155"/>
      <c r="AC92" s="155"/>
      <c r="AD92" s="155"/>
    </row>
    <row r="93" spans="1:30" ht="15.75" customHeight="1">
      <c r="A93" s="4" t="s">
        <v>601</v>
      </c>
      <c r="B93" s="307" t="str">
        <f t="shared" si="0"/>
        <v>https://upn1-carbon-sandbox.mendel.ai/01ha813ysyy2fh7nkt0cpqf5ww/patient-abstraction/pt-01h9p699837jdvnqs0vf7654dg</v>
      </c>
      <c r="C93" s="155" t="s">
        <v>18</v>
      </c>
      <c r="D93" s="172" t="s">
        <v>1168</v>
      </c>
      <c r="E93" s="560" t="s">
        <v>1372</v>
      </c>
      <c r="F93" s="159"/>
      <c r="G93" s="8"/>
      <c r="H93" s="155"/>
      <c r="I93" s="155"/>
      <c r="J93" s="155"/>
      <c r="K93" s="155"/>
      <c r="L93" s="155"/>
      <c r="M93" s="257"/>
      <c r="N93" s="155"/>
      <c r="O93" s="155"/>
      <c r="P93" s="155"/>
      <c r="Q93" s="155"/>
      <c r="R93" s="155"/>
      <c r="S93" s="155"/>
      <c r="T93" s="155"/>
      <c r="U93" s="155"/>
      <c r="V93" s="155"/>
      <c r="W93" s="155"/>
      <c r="X93" s="155"/>
      <c r="Y93" s="155"/>
      <c r="Z93" s="155"/>
      <c r="AA93" s="155"/>
      <c r="AB93" s="155"/>
      <c r="AC93" s="155"/>
      <c r="AD93" s="155"/>
    </row>
    <row r="94" spans="1:30" ht="15.75" customHeight="1">
      <c r="A94" s="4" t="s">
        <v>604</v>
      </c>
      <c r="B94" s="307" t="str">
        <f t="shared" si="0"/>
        <v>https://upn1-carbon-sandbox.mendel.ai/01ha813ysyy2fh7nkt0cpqf5ww/patient-abstraction/pt-01h9p699etzy82xhkkhew1v1cb</v>
      </c>
      <c r="C94" s="155" t="s">
        <v>18</v>
      </c>
      <c r="D94" s="172" t="s">
        <v>1168</v>
      </c>
      <c r="E94" s="560" t="s">
        <v>1374</v>
      </c>
      <c r="F94" s="159"/>
      <c r="G94" s="8"/>
      <c r="H94" s="155"/>
      <c r="I94" s="155"/>
      <c r="J94" s="155"/>
      <c r="K94" s="155"/>
      <c r="L94" s="155"/>
      <c r="M94" s="257"/>
      <c r="N94" s="155"/>
      <c r="O94" s="155"/>
      <c r="P94" s="155"/>
      <c r="Q94" s="155"/>
      <c r="R94" s="155"/>
      <c r="S94" s="155"/>
      <c r="T94" s="155"/>
      <c r="U94" s="155"/>
      <c r="V94" s="155"/>
      <c r="W94" s="155"/>
      <c r="X94" s="155"/>
      <c r="Y94" s="155"/>
      <c r="Z94" s="155"/>
      <c r="AA94" s="155"/>
      <c r="AB94" s="155"/>
      <c r="AC94" s="155"/>
      <c r="AD94" s="155"/>
    </row>
    <row r="95" spans="1:30" ht="15.75" customHeight="1">
      <c r="A95" s="4" t="s">
        <v>639</v>
      </c>
      <c r="B95" s="307" t="str">
        <f t="shared" si="0"/>
        <v>https://upn1-carbon-sandbox.mendel.ai/01ha813ysyy2fh7nkt0cpqf5ww/patient-abstraction/pt-01h9p699cjvm3z7989bnttsxx9</v>
      </c>
      <c r="C95" s="155" t="s">
        <v>18</v>
      </c>
      <c r="D95" s="172" t="s">
        <v>19</v>
      </c>
      <c r="E95" s="162" t="s">
        <v>640</v>
      </c>
      <c r="F95" s="159"/>
      <c r="G95" s="8"/>
      <c r="H95" s="155"/>
      <c r="I95" s="155"/>
      <c r="J95" s="155"/>
      <c r="K95" s="155"/>
      <c r="L95" s="155"/>
      <c r="M95" s="257"/>
      <c r="N95" s="155"/>
      <c r="O95" s="155"/>
      <c r="P95" s="155"/>
      <c r="Q95" s="155"/>
      <c r="R95" s="155"/>
      <c r="S95" s="155"/>
      <c r="T95" s="155"/>
      <c r="U95" s="155"/>
      <c r="V95" s="155"/>
      <c r="W95" s="155"/>
      <c r="X95" s="155"/>
      <c r="Y95" s="155"/>
      <c r="Z95" s="155"/>
      <c r="AA95" s="155"/>
      <c r="AB95" s="155"/>
      <c r="AC95" s="155"/>
      <c r="AD95" s="155"/>
    </row>
    <row r="96" spans="1:30" ht="15.75" customHeight="1">
      <c r="A96" s="4" t="s">
        <v>642</v>
      </c>
      <c r="B96" s="307" t="str">
        <f t="shared" si="0"/>
        <v>https://upn1-carbon-sandbox.mendel.ai/01ha813ysyy2fh7nkt0cpqf5ww/patient-abstraction/pt-01h9p699ndtbs41rz474yxcy0m</v>
      </c>
      <c r="C96" s="155" t="s">
        <v>18</v>
      </c>
      <c r="D96" s="172" t="s">
        <v>19</v>
      </c>
      <c r="E96" s="562" t="s">
        <v>643</v>
      </c>
      <c r="F96" s="159"/>
      <c r="G96" s="8"/>
      <c r="H96" s="155"/>
      <c r="I96" s="155"/>
      <c r="J96" s="155"/>
      <c r="K96" s="155"/>
      <c r="L96" s="155"/>
      <c r="M96" s="257"/>
      <c r="N96" s="155"/>
      <c r="O96" s="155"/>
      <c r="P96" s="155"/>
      <c r="Q96" s="155"/>
      <c r="R96" s="155"/>
      <c r="S96" s="155"/>
      <c r="T96" s="155"/>
      <c r="U96" s="155"/>
      <c r="V96" s="155"/>
      <c r="W96" s="155"/>
      <c r="X96" s="155"/>
      <c r="Y96" s="155"/>
      <c r="Z96" s="155"/>
      <c r="AA96" s="155"/>
      <c r="AB96" s="155"/>
      <c r="AC96" s="155"/>
      <c r="AD96" s="155"/>
    </row>
    <row r="97" spans="1:30" ht="15.75" customHeight="1">
      <c r="A97" s="196" t="s">
        <v>646</v>
      </c>
      <c r="B97" s="307" t="str">
        <f>HYPERLINK("https://upn1-carbon-sandbox.mendel.ai/01ha813ysyy2fh7nkt0cpqf5ww/patient-abstraction/"&amp;A97)</f>
        <v>https://upn1-carbon-sandbox.mendel.ai/01ha813ysyy2fh7nkt0cpqf5ww/patient-abstraction/pt-01h9p699a4rqvg0saxt3xyra05</v>
      </c>
      <c r="C97" s="155" t="s">
        <v>18</v>
      </c>
      <c r="D97" s="172" t="s">
        <v>19</v>
      </c>
      <c r="E97" s="562" t="s">
        <v>647</v>
      </c>
      <c r="F97" s="159"/>
      <c r="G97" s="8"/>
      <c r="H97" s="155"/>
      <c r="I97" s="155"/>
      <c r="J97" s="155"/>
      <c r="K97" s="155"/>
      <c r="L97" s="155"/>
      <c r="M97" s="257"/>
      <c r="N97" s="155"/>
      <c r="O97" s="155"/>
      <c r="P97" s="155"/>
      <c r="Q97" s="155"/>
      <c r="R97" s="155"/>
      <c r="S97" s="155"/>
      <c r="T97" s="155"/>
      <c r="U97" s="155"/>
      <c r="V97" s="155"/>
      <c r="W97" s="155"/>
      <c r="X97" s="155"/>
      <c r="Y97" s="155"/>
      <c r="Z97" s="155"/>
      <c r="AA97" s="155"/>
      <c r="AB97" s="155"/>
      <c r="AC97" s="155"/>
      <c r="AD97" s="155"/>
    </row>
    <row r="98" spans="1:30" ht="15.75" customHeight="1">
      <c r="A98" s="4" t="s">
        <v>649</v>
      </c>
      <c r="B98" s="307" t="str">
        <f t="shared" si="0"/>
        <v>https://upn1-carbon-sandbox.mendel.ai/01ha813ysyy2fh7nkt0cpqf5ww/patient-abstraction/pt-01h9p699c29dkd47rdmvq0pma5</v>
      </c>
      <c r="C98" s="155" t="s">
        <v>18</v>
      </c>
      <c r="D98" s="172" t="s">
        <v>19</v>
      </c>
      <c r="E98" s="562" t="s">
        <v>650</v>
      </c>
      <c r="F98" s="159"/>
      <c r="G98" s="8"/>
      <c r="H98" s="155"/>
      <c r="I98" s="155"/>
      <c r="J98" s="155"/>
      <c r="K98" s="155"/>
      <c r="L98" s="155"/>
      <c r="M98" s="257"/>
      <c r="N98" s="155"/>
      <c r="O98" s="155"/>
      <c r="P98" s="155"/>
      <c r="Q98" s="155"/>
      <c r="R98" s="155"/>
      <c r="S98" s="155"/>
      <c r="T98" s="155"/>
      <c r="U98" s="155"/>
      <c r="V98" s="155"/>
      <c r="W98" s="155"/>
      <c r="X98" s="155"/>
      <c r="Y98" s="155"/>
      <c r="Z98" s="155"/>
      <c r="AA98" s="155"/>
      <c r="AB98" s="155"/>
      <c r="AC98" s="155"/>
      <c r="AD98" s="155"/>
    </row>
    <row r="99" spans="1:30" ht="15.75" customHeight="1">
      <c r="A99" s="4" t="s">
        <v>652</v>
      </c>
      <c r="B99" s="307" t="str">
        <f t="shared" si="0"/>
        <v>https://upn1-carbon-sandbox.mendel.ai/01ha813ysyy2fh7nkt0cpqf5ww/patient-abstraction/pt-01h9p6999kqahsapnxwvqftr3z</v>
      </c>
      <c r="C99" s="155" t="s">
        <v>18</v>
      </c>
      <c r="D99" s="172" t="s">
        <v>19</v>
      </c>
      <c r="E99" s="562" t="s">
        <v>653</v>
      </c>
      <c r="F99" s="159"/>
      <c r="G99" s="8"/>
      <c r="H99" s="155"/>
      <c r="I99" s="155"/>
      <c r="J99" s="155"/>
      <c r="K99" s="155"/>
      <c r="L99" s="155"/>
      <c r="M99" s="257"/>
      <c r="N99" s="155"/>
      <c r="O99" s="155"/>
      <c r="P99" s="155"/>
      <c r="Q99" s="155"/>
      <c r="R99" s="155"/>
      <c r="S99" s="155"/>
      <c r="T99" s="155"/>
      <c r="U99" s="155"/>
      <c r="V99" s="155"/>
      <c r="W99" s="155"/>
      <c r="X99" s="155"/>
      <c r="Y99" s="155"/>
      <c r="Z99" s="155"/>
      <c r="AA99" s="155"/>
      <c r="AB99" s="155"/>
      <c r="AC99" s="155"/>
      <c r="AD99" s="155"/>
    </row>
    <row r="100" spans="1:30" ht="15.75" customHeight="1">
      <c r="A100" s="4" t="s">
        <v>655</v>
      </c>
      <c r="B100" s="307" t="str">
        <f t="shared" si="0"/>
        <v>https://upn1-carbon-sandbox.mendel.ai/01ha813ysyy2fh7nkt0cpqf5ww/patient-abstraction/pt-01h9p699nw8fcw0479fbz7vncj</v>
      </c>
      <c r="C100" s="155" t="s">
        <v>18</v>
      </c>
      <c r="D100" s="172" t="s">
        <v>19</v>
      </c>
      <c r="E100" s="562" t="s">
        <v>656</v>
      </c>
      <c r="F100" s="159"/>
      <c r="G100" s="8"/>
      <c r="H100" s="155"/>
      <c r="I100" s="155"/>
      <c r="J100" s="155"/>
      <c r="K100" s="155"/>
      <c r="L100" s="155"/>
      <c r="M100" s="257"/>
      <c r="N100" s="155"/>
      <c r="O100" s="155"/>
      <c r="P100" s="155"/>
      <c r="Q100" s="155"/>
      <c r="R100" s="155"/>
      <c r="S100" s="155"/>
      <c r="T100" s="155"/>
      <c r="U100" s="155"/>
      <c r="V100" s="155"/>
      <c r="W100" s="155"/>
      <c r="X100" s="155"/>
      <c r="Y100" s="155"/>
      <c r="Z100" s="155"/>
      <c r="AA100" s="155"/>
      <c r="AB100" s="155"/>
      <c r="AC100" s="155"/>
      <c r="AD100" s="155"/>
    </row>
    <row r="101" spans="1:30" ht="15.75" customHeight="1">
      <c r="A101" s="196" t="s">
        <v>658</v>
      </c>
      <c r="B101" s="307" t="str">
        <f>HYPERLINK("https://upn1-carbon-sandbox.mendel.ai/01ha813ysyy2fh7nkt0cpqf5ww/patient-abstraction/"&amp;A101)</f>
        <v>https://upn1-carbon-sandbox.mendel.ai/01ha813ysyy2fh7nkt0cpqf5ww/patient-abstraction/pt-01h9p69985edr50k2pjtn2r91g</v>
      </c>
      <c r="C101" s="155" t="s">
        <v>18</v>
      </c>
      <c r="D101" s="172" t="s">
        <v>19</v>
      </c>
      <c r="E101" s="562" t="s">
        <v>659</v>
      </c>
      <c r="F101" s="159"/>
      <c r="G101" s="8"/>
      <c r="H101" s="155"/>
      <c r="I101" s="155"/>
      <c r="J101" s="155"/>
      <c r="K101" s="155"/>
      <c r="L101" s="155"/>
      <c r="M101" s="257"/>
      <c r="N101" s="155"/>
      <c r="O101" s="155"/>
      <c r="P101" s="155"/>
      <c r="Q101" s="155"/>
      <c r="R101" s="155"/>
      <c r="S101" s="155"/>
      <c r="T101" s="155"/>
      <c r="U101" s="155"/>
      <c r="V101" s="155"/>
      <c r="W101" s="155"/>
      <c r="X101" s="155"/>
      <c r="Y101" s="155"/>
      <c r="Z101" s="155"/>
      <c r="AA101" s="155"/>
      <c r="AB101" s="155"/>
      <c r="AC101" s="155"/>
      <c r="AD101" s="155"/>
    </row>
    <row r="102" spans="1:30" ht="15.75" customHeight="1">
      <c r="A102" s="196" t="s">
        <v>661</v>
      </c>
      <c r="B102" s="307" t="str">
        <f>HYPERLINK("https://upn1-carbon-sandbox.mendel.ai/01ha813ysyy2fh7nkt0cpqf5ww/patient-abstraction/"&amp;A102)</f>
        <v>https://upn1-carbon-sandbox.mendel.ai/01ha813ysyy2fh7nkt0cpqf5ww/patient-abstraction/pt-01h9p699aq1y3qwqay9fsd04eh</v>
      </c>
      <c r="C102" s="155" t="s">
        <v>18</v>
      </c>
      <c r="D102" s="172" t="s">
        <v>19</v>
      </c>
      <c r="E102" s="562" t="s">
        <v>662</v>
      </c>
      <c r="F102" s="159"/>
      <c r="G102" s="8"/>
      <c r="H102" s="155"/>
      <c r="I102" s="155"/>
      <c r="J102" s="155"/>
      <c r="K102" s="155"/>
      <c r="L102" s="155"/>
      <c r="M102" s="257"/>
      <c r="N102" s="155"/>
      <c r="O102" s="155"/>
      <c r="P102" s="155"/>
      <c r="Q102" s="155"/>
      <c r="R102" s="155"/>
      <c r="S102" s="155"/>
      <c r="T102" s="155"/>
      <c r="U102" s="155"/>
      <c r="V102" s="155"/>
      <c r="W102" s="155"/>
      <c r="X102" s="155"/>
      <c r="Y102" s="155"/>
      <c r="Z102" s="155"/>
      <c r="AA102" s="155"/>
      <c r="AB102" s="155"/>
      <c r="AC102" s="155"/>
      <c r="AD102" s="155"/>
    </row>
    <row r="103" spans="1:30" ht="15.75" customHeight="1">
      <c r="A103" s="196" t="s">
        <v>664</v>
      </c>
      <c r="B103" s="307" t="str">
        <f>HYPERLINK("https://upn1-carbon-sandbox.mendel.ai/01ha813ysyy2fh7nkt0cpqf5ww/patient-abstraction/"&amp;A103)</f>
        <v>https://upn1-carbon-sandbox.mendel.ai/01ha813ysyy2fh7nkt0cpqf5ww/patient-abstraction/pt-01h9p699n7ryrk15807b6q3max</v>
      </c>
      <c r="C103" s="155" t="s">
        <v>18</v>
      </c>
      <c r="D103" s="172" t="s">
        <v>19</v>
      </c>
      <c r="E103" s="562" t="s">
        <v>665</v>
      </c>
      <c r="F103" s="159"/>
      <c r="G103" s="8"/>
      <c r="H103" s="155"/>
      <c r="I103" s="155"/>
      <c r="J103" s="155"/>
      <c r="K103" s="155"/>
      <c r="L103" s="155"/>
      <c r="M103" s="257"/>
      <c r="N103" s="155"/>
      <c r="O103" s="155"/>
      <c r="P103" s="155"/>
      <c r="Q103" s="155"/>
      <c r="R103" s="155"/>
      <c r="S103" s="155"/>
      <c r="T103" s="155"/>
      <c r="U103" s="155"/>
      <c r="V103" s="155"/>
      <c r="W103" s="155"/>
      <c r="X103" s="155"/>
      <c r="Y103" s="155"/>
      <c r="Z103" s="155"/>
      <c r="AA103" s="155"/>
      <c r="AB103" s="155"/>
      <c r="AC103" s="155"/>
      <c r="AD103" s="155"/>
    </row>
    <row r="104" spans="1:30" ht="15.75" customHeight="1">
      <c r="A104" s="4" t="s">
        <v>667</v>
      </c>
      <c r="B104" s="307" t="str">
        <f t="shared" si="0"/>
        <v>https://upn1-carbon-sandbox.mendel.ai/01ha813ysyy2fh7nkt0cpqf5ww/patient-abstraction/pt-01h9p699ky7pvpj8hckgrjpmnp</v>
      </c>
      <c r="C104" s="155" t="s">
        <v>18</v>
      </c>
      <c r="D104" s="172" t="s">
        <v>19</v>
      </c>
      <c r="E104" s="563" t="s">
        <v>668</v>
      </c>
      <c r="F104" s="159"/>
      <c r="G104" s="8"/>
      <c r="H104" s="155"/>
      <c r="I104" s="155"/>
      <c r="J104" s="155"/>
      <c r="K104" s="155"/>
      <c r="L104" s="155"/>
      <c r="M104" s="257"/>
      <c r="N104" s="155"/>
      <c r="O104" s="155"/>
      <c r="P104" s="155"/>
      <c r="Q104" s="155"/>
      <c r="R104" s="155"/>
      <c r="S104" s="155"/>
      <c r="T104" s="155"/>
      <c r="U104" s="155"/>
      <c r="V104" s="155"/>
      <c r="W104" s="155"/>
      <c r="X104" s="155"/>
      <c r="Y104" s="155"/>
      <c r="Z104" s="155"/>
      <c r="AA104" s="155"/>
      <c r="AB104" s="155"/>
      <c r="AC104" s="155"/>
      <c r="AD104" s="155"/>
    </row>
    <row r="105" spans="1:30" ht="15.75" customHeight="1">
      <c r="A105" s="4" t="s">
        <v>700</v>
      </c>
      <c r="B105" s="307" t="str">
        <f t="shared" si="0"/>
        <v>https://upn1-carbon-sandbox.mendel.ai/01ha813ysyy2fh7nkt0cpqf5ww/patient-abstraction/pt-01h9p699fb8ww7xyt6dpgjz6bh</v>
      </c>
      <c r="C105" s="155" t="s">
        <v>18</v>
      </c>
      <c r="D105" s="172" t="s">
        <v>1168</v>
      </c>
      <c r="E105" s="560" t="s">
        <v>1409</v>
      </c>
      <c r="F105" s="159"/>
      <c r="G105" s="8"/>
      <c r="H105" s="155"/>
      <c r="I105" s="155"/>
      <c r="J105" s="155"/>
      <c r="K105" s="155"/>
      <c r="L105" s="155"/>
      <c r="M105" s="257"/>
      <c r="N105" s="155"/>
      <c r="O105" s="155"/>
      <c r="P105" s="155"/>
      <c r="Q105" s="155"/>
      <c r="R105" s="155"/>
      <c r="S105" s="155"/>
      <c r="T105" s="155"/>
      <c r="U105" s="155"/>
      <c r="V105" s="155"/>
      <c r="W105" s="155"/>
      <c r="X105" s="155"/>
      <c r="Y105" s="155"/>
      <c r="Z105" s="155"/>
      <c r="AA105" s="155"/>
      <c r="AB105" s="155"/>
      <c r="AC105" s="155"/>
      <c r="AD105" s="155"/>
    </row>
    <row r="106" spans="1:30" ht="15.75" customHeight="1">
      <c r="A106" s="4" t="s">
        <v>703</v>
      </c>
      <c r="B106" s="307" t="str">
        <f t="shared" si="0"/>
        <v>https://upn1-carbon-sandbox.mendel.ai/01ha813ysyy2fh7nkt0cpqf5ww/patient-abstraction/pt-01h9p699f7kbsnpcawm5ebk37x</v>
      </c>
      <c r="C106" s="155" t="s">
        <v>18</v>
      </c>
      <c r="D106" s="172" t="s">
        <v>1168</v>
      </c>
      <c r="E106" s="560" t="s">
        <v>1410</v>
      </c>
      <c r="F106" s="159"/>
      <c r="G106" s="8"/>
      <c r="H106" s="155"/>
      <c r="I106" s="155"/>
      <c r="J106" s="155"/>
      <c r="K106" s="155"/>
      <c r="L106" s="155"/>
      <c r="M106" s="257"/>
      <c r="N106" s="155"/>
      <c r="O106" s="155"/>
      <c r="P106" s="155"/>
      <c r="Q106" s="155"/>
      <c r="R106" s="155"/>
      <c r="S106" s="155"/>
      <c r="T106" s="155"/>
      <c r="U106" s="155"/>
      <c r="V106" s="155"/>
      <c r="W106" s="155"/>
      <c r="X106" s="155"/>
      <c r="Y106" s="155"/>
      <c r="Z106" s="155"/>
      <c r="AA106" s="155"/>
      <c r="AB106" s="155"/>
      <c r="AC106" s="155"/>
      <c r="AD106" s="155"/>
    </row>
    <row r="107" spans="1:30" ht="15.75" customHeight="1">
      <c r="A107" s="4" t="s">
        <v>707</v>
      </c>
      <c r="B107" s="307" t="str">
        <f t="shared" si="0"/>
        <v>https://upn1-carbon-sandbox.mendel.ai/01ha813ysyy2fh7nkt0cpqf5ww/patient-abstraction/pt-01h9p699c5xt3cztg532fm3c5f</v>
      </c>
      <c r="C107" s="155" t="s">
        <v>18</v>
      </c>
      <c r="D107" s="172" t="s">
        <v>1168</v>
      </c>
      <c r="E107" s="560" t="s">
        <v>1411</v>
      </c>
      <c r="F107" s="159"/>
      <c r="G107" s="8"/>
      <c r="H107" s="155"/>
      <c r="I107" s="155"/>
      <c r="J107" s="155"/>
      <c r="K107" s="155"/>
      <c r="L107" s="155"/>
      <c r="M107" s="257"/>
      <c r="N107" s="155"/>
      <c r="O107" s="155"/>
      <c r="P107" s="155"/>
      <c r="Q107" s="155"/>
      <c r="R107" s="155"/>
      <c r="S107" s="155"/>
      <c r="T107" s="155"/>
      <c r="U107" s="155"/>
      <c r="V107" s="155"/>
      <c r="W107" s="155"/>
      <c r="X107" s="155"/>
      <c r="Y107" s="155"/>
      <c r="Z107" s="155"/>
      <c r="AA107" s="155"/>
      <c r="AB107" s="155"/>
      <c r="AC107" s="155"/>
      <c r="AD107" s="155"/>
    </row>
    <row r="108" spans="1:30" ht="15.75" customHeight="1">
      <c r="A108" s="4" t="s">
        <v>710</v>
      </c>
      <c r="B108" s="307" t="str">
        <f t="shared" si="0"/>
        <v>https://upn1-carbon-sandbox.mendel.ai/01ha813ysyy2fh7nkt0cpqf5ww/patient-abstraction/pt-01h9p6998bdraqsg35gk1d9f3x</v>
      </c>
      <c r="C108" s="155" t="s">
        <v>18</v>
      </c>
      <c r="D108" s="172" t="s">
        <v>1168</v>
      </c>
      <c r="E108" s="560" t="s">
        <v>1412</v>
      </c>
      <c r="F108" s="159"/>
      <c r="G108" s="8"/>
      <c r="H108" s="155"/>
      <c r="I108" s="155"/>
      <c r="J108" s="155"/>
      <c r="K108" s="155"/>
      <c r="L108" s="155"/>
      <c r="M108" s="257"/>
      <c r="N108" s="155"/>
      <c r="O108" s="155"/>
      <c r="P108" s="155"/>
      <c r="Q108" s="155"/>
      <c r="R108" s="155"/>
      <c r="S108" s="155"/>
      <c r="T108" s="155"/>
      <c r="U108" s="155"/>
      <c r="V108" s="155"/>
      <c r="W108" s="155"/>
      <c r="X108" s="155"/>
      <c r="Y108" s="155"/>
      <c r="Z108" s="155"/>
      <c r="AA108" s="155"/>
      <c r="AB108" s="155"/>
      <c r="AC108" s="155"/>
      <c r="AD108" s="155"/>
    </row>
    <row r="109" spans="1:30" ht="15.75" customHeight="1">
      <c r="A109" s="4" t="s">
        <v>713</v>
      </c>
      <c r="B109" s="307" t="str">
        <f t="shared" si="0"/>
        <v>https://upn1-carbon-sandbox.mendel.ai/01ha813ysyy2fh7nkt0cpqf5ww/patient-abstraction/pt-01h9p699swbma5bqbna5xd0njw</v>
      </c>
      <c r="C109" s="155" t="s">
        <v>18</v>
      </c>
      <c r="D109" s="172" t="s">
        <v>1168</v>
      </c>
      <c r="E109" s="560" t="s">
        <v>1413</v>
      </c>
      <c r="F109" s="159"/>
      <c r="G109" s="8"/>
      <c r="H109" s="155"/>
      <c r="I109" s="155"/>
      <c r="J109" s="155"/>
      <c r="K109" s="155"/>
      <c r="L109" s="155"/>
      <c r="M109" s="257"/>
      <c r="N109" s="155"/>
      <c r="O109" s="155"/>
      <c r="P109" s="155"/>
      <c r="Q109" s="155"/>
      <c r="R109" s="155"/>
      <c r="S109" s="155"/>
      <c r="T109" s="155"/>
      <c r="U109" s="155"/>
      <c r="V109" s="155"/>
      <c r="W109" s="155"/>
      <c r="X109" s="155"/>
      <c r="Y109" s="155"/>
      <c r="Z109" s="155"/>
      <c r="AA109" s="155"/>
      <c r="AB109" s="155"/>
      <c r="AC109" s="155"/>
      <c r="AD109" s="155"/>
    </row>
    <row r="110" spans="1:30" ht="15.75" customHeight="1">
      <c r="A110" s="4" t="s">
        <v>716</v>
      </c>
      <c r="B110" s="307" t="str">
        <f t="shared" si="0"/>
        <v>https://upn1-carbon-sandbox.mendel.ai/01ha813ysyy2fh7nkt0cpqf5ww/patient-abstraction/pt-01h9p699hxtbpd5qkbt01yw6e5</v>
      </c>
      <c r="C110" s="155" t="s">
        <v>18</v>
      </c>
      <c r="D110" s="172" t="s">
        <v>1168</v>
      </c>
      <c r="E110" s="560" t="s">
        <v>1414</v>
      </c>
      <c r="F110" s="159"/>
      <c r="G110" s="8"/>
      <c r="H110" s="155"/>
      <c r="I110" s="155"/>
      <c r="J110" s="155"/>
      <c r="K110" s="155"/>
      <c r="L110" s="155"/>
      <c r="M110" s="257"/>
      <c r="N110" s="155"/>
      <c r="O110" s="155"/>
      <c r="P110" s="155"/>
      <c r="Q110" s="155"/>
      <c r="R110" s="155"/>
      <c r="S110" s="155"/>
      <c r="T110" s="155"/>
      <c r="U110" s="155"/>
      <c r="V110" s="155"/>
      <c r="W110" s="155"/>
      <c r="X110" s="155"/>
      <c r="Y110" s="155"/>
      <c r="Z110" s="155"/>
      <c r="AA110" s="155"/>
      <c r="AB110" s="155"/>
      <c r="AC110" s="155"/>
      <c r="AD110" s="155"/>
    </row>
    <row r="111" spans="1:30" ht="15.75" customHeight="1">
      <c r="A111" s="4" t="s">
        <v>719</v>
      </c>
      <c r="B111" s="307" t="str">
        <f t="shared" si="0"/>
        <v>https://upn1-carbon-sandbox.mendel.ai/01ha813ysyy2fh7nkt0cpqf5ww/patient-abstraction/pt-01h9p699cx0182q6t81mp7zfre</v>
      </c>
      <c r="C111" s="155" t="s">
        <v>18</v>
      </c>
      <c r="D111" s="172" t="s">
        <v>1168</v>
      </c>
      <c r="E111" s="560" t="s">
        <v>1415</v>
      </c>
      <c r="F111" s="159"/>
      <c r="G111" s="8"/>
      <c r="H111" s="155"/>
      <c r="I111" s="155"/>
      <c r="J111" s="155"/>
      <c r="K111" s="155"/>
      <c r="L111" s="155"/>
      <c r="M111" s="257"/>
      <c r="N111" s="155"/>
      <c r="O111" s="155"/>
      <c r="P111" s="155"/>
      <c r="Q111" s="155"/>
      <c r="R111" s="155"/>
      <c r="S111" s="155"/>
      <c r="T111" s="155"/>
      <c r="U111" s="155"/>
      <c r="V111" s="155"/>
      <c r="W111" s="155"/>
      <c r="X111" s="155"/>
      <c r="Y111" s="155"/>
      <c r="Z111" s="155"/>
      <c r="AA111" s="155"/>
      <c r="AB111" s="155"/>
      <c r="AC111" s="155"/>
      <c r="AD111" s="155"/>
    </row>
    <row r="112" spans="1:30" ht="15.75" customHeight="1">
      <c r="A112" s="4" t="s">
        <v>722</v>
      </c>
      <c r="B112" s="307" t="str">
        <f t="shared" si="0"/>
        <v>https://upn1-carbon-sandbox.mendel.ai/01ha813ysyy2fh7nkt0cpqf5ww/patient-abstraction/pt-01h9p699c7ct90mt6zg1rwbkvr</v>
      </c>
      <c r="C112" s="155" t="s">
        <v>18</v>
      </c>
      <c r="D112" s="172" t="s">
        <v>1168</v>
      </c>
      <c r="E112" s="560" t="s">
        <v>1417</v>
      </c>
      <c r="F112" s="159"/>
      <c r="G112" s="8"/>
      <c r="H112" s="155"/>
      <c r="I112" s="155"/>
      <c r="J112" s="155"/>
      <c r="K112" s="155"/>
      <c r="L112" s="155"/>
      <c r="M112" s="257"/>
      <c r="N112" s="155"/>
      <c r="O112" s="155"/>
      <c r="P112" s="155"/>
      <c r="Q112" s="155"/>
      <c r="R112" s="155"/>
      <c r="S112" s="155"/>
      <c r="T112" s="155"/>
      <c r="U112" s="155"/>
      <c r="V112" s="155"/>
      <c r="W112" s="155"/>
      <c r="X112" s="155"/>
      <c r="Y112" s="155"/>
      <c r="Z112" s="155"/>
      <c r="AA112" s="155"/>
      <c r="AB112" s="155"/>
      <c r="AC112" s="155"/>
      <c r="AD112" s="155"/>
    </row>
    <row r="113" spans="1:30" ht="15.75" customHeight="1">
      <c r="A113" s="4" t="s">
        <v>725</v>
      </c>
      <c r="B113" s="307" t="str">
        <f t="shared" si="0"/>
        <v>https://upn1-carbon-sandbox.mendel.ai/01ha813ysyy2fh7nkt0cpqf5ww/patient-abstraction/pt-01h9p699aa76ga4s4qa6pk2sps</v>
      </c>
      <c r="C113" s="155" t="s">
        <v>18</v>
      </c>
      <c r="D113" s="172" t="s">
        <v>1168</v>
      </c>
      <c r="E113" s="560" t="s">
        <v>1418</v>
      </c>
      <c r="F113" s="159"/>
      <c r="G113" s="8"/>
      <c r="H113" s="155"/>
      <c r="I113" s="155"/>
      <c r="J113" s="155"/>
      <c r="K113" s="155"/>
      <c r="L113" s="155"/>
      <c r="M113" s="257"/>
      <c r="N113" s="155"/>
      <c r="O113" s="155"/>
      <c r="P113" s="155"/>
      <c r="Q113" s="155"/>
      <c r="R113" s="155"/>
      <c r="S113" s="155"/>
      <c r="T113" s="155"/>
      <c r="U113" s="155"/>
      <c r="V113" s="155"/>
      <c r="W113" s="155"/>
      <c r="X113" s="155"/>
      <c r="Y113" s="155"/>
      <c r="Z113" s="155"/>
      <c r="AA113" s="155"/>
      <c r="AB113" s="155"/>
      <c r="AC113" s="155"/>
      <c r="AD113" s="155"/>
    </row>
    <row r="114" spans="1:30" ht="15.75" customHeight="1">
      <c r="A114" s="4" t="s">
        <v>728</v>
      </c>
      <c r="B114" s="307" t="str">
        <f t="shared" si="0"/>
        <v>https://upn1-carbon-sandbox.mendel.ai/01ha813ysyy2fh7nkt0cpqf5ww/patient-abstraction/pt-01h9p699m1aax9fr826fdepas5</v>
      </c>
      <c r="C114" s="155" t="s">
        <v>18</v>
      </c>
      <c r="D114" s="172" t="s">
        <v>1168</v>
      </c>
      <c r="E114" s="560" t="s">
        <v>1419</v>
      </c>
      <c r="F114" s="159"/>
      <c r="G114" s="8"/>
      <c r="H114" s="155"/>
      <c r="I114" s="155"/>
      <c r="J114" s="155"/>
      <c r="K114" s="155"/>
      <c r="L114" s="155"/>
      <c r="M114" s="257"/>
      <c r="N114" s="155"/>
      <c r="O114" s="155"/>
      <c r="P114" s="155"/>
      <c r="Q114" s="155"/>
      <c r="R114" s="155"/>
      <c r="S114" s="155"/>
      <c r="T114" s="155"/>
      <c r="U114" s="155"/>
      <c r="V114" s="155"/>
      <c r="W114" s="155"/>
      <c r="X114" s="155"/>
      <c r="Y114" s="155"/>
      <c r="Z114" s="155"/>
      <c r="AA114" s="155"/>
      <c r="AB114" s="155"/>
      <c r="AC114" s="155"/>
      <c r="AD114" s="155"/>
    </row>
    <row r="115" spans="1:30" ht="15.75" customHeight="1">
      <c r="A115" s="4" t="s">
        <v>761</v>
      </c>
      <c r="B115" s="307" t="str">
        <f t="shared" si="0"/>
        <v>https://upn1-carbon-sandbox.mendel.ai/01ha813ysyy2fh7nkt0cpqf5ww/patient-abstraction/pt-01h9p6996mzx779cbnnhxx3asx</v>
      </c>
      <c r="C115" s="155" t="s">
        <v>18</v>
      </c>
      <c r="D115" s="172" t="s">
        <v>19</v>
      </c>
      <c r="E115" s="162" t="s">
        <v>762</v>
      </c>
      <c r="F115" s="159"/>
      <c r="G115" s="8"/>
      <c r="H115" s="155"/>
      <c r="I115" s="155"/>
      <c r="J115" s="155"/>
      <c r="K115" s="155"/>
      <c r="L115" s="155"/>
      <c r="M115" s="257"/>
      <c r="N115" s="155"/>
      <c r="O115" s="155"/>
      <c r="P115" s="155"/>
      <c r="Q115" s="155"/>
      <c r="R115" s="155"/>
      <c r="S115" s="155"/>
      <c r="T115" s="155"/>
      <c r="U115" s="155"/>
      <c r="V115" s="155"/>
      <c r="W115" s="155"/>
      <c r="X115" s="155"/>
      <c r="Y115" s="155"/>
      <c r="Z115" s="155"/>
      <c r="AA115" s="155"/>
      <c r="AB115" s="155"/>
      <c r="AC115" s="155"/>
      <c r="AD115" s="155"/>
    </row>
    <row r="116" spans="1:30" ht="15.75" customHeight="1">
      <c r="A116" s="4" t="s">
        <v>764</v>
      </c>
      <c r="B116" s="307" t="str">
        <f t="shared" si="0"/>
        <v>https://upn1-carbon-sandbox.mendel.ai/01ha813ysyy2fh7nkt0cpqf5ww/patient-abstraction/pt-01h9p699f9vs7zhsbfg6c4cwcd</v>
      </c>
      <c r="C116" s="155" t="s">
        <v>18</v>
      </c>
      <c r="D116" s="172" t="s">
        <v>19</v>
      </c>
      <c r="E116" s="562" t="s">
        <v>765</v>
      </c>
      <c r="F116" s="159"/>
      <c r="G116" s="8"/>
      <c r="H116" s="155"/>
      <c r="I116" s="155"/>
      <c r="J116" s="155"/>
      <c r="K116" s="155"/>
      <c r="L116" s="155"/>
      <c r="M116" s="257"/>
      <c r="N116" s="155"/>
      <c r="O116" s="155"/>
      <c r="P116" s="155"/>
      <c r="Q116" s="155"/>
      <c r="R116" s="155"/>
      <c r="S116" s="155"/>
      <c r="T116" s="155"/>
      <c r="U116" s="155"/>
      <c r="V116" s="155"/>
      <c r="W116" s="155"/>
      <c r="X116" s="155"/>
      <c r="Y116" s="155"/>
      <c r="Z116" s="155"/>
      <c r="AA116" s="155"/>
      <c r="AB116" s="155"/>
      <c r="AC116" s="155"/>
      <c r="AD116" s="155"/>
    </row>
    <row r="117" spans="1:30" ht="15.75" customHeight="1">
      <c r="A117" s="4" t="s">
        <v>767</v>
      </c>
      <c r="B117" s="307" t="str">
        <f t="shared" si="0"/>
        <v>https://upn1-carbon-sandbox.mendel.ai/01ha813ysyy2fh7nkt0cpqf5ww/patient-abstraction/pt-01h9p6999bap1b4wh3v8yy2wbe</v>
      </c>
      <c r="C117" s="155" t="s">
        <v>18</v>
      </c>
      <c r="D117" s="172" t="s">
        <v>19</v>
      </c>
      <c r="E117" s="562" t="s">
        <v>768</v>
      </c>
      <c r="F117" s="159"/>
      <c r="G117" s="8"/>
      <c r="H117" s="155"/>
      <c r="I117" s="155"/>
      <c r="J117" s="155"/>
      <c r="K117" s="155"/>
      <c r="L117" s="155"/>
      <c r="M117" s="257"/>
      <c r="N117" s="155"/>
      <c r="O117" s="155"/>
      <c r="P117" s="155"/>
      <c r="Q117" s="155"/>
      <c r="R117" s="155"/>
      <c r="S117" s="155"/>
      <c r="T117" s="155"/>
      <c r="U117" s="155"/>
      <c r="V117" s="155"/>
      <c r="W117" s="155"/>
      <c r="X117" s="155"/>
      <c r="Y117" s="155"/>
      <c r="Z117" s="155"/>
      <c r="AA117" s="155"/>
      <c r="AB117" s="155"/>
      <c r="AC117" s="155"/>
      <c r="AD117" s="155"/>
    </row>
    <row r="118" spans="1:30" ht="15.75" customHeight="1">
      <c r="A118" s="4" t="s">
        <v>770</v>
      </c>
      <c r="B118" s="307" t="str">
        <f t="shared" si="0"/>
        <v>https://upn1-carbon-sandbox.mendel.ai/01ha813ysyy2fh7nkt0cpqf5ww/patient-abstraction/pt-01h9p699jhhhy6qg5d869cspq9</v>
      </c>
      <c r="C118" s="155" t="s">
        <v>18</v>
      </c>
      <c r="D118" s="172" t="s">
        <v>19</v>
      </c>
      <c r="E118" s="562" t="s">
        <v>771</v>
      </c>
      <c r="F118" s="159"/>
      <c r="G118" s="8"/>
      <c r="H118" s="155"/>
      <c r="I118" s="155"/>
      <c r="J118" s="155"/>
      <c r="K118" s="155"/>
      <c r="L118" s="155"/>
      <c r="M118" s="257"/>
      <c r="N118" s="155"/>
      <c r="O118" s="155"/>
      <c r="P118" s="155"/>
      <c r="Q118" s="155"/>
      <c r="R118" s="155"/>
      <c r="S118" s="155"/>
      <c r="T118" s="155"/>
      <c r="U118" s="155"/>
      <c r="V118" s="155"/>
      <c r="W118" s="155"/>
      <c r="X118" s="155"/>
      <c r="Y118" s="155"/>
      <c r="Z118" s="155"/>
      <c r="AA118" s="155"/>
      <c r="AB118" s="155"/>
      <c r="AC118" s="155"/>
      <c r="AD118" s="155"/>
    </row>
    <row r="119" spans="1:30" ht="15.75" customHeight="1">
      <c r="A119" s="4" t="s">
        <v>773</v>
      </c>
      <c r="B119" s="307" t="str">
        <f t="shared" si="0"/>
        <v>https://upn1-carbon-sandbox.mendel.ai/01ha813ysyy2fh7nkt0cpqf5ww/patient-abstraction/pt-01h9p699j6xb36bjhxdk53mzht</v>
      </c>
      <c r="C119" s="155" t="s">
        <v>18</v>
      </c>
      <c r="D119" s="172" t="s">
        <v>19</v>
      </c>
      <c r="E119" s="562" t="s">
        <v>774</v>
      </c>
      <c r="F119" s="159"/>
      <c r="G119" s="8"/>
      <c r="H119" s="155"/>
      <c r="I119" s="155"/>
      <c r="J119" s="155"/>
      <c r="K119" s="155"/>
      <c r="L119" s="155"/>
      <c r="M119" s="257"/>
      <c r="N119" s="155"/>
      <c r="O119" s="155"/>
      <c r="P119" s="155"/>
      <c r="Q119" s="155"/>
      <c r="R119" s="155"/>
      <c r="S119" s="155"/>
      <c r="T119" s="155"/>
      <c r="U119" s="155"/>
      <c r="V119" s="155"/>
      <c r="W119" s="155"/>
      <c r="X119" s="155"/>
      <c r="Y119" s="155"/>
      <c r="Z119" s="155"/>
      <c r="AA119" s="155"/>
      <c r="AB119" s="155"/>
      <c r="AC119" s="155"/>
      <c r="AD119" s="155"/>
    </row>
    <row r="120" spans="1:30" ht="15.75" customHeight="1">
      <c r="A120" s="4" t="s">
        <v>776</v>
      </c>
      <c r="B120" s="307" t="str">
        <f t="shared" si="0"/>
        <v>https://upn1-carbon-sandbox.mendel.ai/01ha813ysyy2fh7nkt0cpqf5ww/patient-abstraction/pt-01h9p6996n3q3355my0ndach37</v>
      </c>
      <c r="C120" s="155" t="s">
        <v>18</v>
      </c>
      <c r="D120" s="172" t="s">
        <v>19</v>
      </c>
      <c r="E120" s="562" t="s">
        <v>777</v>
      </c>
      <c r="F120" s="159"/>
      <c r="G120" s="8"/>
      <c r="H120" s="155"/>
      <c r="I120" s="155"/>
      <c r="J120" s="155"/>
      <c r="K120" s="155"/>
      <c r="L120" s="155"/>
      <c r="M120" s="257"/>
      <c r="N120" s="155"/>
      <c r="O120" s="155"/>
      <c r="P120" s="155"/>
      <c r="Q120" s="155"/>
      <c r="R120" s="155"/>
      <c r="S120" s="155"/>
      <c r="T120" s="155"/>
      <c r="U120" s="155"/>
      <c r="V120" s="155"/>
      <c r="W120" s="155"/>
      <c r="X120" s="155"/>
      <c r="Y120" s="155"/>
      <c r="Z120" s="155"/>
      <c r="AA120" s="155"/>
      <c r="AB120" s="155"/>
      <c r="AC120" s="155"/>
      <c r="AD120" s="155"/>
    </row>
    <row r="121" spans="1:30" ht="15.75" customHeight="1">
      <c r="A121" s="4" t="s">
        <v>779</v>
      </c>
      <c r="B121" s="307" t="str">
        <f t="shared" si="0"/>
        <v>https://upn1-carbon-sandbox.mendel.ai/01ha813ysyy2fh7nkt0cpqf5ww/patient-abstraction/pt-01h9p699h4wbpdhze5nxymk6zx</v>
      </c>
      <c r="C121" s="155" t="s">
        <v>18</v>
      </c>
      <c r="D121" s="172" t="s">
        <v>19</v>
      </c>
      <c r="E121" s="562" t="s">
        <v>780</v>
      </c>
      <c r="F121" s="159"/>
      <c r="G121" s="8"/>
      <c r="H121" s="155"/>
      <c r="I121" s="155"/>
      <c r="J121" s="155"/>
      <c r="K121" s="155"/>
      <c r="L121" s="155"/>
      <c r="M121" s="257"/>
      <c r="N121" s="155"/>
      <c r="O121" s="155"/>
      <c r="P121" s="155"/>
      <c r="Q121" s="155"/>
      <c r="R121" s="155"/>
      <c r="S121" s="155"/>
      <c r="T121" s="155"/>
      <c r="U121" s="155"/>
      <c r="V121" s="155"/>
      <c r="W121" s="155"/>
      <c r="X121" s="155"/>
      <c r="Y121" s="155"/>
      <c r="Z121" s="155"/>
      <c r="AA121" s="155"/>
      <c r="AB121" s="155"/>
      <c r="AC121" s="155"/>
      <c r="AD121" s="155"/>
    </row>
    <row r="122" spans="1:30" ht="15.75" customHeight="1">
      <c r="A122" s="4" t="s">
        <v>782</v>
      </c>
      <c r="B122" s="307" t="str">
        <f t="shared" si="0"/>
        <v>https://upn1-carbon-sandbox.mendel.ai/01ha813ysyy2fh7nkt0cpqf5ww/patient-abstraction/pt-01h9p699k30a9qkfdc93fr30qc</v>
      </c>
      <c r="C122" s="155" t="s">
        <v>18</v>
      </c>
      <c r="D122" s="172" t="s">
        <v>19</v>
      </c>
      <c r="E122" s="685" t="s">
        <v>783</v>
      </c>
      <c r="F122" s="159"/>
      <c r="G122" s="8"/>
      <c r="H122" s="155"/>
      <c r="I122" s="155"/>
      <c r="J122" s="155"/>
      <c r="K122" s="155"/>
      <c r="L122" s="155"/>
      <c r="M122" s="257"/>
      <c r="N122" s="155"/>
      <c r="O122" s="155"/>
      <c r="P122" s="155"/>
      <c r="Q122" s="155"/>
      <c r="R122" s="155"/>
      <c r="S122" s="155"/>
      <c r="T122" s="155"/>
      <c r="U122" s="155"/>
      <c r="V122" s="155"/>
      <c r="W122" s="155"/>
      <c r="X122" s="155"/>
      <c r="Y122" s="155"/>
      <c r="Z122" s="155"/>
      <c r="AA122" s="155"/>
      <c r="AB122" s="155"/>
      <c r="AC122" s="155"/>
      <c r="AD122" s="155"/>
    </row>
    <row r="123" spans="1:30" ht="15.75" customHeight="1">
      <c r="A123" s="4" t="s">
        <v>785</v>
      </c>
      <c r="B123" s="307" t="str">
        <f t="shared" si="0"/>
        <v>https://upn1-carbon-sandbox.mendel.ai/01ha813ysyy2fh7nkt0cpqf5ww/patient-abstraction/pt-01h9p699t2be2y41fpkg9ca66h</v>
      </c>
      <c r="C123" s="155" t="s">
        <v>18</v>
      </c>
      <c r="D123" s="172" t="s">
        <v>19</v>
      </c>
      <c r="E123" s="562" t="s">
        <v>786</v>
      </c>
      <c r="F123" s="159"/>
      <c r="G123" s="8"/>
      <c r="H123" s="155"/>
      <c r="I123" s="155"/>
      <c r="J123" s="155"/>
      <c r="K123" s="155"/>
      <c r="L123" s="155"/>
      <c r="M123" s="257"/>
      <c r="N123" s="155"/>
      <c r="O123" s="155"/>
      <c r="P123" s="155"/>
      <c r="Q123" s="155"/>
      <c r="R123" s="155"/>
      <c r="S123" s="155"/>
      <c r="T123" s="155"/>
      <c r="U123" s="155"/>
      <c r="V123" s="155"/>
      <c r="W123" s="155"/>
      <c r="X123" s="155"/>
      <c r="Y123" s="155"/>
      <c r="Z123" s="155"/>
      <c r="AA123" s="155"/>
      <c r="AB123" s="155"/>
      <c r="AC123" s="155"/>
      <c r="AD123" s="155"/>
    </row>
    <row r="124" spans="1:30" ht="15.75" customHeight="1">
      <c r="A124" s="4" t="s">
        <v>788</v>
      </c>
      <c r="B124" s="307" t="str">
        <f t="shared" si="0"/>
        <v>https://upn1-carbon-sandbox.mendel.ai/01ha813ysyy2fh7nkt0cpqf5ww/patient-abstraction/pt-01h9p6996gawaxene96ak3cxmf</v>
      </c>
      <c r="C124" s="155" t="s">
        <v>18</v>
      </c>
      <c r="D124" s="172" t="s">
        <v>19</v>
      </c>
      <c r="E124" s="563" t="s">
        <v>789</v>
      </c>
      <c r="F124" s="159"/>
      <c r="G124" s="8"/>
      <c r="H124" s="155"/>
      <c r="I124" s="155"/>
      <c r="J124" s="155"/>
      <c r="K124" s="155"/>
      <c r="L124" s="155"/>
      <c r="M124" s="257"/>
      <c r="N124" s="155"/>
      <c r="O124" s="155"/>
      <c r="P124" s="155"/>
      <c r="Q124" s="155"/>
      <c r="R124" s="155"/>
      <c r="S124" s="155"/>
      <c r="T124" s="155"/>
      <c r="U124" s="155"/>
      <c r="V124" s="155"/>
      <c r="W124" s="155"/>
      <c r="X124" s="155"/>
      <c r="Y124" s="155"/>
      <c r="Z124" s="155"/>
      <c r="AA124" s="155"/>
      <c r="AB124" s="155"/>
      <c r="AC124" s="155"/>
      <c r="AD124" s="155"/>
    </row>
    <row r="125" spans="1:30" ht="15.75" customHeight="1">
      <c r="A125" s="4" t="s">
        <v>819</v>
      </c>
      <c r="B125" s="307" t="str">
        <f t="shared" si="0"/>
        <v>https://upn1-carbon-sandbox.mendel.ai/01ha813ysyy2fh7nkt0cpqf5ww/patient-abstraction/pt-01h9p699eekck923zm6ghmhvqn</v>
      </c>
      <c r="C125" s="155" t="s">
        <v>18</v>
      </c>
      <c r="D125" s="172" t="s">
        <v>1168</v>
      </c>
      <c r="E125" s="349" t="s">
        <v>1454</v>
      </c>
      <c r="F125" s="159"/>
      <c r="G125" s="8"/>
      <c r="H125" s="155"/>
      <c r="I125" s="155"/>
      <c r="J125" s="155"/>
      <c r="K125" s="155"/>
      <c r="L125" s="155"/>
      <c r="M125" s="257"/>
      <c r="N125" s="155"/>
      <c r="O125" s="155"/>
      <c r="P125" s="155"/>
      <c r="Q125" s="155"/>
      <c r="R125" s="155"/>
      <c r="S125" s="155"/>
      <c r="T125" s="155"/>
      <c r="U125" s="155"/>
      <c r="V125" s="155"/>
      <c r="W125" s="155"/>
      <c r="X125" s="155"/>
      <c r="Y125" s="155"/>
      <c r="Z125" s="155"/>
      <c r="AA125" s="155"/>
      <c r="AB125" s="155"/>
      <c r="AC125" s="155"/>
      <c r="AD125" s="155"/>
    </row>
    <row r="126" spans="1:30" ht="15.75" customHeight="1">
      <c r="A126" s="4" t="s">
        <v>822</v>
      </c>
      <c r="B126" s="307" t="str">
        <f t="shared" si="0"/>
        <v>https://upn1-carbon-sandbox.mendel.ai/01ha813ysyy2fh7nkt0cpqf5ww/patient-abstraction/pt-01h9p6999rqs0qr7q1x87yf1wf</v>
      </c>
      <c r="C126" s="155" t="s">
        <v>18</v>
      </c>
      <c r="D126" s="172" t="s">
        <v>1168</v>
      </c>
      <c r="E126" s="349" t="s">
        <v>1455</v>
      </c>
      <c r="F126" s="159"/>
      <c r="G126" s="8"/>
      <c r="H126" s="155"/>
      <c r="I126" s="155"/>
      <c r="J126" s="155"/>
      <c r="K126" s="155"/>
      <c r="L126" s="155"/>
      <c r="M126" s="257"/>
      <c r="N126" s="155"/>
      <c r="O126" s="155"/>
      <c r="P126" s="155"/>
      <c r="Q126" s="155"/>
      <c r="R126" s="155"/>
      <c r="S126" s="155"/>
      <c r="T126" s="155"/>
      <c r="U126" s="155"/>
      <c r="V126" s="155"/>
      <c r="W126" s="155"/>
      <c r="X126" s="155"/>
      <c r="Y126" s="155"/>
      <c r="Z126" s="155"/>
      <c r="AA126" s="155"/>
      <c r="AB126" s="155"/>
      <c r="AC126" s="155"/>
      <c r="AD126" s="155"/>
    </row>
    <row r="127" spans="1:30" ht="15.75" customHeight="1">
      <c r="A127" s="4" t="s">
        <v>825</v>
      </c>
      <c r="B127" s="307" t="str">
        <f t="shared" si="0"/>
        <v>https://upn1-carbon-sandbox.mendel.ai/01ha813ysyy2fh7nkt0cpqf5ww/patient-abstraction/pt-01h9p699qcfjztn0eyjdtafsyh</v>
      </c>
      <c r="C127" s="155" t="s">
        <v>18</v>
      </c>
      <c r="D127" s="172" t="s">
        <v>1168</v>
      </c>
      <c r="E127" s="349" t="s">
        <v>1456</v>
      </c>
      <c r="F127" s="159"/>
      <c r="G127" s="8"/>
      <c r="H127" s="155"/>
      <c r="I127" s="155"/>
      <c r="J127" s="155"/>
      <c r="K127" s="155"/>
      <c r="L127" s="155"/>
      <c r="M127" s="257"/>
      <c r="N127" s="155"/>
      <c r="O127" s="155"/>
      <c r="P127" s="155"/>
      <c r="Q127" s="155"/>
      <c r="R127" s="155"/>
      <c r="S127" s="155"/>
      <c r="T127" s="155"/>
      <c r="U127" s="155"/>
      <c r="V127" s="155"/>
      <c r="W127" s="155"/>
      <c r="X127" s="155"/>
      <c r="Y127" s="155"/>
      <c r="Z127" s="155"/>
      <c r="AA127" s="155"/>
      <c r="AB127" s="155"/>
      <c r="AC127" s="155"/>
      <c r="AD127" s="155"/>
    </row>
    <row r="128" spans="1:30" ht="15.75" customHeight="1">
      <c r="A128" s="4" t="s">
        <v>828</v>
      </c>
      <c r="B128" s="307" t="str">
        <f t="shared" si="0"/>
        <v>https://upn1-carbon-sandbox.mendel.ai/01ha813ysyy2fh7nkt0cpqf5ww/patient-abstraction/pt-01h9p699sg7dsnpdkps82g1kcs</v>
      </c>
      <c r="C128" s="155" t="s">
        <v>18</v>
      </c>
      <c r="D128" s="172" t="s">
        <v>1168</v>
      </c>
      <c r="E128" s="349" t="s">
        <v>1457</v>
      </c>
      <c r="F128" s="159"/>
      <c r="G128" s="8"/>
      <c r="H128" s="155"/>
      <c r="I128" s="155"/>
      <c r="J128" s="155"/>
      <c r="K128" s="155"/>
      <c r="L128" s="155"/>
      <c r="M128" s="257"/>
      <c r="N128" s="155"/>
      <c r="O128" s="155"/>
      <c r="P128" s="155"/>
      <c r="Q128" s="155"/>
      <c r="R128" s="155"/>
      <c r="S128" s="155"/>
      <c r="T128" s="155"/>
      <c r="U128" s="155"/>
      <c r="V128" s="155"/>
      <c r="W128" s="155"/>
      <c r="X128" s="155"/>
      <c r="Y128" s="155"/>
      <c r="Z128" s="155"/>
      <c r="AA128" s="155"/>
      <c r="AB128" s="155"/>
      <c r="AC128" s="155"/>
      <c r="AD128" s="155"/>
    </row>
    <row r="129" spans="1:30" ht="15.75" customHeight="1">
      <c r="A129" s="4" t="s">
        <v>831</v>
      </c>
      <c r="B129" s="307" t="str">
        <f t="shared" si="0"/>
        <v>https://upn1-carbon-sandbox.mendel.ai/01ha813ysyy2fh7nkt0cpqf5ww/patient-abstraction/pt-01h9p69977rhz50q9a61m2rkm5</v>
      </c>
      <c r="C129" s="155" t="s">
        <v>18</v>
      </c>
      <c r="D129" s="172" t="s">
        <v>1168</v>
      </c>
      <c r="E129" s="349" t="s">
        <v>1458</v>
      </c>
      <c r="F129" s="159"/>
      <c r="G129" s="8"/>
      <c r="H129" s="155"/>
      <c r="I129" s="155"/>
      <c r="J129" s="155"/>
      <c r="K129" s="155"/>
      <c r="L129" s="155"/>
      <c r="M129" s="257"/>
      <c r="N129" s="155"/>
      <c r="O129" s="155"/>
      <c r="P129" s="155"/>
      <c r="Q129" s="155"/>
      <c r="R129" s="155"/>
      <c r="S129" s="155"/>
      <c r="T129" s="155"/>
      <c r="U129" s="155"/>
      <c r="V129" s="155"/>
      <c r="W129" s="155"/>
      <c r="X129" s="155"/>
      <c r="Y129" s="155"/>
      <c r="Z129" s="155"/>
      <c r="AA129" s="155"/>
      <c r="AB129" s="155"/>
      <c r="AC129" s="155"/>
      <c r="AD129" s="155"/>
    </row>
    <row r="130" spans="1:30" ht="15.75" customHeight="1">
      <c r="A130" s="4" t="s">
        <v>834</v>
      </c>
      <c r="B130" s="307" t="str">
        <f t="shared" si="0"/>
        <v>https://upn1-carbon-sandbox.mendel.ai/01ha813ysyy2fh7nkt0cpqf5ww/patient-abstraction/pt-01h9p699gt5m6ffbxwgp5vfync</v>
      </c>
      <c r="C130" s="155" t="s">
        <v>18</v>
      </c>
      <c r="D130" s="172" t="s">
        <v>1168</v>
      </c>
      <c r="E130" s="349" t="s">
        <v>1459</v>
      </c>
      <c r="F130" s="159"/>
      <c r="G130" s="8"/>
      <c r="H130" s="155"/>
      <c r="I130" s="155"/>
      <c r="J130" s="155"/>
      <c r="K130" s="155"/>
      <c r="L130" s="155"/>
      <c r="M130" s="257"/>
      <c r="N130" s="155"/>
      <c r="O130" s="155"/>
      <c r="P130" s="155"/>
      <c r="Q130" s="155"/>
      <c r="R130" s="155"/>
      <c r="S130" s="155"/>
      <c r="T130" s="155"/>
      <c r="U130" s="155"/>
      <c r="V130" s="155"/>
      <c r="W130" s="155"/>
      <c r="X130" s="155"/>
      <c r="Y130" s="155"/>
      <c r="Z130" s="155"/>
      <c r="AA130" s="155"/>
      <c r="AB130" s="155"/>
      <c r="AC130" s="155"/>
      <c r="AD130" s="155"/>
    </row>
    <row r="131" spans="1:30" ht="15.75" customHeight="1">
      <c r="A131" s="4" t="s">
        <v>837</v>
      </c>
      <c r="B131" s="307" t="str">
        <f t="shared" si="0"/>
        <v>https://upn1-carbon-sandbox.mendel.ai/01ha813ysyy2fh7nkt0cpqf5ww/patient-abstraction/pt-01h9p699mervpgjdw96dbn75gg</v>
      </c>
      <c r="C131" s="155" t="s">
        <v>18</v>
      </c>
      <c r="D131" s="172" t="s">
        <v>1168</v>
      </c>
      <c r="E131" s="349" t="s">
        <v>1460</v>
      </c>
      <c r="F131" s="159"/>
      <c r="G131" s="8"/>
      <c r="H131" s="155"/>
      <c r="I131" s="155"/>
      <c r="J131" s="155"/>
      <c r="K131" s="155"/>
      <c r="L131" s="155"/>
      <c r="M131" s="257"/>
      <c r="N131" s="155"/>
      <c r="O131" s="155"/>
      <c r="P131" s="155"/>
      <c r="Q131" s="155"/>
      <c r="R131" s="155"/>
      <c r="S131" s="155"/>
      <c r="T131" s="155"/>
      <c r="U131" s="155"/>
      <c r="V131" s="155"/>
      <c r="W131" s="155"/>
      <c r="X131" s="155"/>
      <c r="Y131" s="155"/>
      <c r="Z131" s="155"/>
      <c r="AA131" s="155"/>
      <c r="AB131" s="155"/>
      <c r="AC131" s="155"/>
      <c r="AD131" s="155"/>
    </row>
    <row r="132" spans="1:30" ht="15.75" customHeight="1">
      <c r="A132" s="4" t="s">
        <v>840</v>
      </c>
      <c r="B132" s="307" t="str">
        <f t="shared" si="0"/>
        <v>https://upn1-carbon-sandbox.mendel.ai/01ha813ysyy2fh7nkt0cpqf5ww/patient-abstraction/pt-01h9p699kf3qzgxsnnmfbpc9d8</v>
      </c>
      <c r="C132" s="155" t="s">
        <v>18</v>
      </c>
      <c r="D132" s="172" t="s">
        <v>1168</v>
      </c>
      <c r="E132" s="349" t="s">
        <v>1461</v>
      </c>
      <c r="F132" s="159"/>
      <c r="G132" s="8"/>
      <c r="H132" s="155"/>
      <c r="I132" s="155"/>
      <c r="J132" s="155"/>
      <c r="K132" s="155"/>
      <c r="L132" s="155"/>
      <c r="M132" s="257"/>
      <c r="N132" s="155"/>
      <c r="O132" s="155"/>
      <c r="P132" s="155"/>
      <c r="Q132" s="155"/>
      <c r="R132" s="155"/>
      <c r="S132" s="155"/>
      <c r="T132" s="155"/>
      <c r="U132" s="155"/>
      <c r="V132" s="155"/>
      <c r="W132" s="155"/>
      <c r="X132" s="155"/>
      <c r="Y132" s="155"/>
      <c r="Z132" s="155"/>
      <c r="AA132" s="155"/>
      <c r="AB132" s="155"/>
      <c r="AC132" s="155"/>
      <c r="AD132" s="155"/>
    </row>
    <row r="133" spans="1:30" ht="15.75" customHeight="1">
      <c r="A133" s="4" t="s">
        <v>843</v>
      </c>
      <c r="B133" s="307" t="str">
        <f t="shared" si="0"/>
        <v>https://upn1-carbon-sandbox.mendel.ai/01ha813ysyy2fh7nkt0cpqf5ww/patient-abstraction/pt-01h9p699fmwkq58dg377g34q20</v>
      </c>
      <c r="C133" s="155" t="s">
        <v>18</v>
      </c>
      <c r="D133" s="172" t="s">
        <v>1168</v>
      </c>
      <c r="E133" s="349" t="s">
        <v>1462</v>
      </c>
      <c r="F133" s="159"/>
      <c r="G133" s="8"/>
      <c r="H133" s="155"/>
      <c r="I133" s="155"/>
      <c r="J133" s="155"/>
      <c r="K133" s="155"/>
      <c r="L133" s="155"/>
      <c r="M133" s="257"/>
      <c r="N133" s="155"/>
      <c r="O133" s="155"/>
      <c r="P133" s="155"/>
      <c r="Q133" s="155"/>
      <c r="R133" s="155"/>
      <c r="S133" s="155"/>
      <c r="T133" s="155"/>
      <c r="U133" s="155"/>
      <c r="V133" s="155"/>
      <c r="W133" s="155"/>
      <c r="X133" s="155"/>
      <c r="Y133" s="155"/>
      <c r="Z133" s="155"/>
      <c r="AA133" s="155"/>
      <c r="AB133" s="155"/>
      <c r="AC133" s="155"/>
      <c r="AD133" s="155"/>
    </row>
    <row r="134" spans="1:30" ht="15.75" customHeight="1">
      <c r="A134" s="4" t="s">
        <v>845</v>
      </c>
      <c r="B134" s="307" t="str">
        <f t="shared" si="0"/>
        <v>https://upn1-carbon-sandbox.mendel.ai/01ha813ysyy2fh7nkt0cpqf5ww/patient-abstraction/pt-01h9p6998x09zs71vzav09mbq9</v>
      </c>
      <c r="C134" s="155" t="s">
        <v>18</v>
      </c>
      <c r="D134" s="172" t="s">
        <v>1168</v>
      </c>
      <c r="E134" s="349" t="s">
        <v>1464</v>
      </c>
      <c r="F134" s="159"/>
      <c r="G134" s="8"/>
      <c r="H134" s="155"/>
      <c r="I134" s="155"/>
      <c r="J134" s="155"/>
      <c r="K134" s="155"/>
      <c r="L134" s="155"/>
      <c r="M134" s="257"/>
      <c r="N134" s="155"/>
      <c r="O134" s="155"/>
      <c r="P134" s="155"/>
      <c r="Q134" s="155"/>
      <c r="R134" s="155"/>
      <c r="S134" s="155"/>
      <c r="T134" s="155"/>
      <c r="U134" s="155"/>
      <c r="V134" s="155"/>
      <c r="W134" s="155"/>
      <c r="X134" s="155"/>
      <c r="Y134" s="155"/>
      <c r="Z134" s="155"/>
      <c r="AA134" s="155"/>
      <c r="AB134" s="155"/>
      <c r="AC134" s="155"/>
      <c r="AD134" s="155"/>
    </row>
    <row r="135" spans="1:30" ht="15.75" customHeight="1">
      <c r="A135" s="4" t="s">
        <v>879</v>
      </c>
      <c r="B135" s="307" t="str">
        <f t="shared" si="0"/>
        <v>https://upn1-carbon-sandbox.mendel.ai/01ha813ysyy2fh7nkt0cpqf5ww/patient-abstraction/pt-01h9p6997jt2tmgwb9kb3cgkgf</v>
      </c>
      <c r="C135" s="155" t="s">
        <v>18</v>
      </c>
      <c r="D135" s="172" t="s">
        <v>19</v>
      </c>
      <c r="E135" s="581" t="s">
        <v>880</v>
      </c>
      <c r="F135" s="159"/>
      <c r="G135" s="8"/>
      <c r="H135" s="155"/>
      <c r="I135" s="155"/>
      <c r="J135" s="155"/>
      <c r="K135" s="155"/>
      <c r="L135" s="155"/>
      <c r="M135" s="257"/>
      <c r="N135" s="155"/>
      <c r="O135" s="155"/>
      <c r="P135" s="155"/>
      <c r="Q135" s="155"/>
      <c r="R135" s="155"/>
      <c r="S135" s="155"/>
      <c r="T135" s="155"/>
      <c r="U135" s="155"/>
      <c r="V135" s="155"/>
      <c r="W135" s="155"/>
      <c r="X135" s="155"/>
      <c r="Y135" s="155"/>
      <c r="Z135" s="155"/>
      <c r="AA135" s="155"/>
      <c r="AB135" s="155"/>
      <c r="AC135" s="155"/>
      <c r="AD135" s="155"/>
    </row>
    <row r="136" spans="1:30" ht="15.75" customHeight="1">
      <c r="A136" s="4" t="s">
        <v>882</v>
      </c>
      <c r="B136" s="307" t="str">
        <f t="shared" si="0"/>
        <v>https://upn1-carbon-sandbox.mendel.ai/01ha813ysyy2fh7nkt0cpqf5ww/patient-abstraction/pt-01h9p699js22t13gr04s7bdjgy</v>
      </c>
      <c r="C136" s="155" t="s">
        <v>18</v>
      </c>
      <c r="D136" s="172" t="s">
        <v>19</v>
      </c>
      <c r="E136" s="349" t="s">
        <v>883</v>
      </c>
      <c r="F136" s="159"/>
      <c r="G136" s="8"/>
      <c r="H136" s="155"/>
      <c r="I136" s="155"/>
      <c r="J136" s="155"/>
      <c r="K136" s="155"/>
      <c r="L136" s="155"/>
      <c r="M136" s="257"/>
      <c r="N136" s="155"/>
      <c r="O136" s="155"/>
      <c r="P136" s="155"/>
      <c r="Q136" s="155"/>
      <c r="R136" s="155"/>
      <c r="S136" s="155"/>
      <c r="T136" s="155"/>
      <c r="U136" s="155"/>
      <c r="V136" s="155"/>
      <c r="W136" s="155"/>
      <c r="X136" s="155"/>
      <c r="Y136" s="155"/>
      <c r="Z136" s="155"/>
      <c r="AA136" s="155"/>
      <c r="AB136" s="155"/>
      <c r="AC136" s="155"/>
      <c r="AD136" s="155"/>
    </row>
    <row r="137" spans="1:30" ht="15.75" customHeight="1">
      <c r="A137" s="4" t="s">
        <v>885</v>
      </c>
      <c r="B137" s="307" t="str">
        <f t="shared" si="0"/>
        <v>https://upn1-carbon-sandbox.mendel.ai/01ha813ysyy2fh7nkt0cpqf5ww/patient-abstraction/pt-01h9p699dx4z47phhmpsdycst6</v>
      </c>
      <c r="C137" s="155" t="s">
        <v>18</v>
      </c>
      <c r="D137" s="172" t="s">
        <v>19</v>
      </c>
      <c r="E137" s="349" t="s">
        <v>886</v>
      </c>
      <c r="F137" s="159"/>
      <c r="G137" s="8"/>
      <c r="H137" s="155"/>
      <c r="I137" s="155"/>
      <c r="J137" s="155"/>
      <c r="K137" s="155"/>
      <c r="L137" s="155"/>
      <c r="M137" s="257"/>
      <c r="N137" s="155"/>
      <c r="O137" s="155"/>
      <c r="P137" s="155"/>
      <c r="Q137" s="155"/>
      <c r="R137" s="155"/>
      <c r="S137" s="155"/>
      <c r="T137" s="155"/>
      <c r="U137" s="155"/>
      <c r="V137" s="155"/>
      <c r="W137" s="155"/>
      <c r="X137" s="155"/>
      <c r="Y137" s="155"/>
      <c r="Z137" s="155"/>
      <c r="AA137" s="155"/>
      <c r="AB137" s="155"/>
      <c r="AC137" s="155"/>
      <c r="AD137" s="155"/>
    </row>
    <row r="138" spans="1:30" ht="15.75" customHeight="1">
      <c r="A138" s="4" t="s">
        <v>888</v>
      </c>
      <c r="B138" s="307" t="str">
        <f t="shared" si="0"/>
        <v>https://upn1-carbon-sandbox.mendel.ai/01ha813ysyy2fh7nkt0cpqf5ww/patient-abstraction/pt-01h9p699875evcxg175wkdrqzm</v>
      </c>
      <c r="C138" s="155" t="s">
        <v>18</v>
      </c>
      <c r="D138" s="172" t="s">
        <v>19</v>
      </c>
      <c r="E138" s="349" t="s">
        <v>889</v>
      </c>
      <c r="F138" s="159"/>
      <c r="G138" s="8"/>
      <c r="H138" s="155"/>
      <c r="I138" s="155"/>
      <c r="J138" s="155"/>
      <c r="K138" s="155"/>
      <c r="L138" s="155"/>
      <c r="M138" s="257"/>
      <c r="N138" s="155"/>
      <c r="O138" s="155"/>
      <c r="P138" s="155"/>
      <c r="Q138" s="155"/>
      <c r="R138" s="155"/>
      <c r="S138" s="155"/>
      <c r="T138" s="155"/>
      <c r="U138" s="155"/>
      <c r="V138" s="155"/>
      <c r="W138" s="155"/>
      <c r="X138" s="155"/>
      <c r="Y138" s="155"/>
      <c r="Z138" s="155"/>
      <c r="AA138" s="155"/>
      <c r="AB138" s="155"/>
      <c r="AC138" s="155"/>
      <c r="AD138" s="155"/>
    </row>
    <row r="139" spans="1:30" ht="15.75" customHeight="1">
      <c r="A139" s="4" t="s">
        <v>891</v>
      </c>
      <c r="B139" s="307" t="str">
        <f t="shared" si="0"/>
        <v>https://upn1-carbon-sandbox.mendel.ai/01ha813ysyy2fh7nkt0cpqf5ww/patient-abstraction/pt-01h9p699p7rstk98w2nhsbcjj1</v>
      </c>
      <c r="C139" s="155" t="s">
        <v>18</v>
      </c>
      <c r="D139" s="172" t="s">
        <v>19</v>
      </c>
      <c r="E139" s="349" t="s">
        <v>892</v>
      </c>
      <c r="F139" s="159"/>
      <c r="G139" s="8"/>
      <c r="H139" s="155"/>
      <c r="I139" s="155"/>
      <c r="J139" s="155"/>
      <c r="K139" s="155"/>
      <c r="L139" s="155"/>
      <c r="M139" s="257"/>
      <c r="N139" s="155"/>
      <c r="O139" s="155"/>
      <c r="P139" s="155"/>
      <c r="Q139" s="155"/>
      <c r="R139" s="155"/>
      <c r="S139" s="155"/>
      <c r="T139" s="155"/>
      <c r="U139" s="155"/>
      <c r="V139" s="155"/>
      <c r="W139" s="155"/>
      <c r="X139" s="155"/>
      <c r="Y139" s="155"/>
      <c r="Z139" s="155"/>
      <c r="AA139" s="155"/>
      <c r="AB139" s="155"/>
      <c r="AC139" s="155"/>
      <c r="AD139" s="155"/>
    </row>
    <row r="140" spans="1:30" ht="15.75" customHeight="1">
      <c r="A140" s="4" t="s">
        <v>894</v>
      </c>
      <c r="B140" s="307" t="str">
        <f t="shared" si="0"/>
        <v>https://upn1-carbon-sandbox.mendel.ai/01ha813ysyy2fh7nkt0cpqf5ww/patient-abstraction/pt-01h9p699h26excdcf170c9vg7z</v>
      </c>
      <c r="C140" s="155" t="s">
        <v>18</v>
      </c>
      <c r="D140" s="172" t="s">
        <v>19</v>
      </c>
      <c r="E140" s="349" t="s">
        <v>895</v>
      </c>
      <c r="F140" s="159"/>
      <c r="G140" s="8"/>
      <c r="H140" s="155"/>
      <c r="I140" s="155"/>
      <c r="J140" s="155"/>
      <c r="K140" s="155"/>
      <c r="L140" s="155"/>
      <c r="M140" s="257"/>
      <c r="N140" s="155"/>
      <c r="O140" s="155"/>
      <c r="P140" s="155"/>
      <c r="Q140" s="155"/>
      <c r="R140" s="155"/>
      <c r="S140" s="155"/>
      <c r="T140" s="155"/>
      <c r="U140" s="155"/>
      <c r="V140" s="155"/>
      <c r="W140" s="155"/>
      <c r="X140" s="155"/>
      <c r="Y140" s="155"/>
      <c r="Z140" s="155"/>
      <c r="AA140" s="155"/>
      <c r="AB140" s="155"/>
      <c r="AC140" s="155"/>
      <c r="AD140" s="155"/>
    </row>
    <row r="141" spans="1:30" ht="15.75" customHeight="1">
      <c r="A141" s="4" t="s">
        <v>897</v>
      </c>
      <c r="B141" s="307" t="str">
        <f t="shared" si="0"/>
        <v>https://upn1-carbon-sandbox.mendel.ai/01ha813ysyy2fh7nkt0cpqf5ww/patient-abstraction/pt-01h9p699jt2aweggh5nqvcf537</v>
      </c>
      <c r="C141" s="155" t="s">
        <v>18</v>
      </c>
      <c r="D141" s="172" t="s">
        <v>19</v>
      </c>
      <c r="E141" s="349" t="s">
        <v>898</v>
      </c>
      <c r="F141" s="159"/>
      <c r="G141" s="8"/>
      <c r="H141" s="155"/>
      <c r="I141" s="155"/>
      <c r="J141" s="155"/>
      <c r="K141" s="155"/>
      <c r="L141" s="155"/>
      <c r="M141" s="257"/>
      <c r="N141" s="155"/>
      <c r="O141" s="155"/>
      <c r="P141" s="155"/>
      <c r="Q141" s="155"/>
      <c r="R141" s="155"/>
      <c r="S141" s="155"/>
      <c r="T141" s="155"/>
      <c r="U141" s="155"/>
      <c r="V141" s="155"/>
      <c r="W141" s="155"/>
      <c r="X141" s="155"/>
      <c r="Y141" s="155"/>
      <c r="Z141" s="155"/>
      <c r="AA141" s="155"/>
      <c r="AB141" s="155"/>
      <c r="AC141" s="155"/>
      <c r="AD141" s="155"/>
    </row>
    <row r="142" spans="1:30" ht="15.75" customHeight="1">
      <c r="A142" s="4" t="s">
        <v>900</v>
      </c>
      <c r="B142" s="307" t="str">
        <f t="shared" si="0"/>
        <v>https://upn1-carbon-sandbox.mendel.ai/01ha813ysyy2fh7nkt0cpqf5ww/patient-abstraction/pt-01h9p699rq67pd7fnjaawgpccm</v>
      </c>
      <c r="C142" s="155" t="s">
        <v>18</v>
      </c>
      <c r="D142" s="172" t="s">
        <v>19</v>
      </c>
      <c r="E142" s="349" t="s">
        <v>901</v>
      </c>
      <c r="F142" s="159"/>
      <c r="G142" s="8"/>
      <c r="H142" s="155"/>
      <c r="I142" s="155"/>
      <c r="J142" s="155"/>
      <c r="K142" s="155"/>
      <c r="L142" s="155"/>
      <c r="M142" s="257"/>
      <c r="N142" s="155"/>
      <c r="O142" s="155"/>
      <c r="P142" s="155"/>
      <c r="Q142" s="155"/>
      <c r="R142" s="155"/>
      <c r="S142" s="155"/>
      <c r="T142" s="155"/>
      <c r="U142" s="155"/>
      <c r="V142" s="155"/>
      <c r="W142" s="155"/>
      <c r="X142" s="155"/>
      <c r="Y142" s="155"/>
      <c r="Z142" s="155"/>
      <c r="AA142" s="155"/>
      <c r="AB142" s="155"/>
      <c r="AC142" s="155"/>
      <c r="AD142" s="155"/>
    </row>
    <row r="143" spans="1:30" ht="15.75" customHeight="1">
      <c r="A143" s="4" t="s">
        <v>903</v>
      </c>
      <c r="B143" s="307" t="str">
        <f t="shared" si="0"/>
        <v>https://upn1-carbon-sandbox.mendel.ai/01ha813ysyy2fh7nkt0cpqf5ww/patient-abstraction/pt-01h9p699ghthgnrngf5bsj26s1</v>
      </c>
      <c r="C143" s="155" t="s">
        <v>18</v>
      </c>
      <c r="D143" s="172" t="s">
        <v>19</v>
      </c>
      <c r="E143" s="349" t="s">
        <v>904</v>
      </c>
      <c r="F143" s="159"/>
      <c r="G143" s="8"/>
      <c r="H143" s="155"/>
      <c r="I143" s="155"/>
      <c r="J143" s="155"/>
      <c r="K143" s="155"/>
      <c r="L143" s="155"/>
      <c r="M143" s="257"/>
      <c r="N143" s="155"/>
      <c r="O143" s="155"/>
      <c r="P143" s="155"/>
      <c r="Q143" s="155"/>
      <c r="R143" s="155"/>
      <c r="S143" s="155"/>
      <c r="T143" s="155"/>
      <c r="U143" s="155"/>
      <c r="V143" s="155"/>
      <c r="W143" s="155"/>
      <c r="X143" s="155"/>
      <c r="Y143" s="155"/>
      <c r="Z143" s="155"/>
      <c r="AA143" s="155"/>
      <c r="AB143" s="155"/>
      <c r="AC143" s="155"/>
      <c r="AD143" s="155"/>
    </row>
    <row r="144" spans="1:30" ht="15.75" customHeight="1">
      <c r="A144" s="4" t="s">
        <v>906</v>
      </c>
      <c r="B144" s="307" t="str">
        <f t="shared" si="0"/>
        <v>https://upn1-carbon-sandbox.mendel.ai/01ha813ysyy2fh7nkt0cpqf5ww/patient-abstraction/pt-01h9p699r28515z8s305trw2kj</v>
      </c>
      <c r="C144" s="155" t="s">
        <v>18</v>
      </c>
      <c r="D144" s="172" t="s">
        <v>19</v>
      </c>
      <c r="E144" s="476" t="s">
        <v>907</v>
      </c>
      <c r="F144" s="159"/>
      <c r="G144" s="8"/>
      <c r="H144" s="155"/>
      <c r="I144" s="155"/>
      <c r="J144" s="155"/>
      <c r="K144" s="155"/>
      <c r="L144" s="155"/>
      <c r="M144" s="257"/>
      <c r="N144" s="155"/>
      <c r="O144" s="155"/>
      <c r="P144" s="155"/>
      <c r="Q144" s="155"/>
      <c r="R144" s="155"/>
      <c r="S144" s="155"/>
      <c r="T144" s="155"/>
      <c r="U144" s="155"/>
      <c r="V144" s="155"/>
      <c r="W144" s="155"/>
      <c r="X144" s="155"/>
      <c r="Y144" s="155"/>
      <c r="Z144" s="155"/>
      <c r="AA144" s="155"/>
      <c r="AB144" s="155"/>
      <c r="AC144" s="155"/>
      <c r="AD144" s="155"/>
    </row>
    <row r="145" spans="1:30" ht="15.75" customHeight="1">
      <c r="A145" s="4" t="s">
        <v>939</v>
      </c>
      <c r="B145" s="307" t="str">
        <f t="shared" si="0"/>
        <v>https://upn1-carbon-sandbox.mendel.ai/01ha813ysyy2fh7nkt0cpqf5ww/patient-abstraction/pt-01h9p6997gs20pq6c7jm1ydv93</v>
      </c>
      <c r="C145" s="155" t="s">
        <v>18</v>
      </c>
      <c r="D145" s="172" t="s">
        <v>1168</v>
      </c>
      <c r="E145" s="640" t="s">
        <v>1497</v>
      </c>
      <c r="F145" s="159"/>
      <c r="G145" s="8"/>
      <c r="H145" s="155"/>
      <c r="I145" s="155"/>
      <c r="J145" s="155"/>
      <c r="K145" s="155"/>
      <c r="L145" s="155"/>
      <c r="M145" s="257"/>
      <c r="N145" s="155"/>
      <c r="O145" s="155"/>
      <c r="P145" s="155"/>
      <c r="Q145" s="155"/>
      <c r="R145" s="155"/>
      <c r="S145" s="155"/>
      <c r="T145" s="155"/>
      <c r="U145" s="155"/>
      <c r="V145" s="155"/>
      <c r="W145" s="155"/>
      <c r="X145" s="155"/>
      <c r="Y145" s="155"/>
      <c r="Z145" s="155"/>
      <c r="AA145" s="155"/>
      <c r="AB145" s="155"/>
      <c r="AC145" s="155"/>
      <c r="AD145" s="155"/>
    </row>
    <row r="146" spans="1:30" ht="15.75" customHeight="1">
      <c r="A146" s="4" t="s">
        <v>942</v>
      </c>
      <c r="B146" s="307" t="str">
        <f t="shared" si="0"/>
        <v>https://upn1-carbon-sandbox.mendel.ai/01ha813ysyy2fh7nkt0cpqf5ww/patient-abstraction/pt-01h9p699j1gdg30tqt436bj3s5</v>
      </c>
      <c r="C146" s="155" t="s">
        <v>18</v>
      </c>
      <c r="D146" s="172" t="s">
        <v>1168</v>
      </c>
      <c r="E146" s="589" t="s">
        <v>1498</v>
      </c>
      <c r="F146" s="159"/>
      <c r="G146" s="8"/>
      <c r="H146" s="155"/>
      <c r="I146" s="155"/>
      <c r="J146" s="155"/>
      <c r="K146" s="155"/>
      <c r="L146" s="155"/>
      <c r="M146" s="257"/>
      <c r="N146" s="155"/>
      <c r="O146" s="155"/>
      <c r="P146" s="155"/>
      <c r="Q146" s="155"/>
      <c r="R146" s="155"/>
      <c r="S146" s="155"/>
      <c r="T146" s="155"/>
      <c r="U146" s="155"/>
      <c r="V146" s="155"/>
      <c r="W146" s="155"/>
      <c r="X146" s="155"/>
      <c r="Y146" s="155"/>
      <c r="Z146" s="155"/>
      <c r="AA146" s="155"/>
      <c r="AB146" s="155"/>
      <c r="AC146" s="155"/>
      <c r="AD146" s="155"/>
    </row>
    <row r="147" spans="1:30" ht="15.75" customHeight="1">
      <c r="A147" s="4" t="s">
        <v>945</v>
      </c>
      <c r="B147" s="307" t="str">
        <f t="shared" si="0"/>
        <v>https://upn1-carbon-sandbox.mendel.ai/01ha813ysyy2fh7nkt0cpqf5ww/patient-abstraction/pt-01h9p6996d4szdvbwpbqawcx8p</v>
      </c>
      <c r="C147" s="155" t="s">
        <v>18</v>
      </c>
      <c r="D147" s="172" t="s">
        <v>1168</v>
      </c>
      <c r="E147" s="589" t="s">
        <v>1499</v>
      </c>
      <c r="F147" s="159"/>
      <c r="G147" s="8"/>
      <c r="H147" s="155"/>
      <c r="I147" s="155"/>
      <c r="J147" s="155"/>
      <c r="K147" s="155"/>
      <c r="L147" s="155"/>
      <c r="M147" s="257"/>
      <c r="N147" s="155"/>
      <c r="O147" s="155"/>
      <c r="P147" s="155"/>
      <c r="Q147" s="155"/>
      <c r="R147" s="155"/>
      <c r="S147" s="155"/>
      <c r="T147" s="155"/>
      <c r="U147" s="155"/>
      <c r="V147" s="155"/>
      <c r="W147" s="155"/>
      <c r="X147" s="155"/>
      <c r="Y147" s="155"/>
      <c r="Z147" s="155"/>
      <c r="AA147" s="155"/>
      <c r="AB147" s="155"/>
      <c r="AC147" s="155"/>
      <c r="AD147" s="155"/>
    </row>
    <row r="148" spans="1:30" ht="15.75" customHeight="1">
      <c r="A148" s="4" t="s">
        <v>948</v>
      </c>
      <c r="B148" s="307" t="str">
        <f t="shared" si="0"/>
        <v>https://upn1-carbon-sandbox.mendel.ai/01ha813ysyy2fh7nkt0cpqf5ww/patient-abstraction/pt-01h9p699gbkbtbshh67386b4rs</v>
      </c>
      <c r="C148" s="155" t="s">
        <v>18</v>
      </c>
      <c r="D148" s="172" t="s">
        <v>1168</v>
      </c>
      <c r="E148" s="589" t="s">
        <v>1500</v>
      </c>
      <c r="F148" s="159"/>
      <c r="G148" s="8"/>
      <c r="H148" s="155"/>
      <c r="I148" s="155"/>
      <c r="J148" s="155"/>
      <c r="K148" s="155"/>
      <c r="L148" s="155"/>
      <c r="M148" s="257"/>
      <c r="N148" s="155"/>
      <c r="O148" s="155"/>
      <c r="P148" s="155"/>
      <c r="Q148" s="155"/>
      <c r="R148" s="155"/>
      <c r="S148" s="155"/>
      <c r="T148" s="155"/>
      <c r="U148" s="155"/>
      <c r="V148" s="155"/>
      <c r="W148" s="155"/>
      <c r="X148" s="155"/>
      <c r="Y148" s="155"/>
      <c r="Z148" s="155"/>
      <c r="AA148" s="155"/>
      <c r="AB148" s="155"/>
      <c r="AC148" s="155"/>
      <c r="AD148" s="155"/>
    </row>
    <row r="149" spans="1:30" ht="15.75" customHeight="1">
      <c r="A149" s="4" t="s">
        <v>951</v>
      </c>
      <c r="B149" s="307" t="str">
        <f t="shared" si="0"/>
        <v>https://upn1-carbon-sandbox.mendel.ai/01ha813ysyy2fh7nkt0cpqf5ww/patient-abstraction/pt-01h9p699caky8qevef2jjv1k4p</v>
      </c>
      <c r="C149" s="155" t="s">
        <v>18</v>
      </c>
      <c r="D149" s="172" t="s">
        <v>1168</v>
      </c>
      <c r="E149" s="589" t="s">
        <v>1501</v>
      </c>
      <c r="F149" s="159"/>
      <c r="G149" s="8"/>
      <c r="H149" s="155"/>
      <c r="I149" s="155"/>
      <c r="J149" s="155"/>
      <c r="K149" s="155"/>
      <c r="L149" s="155"/>
      <c r="M149" s="257"/>
      <c r="N149" s="155"/>
      <c r="O149" s="155"/>
      <c r="P149" s="155"/>
      <c r="Q149" s="155"/>
      <c r="R149" s="155"/>
      <c r="S149" s="155"/>
      <c r="T149" s="155"/>
      <c r="U149" s="155"/>
      <c r="V149" s="155"/>
      <c r="W149" s="155"/>
      <c r="X149" s="155"/>
      <c r="Y149" s="155"/>
      <c r="Z149" s="155"/>
      <c r="AA149" s="155"/>
      <c r="AB149" s="155"/>
      <c r="AC149" s="155"/>
      <c r="AD149" s="155"/>
    </row>
    <row r="150" spans="1:30" ht="15.75" customHeight="1">
      <c r="A150" s="4" t="s">
        <v>954</v>
      </c>
      <c r="B150" s="307" t="str">
        <f t="shared" si="0"/>
        <v>https://upn1-carbon-sandbox.mendel.ai/01ha813ysyy2fh7nkt0cpqf5ww/patient-abstraction/pt-01h9p699eq5tp49fkgw4rznb2k</v>
      </c>
      <c r="C150" s="155" t="s">
        <v>18</v>
      </c>
      <c r="D150" s="172" t="s">
        <v>1168</v>
      </c>
      <c r="E150" s="589" t="s">
        <v>1502</v>
      </c>
      <c r="F150" s="159"/>
      <c r="G150" s="8"/>
      <c r="H150" s="155"/>
      <c r="I150" s="155"/>
      <c r="J150" s="155"/>
      <c r="K150" s="155"/>
      <c r="L150" s="155"/>
      <c r="M150" s="257"/>
      <c r="N150" s="155"/>
      <c r="O150" s="155"/>
      <c r="P150" s="155"/>
      <c r="Q150" s="155"/>
      <c r="R150" s="155"/>
      <c r="S150" s="155"/>
      <c r="T150" s="155"/>
      <c r="U150" s="155"/>
      <c r="V150" s="155"/>
      <c r="W150" s="155"/>
      <c r="X150" s="155"/>
      <c r="Y150" s="155"/>
      <c r="Z150" s="155"/>
      <c r="AA150" s="155"/>
      <c r="AB150" s="155"/>
      <c r="AC150" s="155"/>
      <c r="AD150" s="155"/>
    </row>
    <row r="151" spans="1:30" ht="15.75" customHeight="1">
      <c r="A151" s="4" t="s">
        <v>957</v>
      </c>
      <c r="B151" s="307" t="str">
        <f t="shared" si="0"/>
        <v>https://upn1-carbon-sandbox.mendel.ai/01ha813ysyy2fh7nkt0cpqf5ww/patient-abstraction/pt-01h9p6996ve4s8w5jf4sgrqzmg</v>
      </c>
      <c r="C151" s="155" t="s">
        <v>18</v>
      </c>
      <c r="D151" s="172" t="s">
        <v>1168</v>
      </c>
      <c r="E151" s="589" t="s">
        <v>1503</v>
      </c>
      <c r="F151" s="159"/>
      <c r="G151" s="8"/>
      <c r="H151" s="155"/>
      <c r="I151" s="155"/>
      <c r="J151" s="155"/>
      <c r="K151" s="155"/>
      <c r="L151" s="155"/>
      <c r="M151" s="257"/>
      <c r="N151" s="155"/>
      <c r="O151" s="155"/>
      <c r="P151" s="155"/>
      <c r="Q151" s="155"/>
      <c r="R151" s="155"/>
      <c r="S151" s="155"/>
      <c r="T151" s="155"/>
      <c r="U151" s="155"/>
      <c r="V151" s="155"/>
      <c r="W151" s="155"/>
      <c r="X151" s="155"/>
      <c r="Y151" s="155"/>
      <c r="Z151" s="155"/>
      <c r="AA151" s="155"/>
      <c r="AB151" s="155"/>
      <c r="AC151" s="155"/>
      <c r="AD151" s="155"/>
    </row>
    <row r="152" spans="1:30" ht="15.75" customHeight="1">
      <c r="A152" s="4" t="s">
        <v>960</v>
      </c>
      <c r="B152" s="307" t="str">
        <f t="shared" si="0"/>
        <v>https://upn1-carbon-sandbox.mendel.ai/01ha813ysyy2fh7nkt0cpqf5ww/patient-abstraction/pt-01h9p699ahka1nyf4j09g4rpkn</v>
      </c>
      <c r="C152" s="155" t="s">
        <v>18</v>
      </c>
      <c r="D152" s="172" t="s">
        <v>1168</v>
      </c>
      <c r="E152" s="589" t="s">
        <v>1504</v>
      </c>
      <c r="F152" s="159"/>
      <c r="G152" s="8"/>
      <c r="H152" s="155"/>
      <c r="I152" s="155"/>
      <c r="J152" s="155"/>
      <c r="K152" s="155"/>
      <c r="L152" s="155"/>
      <c r="M152" s="257"/>
      <c r="N152" s="155"/>
      <c r="O152" s="155"/>
      <c r="P152" s="155"/>
      <c r="Q152" s="155"/>
      <c r="R152" s="155"/>
      <c r="S152" s="155"/>
      <c r="T152" s="155"/>
      <c r="U152" s="155"/>
      <c r="V152" s="155"/>
      <c r="W152" s="155"/>
      <c r="X152" s="155"/>
      <c r="Y152" s="155"/>
      <c r="Z152" s="155"/>
      <c r="AA152" s="155"/>
      <c r="AB152" s="155"/>
      <c r="AC152" s="155"/>
      <c r="AD152" s="155"/>
    </row>
    <row r="153" spans="1:30" ht="15.75" customHeight="1">
      <c r="A153" s="4" t="s">
        <v>963</v>
      </c>
      <c r="B153" s="307" t="str">
        <f t="shared" si="0"/>
        <v>https://upn1-carbon-sandbox.mendel.ai/01ha813ysyy2fh7nkt0cpqf5ww/patient-abstraction/pt-01h9p699fy9wm83rknpyv2gpyk</v>
      </c>
      <c r="C153" s="155" t="s">
        <v>18</v>
      </c>
      <c r="D153" s="172" t="s">
        <v>1168</v>
      </c>
      <c r="E153" s="589" t="s">
        <v>1505</v>
      </c>
      <c r="F153" s="159"/>
      <c r="G153" s="8"/>
      <c r="H153" s="155"/>
      <c r="I153" s="155"/>
      <c r="J153" s="155"/>
      <c r="K153" s="155"/>
      <c r="L153" s="155"/>
      <c r="M153" s="257"/>
      <c r="N153" s="155"/>
      <c r="O153" s="155"/>
      <c r="P153" s="155"/>
      <c r="Q153" s="155"/>
      <c r="R153" s="155"/>
      <c r="S153" s="155"/>
      <c r="T153" s="155"/>
      <c r="U153" s="155"/>
      <c r="V153" s="155"/>
      <c r="W153" s="155"/>
      <c r="X153" s="155"/>
      <c r="Y153" s="155"/>
      <c r="Z153" s="155"/>
      <c r="AA153" s="155"/>
      <c r="AB153" s="155"/>
      <c r="AC153" s="155"/>
      <c r="AD153" s="155"/>
    </row>
    <row r="154" spans="1:30" ht="15.75" customHeight="1">
      <c r="A154" s="4" t="s">
        <v>966</v>
      </c>
      <c r="B154" s="307" t="str">
        <f t="shared" si="0"/>
        <v>https://upn1-carbon-sandbox.mendel.ai/01ha813ysyy2fh7nkt0cpqf5ww/patient-abstraction/pt-01h9p699pjaqq0z28tk4gn1eg5</v>
      </c>
      <c r="C154" s="155" t="s">
        <v>18</v>
      </c>
      <c r="D154" s="172" t="s">
        <v>1168</v>
      </c>
      <c r="E154" s="589" t="s">
        <v>1506</v>
      </c>
      <c r="F154" s="159"/>
      <c r="G154" s="8"/>
      <c r="H154" s="155"/>
      <c r="I154" s="155"/>
      <c r="J154" s="155"/>
      <c r="K154" s="155"/>
      <c r="L154" s="155"/>
      <c r="M154" s="257"/>
      <c r="N154" s="155"/>
      <c r="O154" s="155"/>
      <c r="P154" s="155"/>
      <c r="Q154" s="155"/>
      <c r="R154" s="155"/>
      <c r="S154" s="155"/>
      <c r="T154" s="155"/>
      <c r="U154" s="155"/>
      <c r="V154" s="155"/>
      <c r="W154" s="155"/>
      <c r="X154" s="155"/>
      <c r="Y154" s="155"/>
      <c r="Z154" s="155"/>
      <c r="AA154" s="155"/>
      <c r="AB154" s="155"/>
      <c r="AC154" s="155"/>
      <c r="AD154" s="155"/>
    </row>
    <row r="155" spans="1:30" ht="15.75" customHeight="1">
      <c r="A155" s="4" t="s">
        <v>998</v>
      </c>
      <c r="B155" s="307" t="str">
        <f t="shared" si="0"/>
        <v>https://upn1-carbon-sandbox.mendel.ai/01ha813ysyy2fh7nkt0cpqf5ww/patient-abstraction/pt-01h9p6999fkj7vtvkkskfpwff4</v>
      </c>
      <c r="C155" s="155" t="s">
        <v>18</v>
      </c>
      <c r="D155" s="172" t="s">
        <v>19</v>
      </c>
      <c r="E155" s="581" t="s">
        <v>999</v>
      </c>
      <c r="F155" s="159"/>
      <c r="G155" s="8"/>
      <c r="H155" s="155"/>
      <c r="I155" s="155"/>
      <c r="J155" s="155"/>
      <c r="K155" s="155"/>
      <c r="L155" s="155"/>
      <c r="M155" s="257"/>
      <c r="N155" s="155"/>
      <c r="O155" s="155"/>
      <c r="P155" s="155"/>
      <c r="Q155" s="155"/>
      <c r="R155" s="155"/>
      <c r="S155" s="155"/>
      <c r="T155" s="155"/>
      <c r="U155" s="155"/>
      <c r="V155" s="155"/>
      <c r="W155" s="155"/>
      <c r="X155" s="155"/>
      <c r="Y155" s="155"/>
      <c r="Z155" s="155"/>
      <c r="AA155" s="155"/>
      <c r="AB155" s="155"/>
      <c r="AC155" s="155"/>
      <c r="AD155" s="155"/>
    </row>
    <row r="156" spans="1:30" ht="15.75" customHeight="1">
      <c r="A156" s="4" t="s">
        <v>1001</v>
      </c>
      <c r="B156" s="307" t="str">
        <f t="shared" si="0"/>
        <v>https://upn1-carbon-sandbox.mendel.ai/01ha813ysyy2fh7nkt0cpqf5ww/patient-abstraction/pt-01h9p699qt4dkn3ze5bavfg46z</v>
      </c>
      <c r="C156" s="155" t="s">
        <v>18</v>
      </c>
      <c r="D156" s="172" t="s">
        <v>19</v>
      </c>
      <c r="E156" s="349" t="s">
        <v>1002</v>
      </c>
      <c r="F156" s="159"/>
      <c r="G156" s="8"/>
      <c r="H156" s="155"/>
      <c r="I156" s="155"/>
      <c r="J156" s="155"/>
      <c r="K156" s="155"/>
      <c r="L156" s="155"/>
      <c r="M156" s="257"/>
      <c r="N156" s="155"/>
      <c r="O156" s="155"/>
      <c r="P156" s="155"/>
      <c r="Q156" s="155"/>
      <c r="R156" s="155"/>
      <c r="S156" s="155"/>
      <c r="T156" s="155"/>
      <c r="U156" s="155"/>
      <c r="V156" s="155"/>
      <c r="W156" s="155"/>
      <c r="X156" s="155"/>
      <c r="Y156" s="155"/>
      <c r="Z156" s="155"/>
      <c r="AA156" s="155"/>
      <c r="AB156" s="155"/>
      <c r="AC156" s="155"/>
      <c r="AD156" s="155"/>
    </row>
    <row r="157" spans="1:30" ht="15.75" customHeight="1">
      <c r="A157" s="4" t="s">
        <v>1004</v>
      </c>
      <c r="B157" s="307" t="str">
        <f t="shared" si="0"/>
        <v>https://upn1-carbon-sandbox.mendel.ai/01ha813ysyy2fh7nkt0cpqf5ww/patient-abstraction/pt-01h9p69962mshf6h0m1pwd7wxz</v>
      </c>
      <c r="C157" s="155" t="s">
        <v>18</v>
      </c>
      <c r="D157" s="172" t="s">
        <v>19</v>
      </c>
      <c r="E157" s="349" t="s">
        <v>1005</v>
      </c>
      <c r="F157" s="159"/>
      <c r="G157" s="8"/>
      <c r="H157" s="155"/>
      <c r="I157" s="155"/>
      <c r="J157" s="155"/>
      <c r="K157" s="155"/>
      <c r="L157" s="155"/>
      <c r="M157" s="257"/>
      <c r="N157" s="155"/>
      <c r="O157" s="155"/>
      <c r="P157" s="155"/>
      <c r="Q157" s="155"/>
      <c r="R157" s="155"/>
      <c r="S157" s="155"/>
      <c r="T157" s="155"/>
      <c r="U157" s="155"/>
      <c r="V157" s="155"/>
      <c r="W157" s="155"/>
      <c r="X157" s="155"/>
      <c r="Y157" s="155"/>
      <c r="Z157" s="155"/>
      <c r="AA157" s="155"/>
      <c r="AB157" s="155"/>
      <c r="AC157" s="155"/>
      <c r="AD157" s="155"/>
    </row>
    <row r="158" spans="1:30" ht="15.75" customHeight="1">
      <c r="A158" s="4" t="s">
        <v>1007</v>
      </c>
      <c r="B158" s="307" t="str">
        <f t="shared" si="0"/>
        <v>https://upn1-carbon-sandbox.mendel.ai/01ha813ysyy2fh7nkt0cpqf5ww/patient-abstraction/pt-01h9p699pwk06tjk08hrm664aa</v>
      </c>
      <c r="C158" s="155" t="s">
        <v>18</v>
      </c>
      <c r="D158" s="172" t="s">
        <v>19</v>
      </c>
      <c r="E158" s="349" t="s">
        <v>1008</v>
      </c>
      <c r="F158" s="159"/>
      <c r="G158" s="8"/>
      <c r="H158" s="155"/>
      <c r="I158" s="155"/>
      <c r="J158" s="155"/>
      <c r="K158" s="155"/>
      <c r="L158" s="155"/>
      <c r="M158" s="257"/>
      <c r="N158" s="155"/>
      <c r="O158" s="155"/>
      <c r="P158" s="155"/>
      <c r="Q158" s="155"/>
      <c r="R158" s="155"/>
      <c r="S158" s="155"/>
      <c r="T158" s="155"/>
      <c r="U158" s="155"/>
      <c r="V158" s="155"/>
      <c r="W158" s="155"/>
      <c r="X158" s="155"/>
      <c r="Y158" s="155"/>
      <c r="Z158" s="155"/>
      <c r="AA158" s="155"/>
      <c r="AB158" s="155"/>
      <c r="AC158" s="155"/>
      <c r="AD158" s="155"/>
    </row>
    <row r="159" spans="1:30" ht="15.75" customHeight="1">
      <c r="A159" s="4" t="s">
        <v>1011</v>
      </c>
      <c r="B159" s="307" t="str">
        <f t="shared" si="0"/>
        <v>https://upn1-carbon-sandbox.mendel.ai/01ha813ysyy2fh7nkt0cpqf5ww/patient-abstraction/pt-01h9p699ngewtpn44cw13pk4sy</v>
      </c>
      <c r="C159" s="155" t="s">
        <v>18</v>
      </c>
      <c r="D159" s="172" t="s">
        <v>19</v>
      </c>
      <c r="E159" s="349" t="s">
        <v>1012</v>
      </c>
      <c r="F159" s="159"/>
      <c r="G159" s="8"/>
      <c r="H159" s="155"/>
      <c r="I159" s="155"/>
      <c r="J159" s="155"/>
      <c r="K159" s="155"/>
      <c r="L159" s="155"/>
      <c r="M159" s="257"/>
      <c r="N159" s="155"/>
      <c r="O159" s="155"/>
      <c r="P159" s="155"/>
      <c r="Q159" s="155"/>
      <c r="R159" s="155"/>
      <c r="S159" s="155"/>
      <c r="T159" s="155"/>
      <c r="U159" s="155"/>
      <c r="V159" s="155"/>
      <c r="W159" s="155"/>
      <c r="X159" s="155"/>
      <c r="Y159" s="155"/>
      <c r="Z159" s="155"/>
      <c r="AA159" s="155"/>
      <c r="AB159" s="155"/>
      <c r="AC159" s="155"/>
      <c r="AD159" s="155"/>
    </row>
    <row r="160" spans="1:30" ht="15.75" customHeight="1">
      <c r="A160" s="196" t="s">
        <v>1014</v>
      </c>
      <c r="B160" s="307" t="str">
        <f>HYPERLINK("https://upn1-carbon-sandbox.mendel.ai/01ha813ysyy2fh7nkt0cpqf5ww/patient-abstraction/"&amp;A160)</f>
        <v>https://upn1-carbon-sandbox.mendel.ai/01ha813ysyy2fh7nkt0cpqf5ww/patient-abstraction/pt-01h9p6997r78c1882s2s0738as</v>
      </c>
      <c r="C160" s="155" t="s">
        <v>18</v>
      </c>
      <c r="D160" s="172" t="s">
        <v>19</v>
      </c>
      <c r="E160" s="349" t="s">
        <v>1015</v>
      </c>
      <c r="F160" s="159"/>
      <c r="G160" s="8"/>
      <c r="H160" s="155"/>
      <c r="I160" s="155"/>
      <c r="J160" s="155"/>
      <c r="K160" s="155"/>
      <c r="L160" s="155"/>
      <c r="M160" s="257"/>
      <c r="N160" s="155"/>
      <c r="O160" s="155"/>
      <c r="P160" s="155"/>
      <c r="Q160" s="155"/>
      <c r="R160" s="155"/>
      <c r="S160" s="155"/>
      <c r="T160" s="155"/>
      <c r="U160" s="155"/>
      <c r="V160" s="155"/>
      <c r="W160" s="155"/>
      <c r="X160" s="155"/>
      <c r="Y160" s="155"/>
      <c r="Z160" s="155"/>
      <c r="AA160" s="155"/>
      <c r="AB160" s="155"/>
      <c r="AC160" s="155"/>
      <c r="AD160" s="155"/>
    </row>
    <row r="161" spans="1:30" ht="15.75" customHeight="1">
      <c r="A161" s="4" t="s">
        <v>1017</v>
      </c>
      <c r="B161" s="307" t="str">
        <f t="shared" si="0"/>
        <v>https://upn1-carbon-sandbox.mendel.ai/01ha813ysyy2fh7nkt0cpqf5ww/patient-abstraction/pt-01h9p699hvhnhrkpdvg1yc6cnp</v>
      </c>
      <c r="C161" s="155" t="s">
        <v>18</v>
      </c>
      <c r="D161" s="172" t="s">
        <v>19</v>
      </c>
      <c r="E161" s="349" t="s">
        <v>1018</v>
      </c>
      <c r="F161" s="159"/>
      <c r="G161" s="8"/>
      <c r="H161" s="155"/>
      <c r="I161" s="155"/>
      <c r="J161" s="155"/>
      <c r="K161" s="155"/>
      <c r="L161" s="155"/>
      <c r="M161" s="257"/>
      <c r="N161" s="155"/>
      <c r="O161" s="155"/>
      <c r="P161" s="155"/>
      <c r="Q161" s="155"/>
      <c r="R161" s="155"/>
      <c r="S161" s="155"/>
      <c r="T161" s="155"/>
      <c r="U161" s="155"/>
      <c r="V161" s="155"/>
      <c r="W161" s="155"/>
      <c r="X161" s="155"/>
      <c r="Y161" s="155"/>
      <c r="Z161" s="155"/>
      <c r="AA161" s="155"/>
      <c r="AB161" s="155"/>
      <c r="AC161" s="155"/>
      <c r="AD161" s="155"/>
    </row>
    <row r="162" spans="1:30" ht="15.75" customHeight="1">
      <c r="A162" s="4" t="s">
        <v>1020</v>
      </c>
      <c r="B162" s="307" t="str">
        <f t="shared" si="0"/>
        <v>https://upn1-carbon-sandbox.mendel.ai/01ha813ysyy2fh7nkt0cpqf5ww/patient-abstraction/pt-01h9p699jcqh7tct5hm519tger</v>
      </c>
      <c r="C162" s="155" t="s">
        <v>18</v>
      </c>
      <c r="D162" s="172" t="s">
        <v>19</v>
      </c>
      <c r="E162" s="349" t="s">
        <v>1021</v>
      </c>
      <c r="F162" s="159"/>
      <c r="G162" s="8"/>
      <c r="H162" s="155"/>
      <c r="I162" s="155"/>
      <c r="J162" s="155"/>
      <c r="K162" s="155"/>
      <c r="L162" s="155"/>
      <c r="M162" s="257"/>
      <c r="N162" s="155"/>
      <c r="O162" s="155"/>
      <c r="P162" s="155"/>
      <c r="Q162" s="155"/>
      <c r="R162" s="155"/>
      <c r="S162" s="155"/>
      <c r="T162" s="155"/>
      <c r="U162" s="155"/>
      <c r="V162" s="155"/>
      <c r="W162" s="155"/>
      <c r="X162" s="155"/>
      <c r="Y162" s="155"/>
      <c r="Z162" s="155"/>
      <c r="AA162" s="155"/>
      <c r="AB162" s="155"/>
      <c r="AC162" s="155"/>
      <c r="AD162" s="155"/>
    </row>
    <row r="163" spans="1:30" ht="15.75" customHeight="1">
      <c r="A163" s="4" t="s">
        <v>1023</v>
      </c>
      <c r="B163" s="307" t="str">
        <f t="shared" si="0"/>
        <v>https://upn1-carbon-sandbox.mendel.ai/01ha813ysyy2fh7nkt0cpqf5ww/patient-abstraction/pt-01h9p699cryj0ta026wg3tzsg0</v>
      </c>
      <c r="C163" s="155" t="s">
        <v>18</v>
      </c>
      <c r="D163" s="172" t="s">
        <v>19</v>
      </c>
      <c r="E163" s="349" t="s">
        <v>1024</v>
      </c>
      <c r="F163" s="159"/>
      <c r="G163" s="8"/>
      <c r="H163" s="155"/>
      <c r="I163" s="155"/>
      <c r="J163" s="155"/>
      <c r="K163" s="155"/>
      <c r="L163" s="155"/>
      <c r="M163" s="257"/>
      <c r="N163" s="155"/>
      <c r="O163" s="155"/>
      <c r="P163" s="155"/>
      <c r="Q163" s="155"/>
      <c r="R163" s="155"/>
      <c r="S163" s="155"/>
      <c r="T163" s="155"/>
      <c r="U163" s="155"/>
      <c r="V163" s="155"/>
      <c r="W163" s="155"/>
      <c r="X163" s="155"/>
      <c r="Y163" s="155"/>
      <c r="Z163" s="155"/>
      <c r="AA163" s="155"/>
      <c r="AB163" s="155"/>
      <c r="AC163" s="155"/>
      <c r="AD163" s="155"/>
    </row>
    <row r="164" spans="1:30" ht="15.75" customHeight="1">
      <c r="A164" s="4" t="s">
        <v>1026</v>
      </c>
      <c r="B164" s="307" t="str">
        <f t="shared" si="0"/>
        <v>https://upn1-carbon-sandbox.mendel.ai/01ha813ysyy2fh7nkt0cpqf5ww/patient-abstraction/pt-01h9p699k8333t224kszkaw123</v>
      </c>
      <c r="C164" s="155" t="s">
        <v>18</v>
      </c>
      <c r="D164" s="172" t="s">
        <v>19</v>
      </c>
      <c r="E164" s="476" t="s">
        <v>1027</v>
      </c>
      <c r="F164" s="159"/>
      <c r="G164" s="8"/>
      <c r="H164" s="155"/>
      <c r="I164" s="155"/>
      <c r="J164" s="155"/>
      <c r="K164" s="155"/>
      <c r="L164" s="155"/>
      <c r="M164" s="257"/>
      <c r="N164" s="155"/>
      <c r="O164" s="155"/>
      <c r="P164" s="155"/>
      <c r="Q164" s="155"/>
      <c r="R164" s="155"/>
      <c r="S164" s="155"/>
      <c r="T164" s="155"/>
      <c r="U164" s="155"/>
      <c r="V164" s="155"/>
      <c r="W164" s="155"/>
      <c r="X164" s="155"/>
      <c r="Y164" s="155"/>
      <c r="Z164" s="155"/>
      <c r="AA164" s="155"/>
      <c r="AB164" s="155"/>
      <c r="AC164" s="155"/>
      <c r="AD164" s="155"/>
    </row>
    <row r="165" spans="1:30" ht="15.75" customHeight="1">
      <c r="A165" s="4" t="s">
        <v>1058</v>
      </c>
      <c r="B165" s="307" t="str">
        <f t="shared" si="0"/>
        <v>https://upn1-carbon-sandbox.mendel.ai/01ha813ysyy2fh7nkt0cpqf5ww/patient-abstraction/pt-01h9p699h5g6233f5ht2016dy4</v>
      </c>
      <c r="C165" s="155" t="s">
        <v>18</v>
      </c>
      <c r="D165" s="172" t="s">
        <v>1168</v>
      </c>
      <c r="E165" s="589" t="s">
        <v>1543</v>
      </c>
      <c r="F165" s="159"/>
      <c r="G165" s="8"/>
      <c r="H165" s="155"/>
      <c r="I165" s="155"/>
      <c r="J165" s="155"/>
      <c r="K165" s="155"/>
      <c r="L165" s="155"/>
      <c r="M165" s="257"/>
      <c r="N165" s="155"/>
      <c r="O165" s="155"/>
      <c r="P165" s="155"/>
      <c r="Q165" s="155"/>
      <c r="R165" s="155"/>
      <c r="S165" s="155"/>
      <c r="T165" s="155"/>
      <c r="U165" s="155"/>
      <c r="V165" s="155"/>
      <c r="W165" s="155"/>
      <c r="X165" s="155"/>
      <c r="Y165" s="155"/>
      <c r="Z165" s="155"/>
      <c r="AA165" s="155"/>
      <c r="AB165" s="155"/>
      <c r="AC165" s="155"/>
      <c r="AD165" s="155"/>
    </row>
    <row r="166" spans="1:30" ht="15.75" customHeight="1">
      <c r="A166" s="4" t="s">
        <v>1061</v>
      </c>
      <c r="B166" s="307" t="str">
        <f t="shared" si="0"/>
        <v>https://upn1-carbon-sandbox.mendel.ai/01ha813ysyy2fh7nkt0cpqf5ww/patient-abstraction/pt-01h9p699chjgkkcx26qschdm34</v>
      </c>
      <c r="C166" s="155" t="s">
        <v>18</v>
      </c>
      <c r="D166" s="172" t="s">
        <v>1168</v>
      </c>
      <c r="E166" s="589" t="s">
        <v>1545</v>
      </c>
      <c r="F166" s="159"/>
      <c r="G166" s="8"/>
      <c r="H166" s="155"/>
      <c r="I166" s="155"/>
      <c r="J166" s="155"/>
      <c r="K166" s="155"/>
      <c r="L166" s="155"/>
      <c r="M166" s="257"/>
      <c r="N166" s="155"/>
      <c r="O166" s="155"/>
      <c r="P166" s="155"/>
      <c r="Q166" s="155"/>
      <c r="R166" s="155"/>
      <c r="S166" s="155"/>
      <c r="T166" s="155"/>
      <c r="U166" s="155"/>
      <c r="V166" s="155"/>
      <c r="W166" s="155"/>
      <c r="X166" s="155"/>
      <c r="Y166" s="155"/>
      <c r="Z166" s="155"/>
      <c r="AA166" s="155"/>
      <c r="AB166" s="155"/>
      <c r="AC166" s="155"/>
      <c r="AD166" s="155"/>
    </row>
    <row r="167" spans="1:30" ht="15.75" customHeight="1">
      <c r="A167" s="4" t="s">
        <v>1064</v>
      </c>
      <c r="B167" s="307" t="str">
        <f t="shared" si="0"/>
        <v>https://upn1-carbon-sandbox.mendel.ai/01ha813ysyy2fh7nkt0cpqf5ww/patient-abstraction/pt-01h9p699bmf7m127ftks5fbdz6</v>
      </c>
      <c r="C167" s="155" t="s">
        <v>18</v>
      </c>
      <c r="D167" s="172" t="s">
        <v>1168</v>
      </c>
      <c r="E167" s="589" t="s">
        <v>1546</v>
      </c>
      <c r="F167" s="159"/>
      <c r="G167" s="8"/>
      <c r="H167" s="155"/>
      <c r="I167" s="155"/>
      <c r="J167" s="155"/>
      <c r="K167" s="155"/>
      <c r="L167" s="155"/>
      <c r="M167" s="257"/>
      <c r="N167" s="155"/>
      <c r="O167" s="155"/>
      <c r="P167" s="155"/>
      <c r="Q167" s="155"/>
      <c r="R167" s="155"/>
      <c r="S167" s="155"/>
      <c r="T167" s="155"/>
      <c r="U167" s="155"/>
      <c r="V167" s="155"/>
      <c r="W167" s="155"/>
      <c r="X167" s="155"/>
      <c r="Y167" s="155"/>
      <c r="Z167" s="155"/>
      <c r="AA167" s="155"/>
      <c r="AB167" s="155"/>
      <c r="AC167" s="155"/>
      <c r="AD167" s="155"/>
    </row>
    <row r="168" spans="1:30" ht="15.75" customHeight="1">
      <c r="A168" s="4" t="s">
        <v>1067</v>
      </c>
      <c r="B168" s="307" t="str">
        <f t="shared" si="0"/>
        <v>https://upn1-carbon-sandbox.mendel.ai/01ha813ysyy2fh7nkt0cpqf5ww/patient-abstraction/pt-01h9p699kb9z00fep20ecmavre</v>
      </c>
      <c r="C168" s="155" t="s">
        <v>18</v>
      </c>
      <c r="D168" s="172" t="s">
        <v>1168</v>
      </c>
      <c r="E168" s="589" t="s">
        <v>1547</v>
      </c>
      <c r="F168" s="159"/>
      <c r="G168" s="8"/>
      <c r="H168" s="155"/>
      <c r="I168" s="155"/>
      <c r="J168" s="155"/>
      <c r="K168" s="155"/>
      <c r="L168" s="155"/>
      <c r="M168" s="257"/>
      <c r="N168" s="155"/>
      <c r="O168" s="155"/>
      <c r="P168" s="155"/>
      <c r="Q168" s="155"/>
      <c r="R168" s="155"/>
      <c r="S168" s="155"/>
      <c r="T168" s="155"/>
      <c r="U168" s="155"/>
      <c r="V168" s="155"/>
      <c r="W168" s="155"/>
      <c r="X168" s="155"/>
      <c r="Y168" s="155"/>
      <c r="Z168" s="155"/>
      <c r="AA168" s="155"/>
      <c r="AB168" s="155"/>
      <c r="AC168" s="155"/>
      <c r="AD168" s="155"/>
    </row>
    <row r="169" spans="1:30" ht="15.75" customHeight="1">
      <c r="A169" s="4" t="s">
        <v>1070</v>
      </c>
      <c r="B169" s="307" t="str">
        <f t="shared" si="0"/>
        <v>https://upn1-carbon-sandbox.mendel.ai/01ha813ysyy2fh7nkt0cpqf5ww/patient-abstraction/pt-01h9p699d26bdn67w2058srh34</v>
      </c>
      <c r="C169" s="155" t="s">
        <v>18</v>
      </c>
      <c r="D169" s="172" t="s">
        <v>1168</v>
      </c>
      <c r="E169" s="589" t="s">
        <v>1549</v>
      </c>
      <c r="F169" s="159"/>
      <c r="G169" s="8"/>
      <c r="H169" s="155"/>
      <c r="I169" s="155"/>
      <c r="J169" s="155"/>
      <c r="K169" s="155"/>
      <c r="L169" s="155"/>
      <c r="M169" s="257"/>
      <c r="N169" s="155"/>
      <c r="O169" s="155"/>
      <c r="P169" s="155"/>
      <c r="Q169" s="155"/>
      <c r="R169" s="155"/>
      <c r="S169" s="155"/>
      <c r="T169" s="155"/>
      <c r="U169" s="155"/>
      <c r="V169" s="155"/>
      <c r="W169" s="155"/>
      <c r="X169" s="155"/>
      <c r="Y169" s="155"/>
      <c r="Z169" s="155"/>
      <c r="AA169" s="155"/>
      <c r="AB169" s="155"/>
      <c r="AC169" s="155"/>
      <c r="AD169" s="155"/>
    </row>
    <row r="170" spans="1:30" ht="15.75" customHeight="1">
      <c r="A170" s="219" t="s">
        <v>1073</v>
      </c>
      <c r="B170" s="307" t="str">
        <f t="shared" si="0"/>
        <v>https://upn1-carbon-sandbox.mendel.ai/01ha813ysyy2fh7nkt0cpqf5ww/patient-abstraction/pt-01h9p6995sb3z5ctsqc6bfndqr</v>
      </c>
      <c r="C170" s="155" t="s">
        <v>18</v>
      </c>
      <c r="D170" s="172" t="s">
        <v>1168</v>
      </c>
      <c r="E170" s="589" t="s">
        <v>1551</v>
      </c>
      <c r="F170" s="159"/>
      <c r="G170" s="8"/>
      <c r="H170" s="155"/>
      <c r="I170" s="155"/>
      <c r="J170" s="155"/>
      <c r="K170" s="155"/>
      <c r="L170" s="155"/>
      <c r="M170" s="257"/>
      <c r="N170" s="155"/>
      <c r="O170" s="155"/>
      <c r="P170" s="155"/>
      <c r="Q170" s="155"/>
      <c r="R170" s="155"/>
      <c r="S170" s="155"/>
      <c r="T170" s="155"/>
      <c r="U170" s="155"/>
      <c r="V170" s="155"/>
      <c r="W170" s="155"/>
      <c r="X170" s="155"/>
      <c r="Y170" s="155"/>
      <c r="Z170" s="155"/>
      <c r="AA170" s="155"/>
      <c r="AB170" s="155"/>
      <c r="AC170" s="155"/>
      <c r="AD170" s="155"/>
    </row>
    <row r="171" spans="1:30" ht="15.75" customHeight="1">
      <c r="A171" s="591" t="s">
        <v>1652</v>
      </c>
      <c r="B171" s="308" t="str">
        <f t="shared" si="0"/>
        <v>https://upn1-carbon-sandbox.mendel.ai/01ha813ysyy2fh7nkt0cpqf5ww/patient-abstraction/pt-01h9p699sjtper10xqx9kmyjc5</v>
      </c>
      <c r="C171" s="164" t="s">
        <v>1597</v>
      </c>
      <c r="D171" s="198"/>
      <c r="E171" s="202"/>
      <c r="F171" s="199"/>
      <c r="G171" s="200" t="s">
        <v>60</v>
      </c>
      <c r="H171" s="164"/>
      <c r="I171" s="164"/>
      <c r="J171" s="164"/>
      <c r="K171" s="164"/>
      <c r="L171" s="164"/>
      <c r="M171" s="247"/>
      <c r="N171" s="155"/>
      <c r="O171" s="155"/>
      <c r="P171" s="155"/>
      <c r="Q171" s="155"/>
      <c r="R171" s="155"/>
      <c r="S171" s="155"/>
      <c r="T171" s="155"/>
      <c r="U171" s="155"/>
      <c r="V171" s="155"/>
      <c r="W171" s="155"/>
      <c r="X171" s="155"/>
      <c r="Y171" s="155"/>
      <c r="Z171" s="155"/>
      <c r="AA171" s="155"/>
      <c r="AB171" s="155"/>
      <c r="AC171" s="155"/>
      <c r="AD171" s="155"/>
    </row>
    <row r="172" spans="1:30" ht="15.75" customHeight="1">
      <c r="A172" s="164" t="s">
        <v>1653</v>
      </c>
      <c r="B172" s="308" t="str">
        <f t="shared" si="0"/>
        <v>https://upn1-carbon-sandbox.mendel.ai/01ha813ysyy2fh7nkt0cpqf5ww/patient-abstraction/pt-01h9p699ha7227gwz6gszhjtwr</v>
      </c>
      <c r="C172" s="164" t="s">
        <v>1597</v>
      </c>
      <c r="D172" s="198"/>
      <c r="E172" s="202"/>
      <c r="F172" s="199"/>
      <c r="G172" s="200" t="s">
        <v>60</v>
      </c>
      <c r="H172" s="164"/>
      <c r="I172" s="164"/>
      <c r="J172" s="164"/>
      <c r="K172" s="164"/>
      <c r="L172" s="164"/>
      <c r="M172" s="247"/>
      <c r="N172" s="155"/>
      <c r="O172" s="155"/>
      <c r="P172" s="155"/>
      <c r="Q172" s="155"/>
      <c r="R172" s="155"/>
      <c r="S172" s="155"/>
      <c r="T172" s="155"/>
      <c r="U172" s="155"/>
      <c r="V172" s="155"/>
      <c r="W172" s="155"/>
      <c r="X172" s="155"/>
      <c r="Y172" s="155"/>
      <c r="Z172" s="155"/>
      <c r="AA172" s="155"/>
      <c r="AB172" s="155"/>
      <c r="AC172" s="155"/>
      <c r="AD172" s="155"/>
    </row>
    <row r="173" spans="1:30" ht="15.75" customHeight="1">
      <c r="A173" s="164" t="s">
        <v>58</v>
      </c>
      <c r="B173" s="308" t="str">
        <f t="shared" si="0"/>
        <v>https://upn1-carbon-sandbox.mendel.ai/01ha813ysyy2fh7nkt0cpqf5ww/patient-abstraction/pt-01h9p699gxs0j4wgzpqmrqy6kt</v>
      </c>
      <c r="C173" s="164" t="s">
        <v>1597</v>
      </c>
      <c r="D173" s="198"/>
      <c r="E173" s="202"/>
      <c r="F173" s="199"/>
      <c r="G173" s="200" t="s">
        <v>60</v>
      </c>
      <c r="H173" s="164"/>
      <c r="I173" s="164"/>
      <c r="J173" s="164"/>
      <c r="K173" s="164"/>
      <c r="L173" s="164"/>
      <c r="M173" s="247"/>
      <c r="N173" s="155"/>
      <c r="O173" s="155"/>
      <c r="P173" s="155"/>
      <c r="Q173" s="155"/>
      <c r="R173" s="155"/>
      <c r="S173" s="155"/>
      <c r="T173" s="155"/>
      <c r="U173" s="155"/>
      <c r="V173" s="155"/>
      <c r="W173" s="155"/>
      <c r="X173" s="155"/>
      <c r="Y173" s="155"/>
      <c r="Z173" s="155"/>
      <c r="AA173" s="155"/>
      <c r="AB173" s="155"/>
      <c r="AC173" s="155"/>
      <c r="AD173" s="155"/>
    </row>
    <row r="174" spans="1:30" ht="15.75" customHeight="1">
      <c r="A174" s="195" t="s">
        <v>1654</v>
      </c>
      <c r="B174" s="308" t="str">
        <f t="shared" si="0"/>
        <v>https://upn1-carbon-sandbox.mendel.ai/01ha813ysyy2fh7nkt0cpqf5ww/patient-abstraction/pt-01h9p699ryrasgchz1ngcxc64g</v>
      </c>
      <c r="C174" s="164" t="s">
        <v>1597</v>
      </c>
      <c r="D174" s="198"/>
      <c r="E174" s="202"/>
      <c r="F174" s="199"/>
      <c r="G174" s="200" t="s">
        <v>60</v>
      </c>
      <c r="H174" s="164"/>
      <c r="I174" s="164"/>
      <c r="J174" s="164"/>
      <c r="K174" s="164"/>
      <c r="L174" s="164"/>
      <c r="M174" s="247"/>
      <c r="N174" s="155"/>
      <c r="O174" s="155"/>
      <c r="P174" s="155"/>
      <c r="Q174" s="155"/>
      <c r="R174" s="155"/>
      <c r="S174" s="155"/>
      <c r="T174" s="155"/>
      <c r="U174" s="155"/>
      <c r="V174" s="155"/>
      <c r="W174" s="155"/>
      <c r="X174" s="155"/>
      <c r="Y174" s="155"/>
      <c r="Z174" s="155"/>
      <c r="AA174" s="155"/>
      <c r="AB174" s="155"/>
      <c r="AC174" s="155"/>
      <c r="AD174" s="155"/>
    </row>
    <row r="175" spans="1:30" ht="15.75" customHeight="1">
      <c r="A175" s="164" t="s">
        <v>1655</v>
      </c>
      <c r="B175" s="308" t="str">
        <f t="shared" si="0"/>
        <v>https://upn1-carbon-sandbox.mendel.ai/01ha813ysyy2fh7nkt0cpqf5ww/patient-abstraction/pt-01h9p699t0t00qjav3vjvhdw3r</v>
      </c>
      <c r="C175" s="164" t="s">
        <v>1597</v>
      </c>
      <c r="D175" s="198"/>
      <c r="E175" s="202"/>
      <c r="F175" s="199"/>
      <c r="G175" s="200" t="s">
        <v>60</v>
      </c>
      <c r="H175" s="164"/>
      <c r="I175" s="164"/>
      <c r="J175" s="164"/>
      <c r="K175" s="164"/>
      <c r="L175" s="164"/>
      <c r="M175" s="247"/>
      <c r="N175" s="155"/>
      <c r="O175" s="155"/>
      <c r="P175" s="155"/>
      <c r="Q175" s="155"/>
      <c r="R175" s="155"/>
      <c r="S175" s="155"/>
      <c r="T175" s="155"/>
      <c r="U175" s="155"/>
      <c r="V175" s="155"/>
      <c r="W175" s="155"/>
      <c r="X175" s="155"/>
      <c r="Y175" s="155"/>
      <c r="Z175" s="155"/>
      <c r="AA175" s="155"/>
      <c r="AB175" s="155"/>
      <c r="AC175" s="155"/>
      <c r="AD175" s="155"/>
    </row>
    <row r="176" spans="1:30" ht="15.75" customHeight="1">
      <c r="A176" s="164" t="s">
        <v>1656</v>
      </c>
      <c r="B176" s="308" t="str">
        <f t="shared" si="0"/>
        <v>https://upn1-carbon-sandbox.mendel.ai/01ha813ysyy2fh7nkt0cpqf5ww/patient-abstraction/pt-01h9p699kg0q3732b3vk5tm22p</v>
      </c>
      <c r="C176" s="164" t="s">
        <v>1597</v>
      </c>
      <c r="D176" s="198"/>
      <c r="E176" s="202"/>
      <c r="F176" s="199"/>
      <c r="G176" s="200" t="s">
        <v>60</v>
      </c>
      <c r="H176" s="164"/>
      <c r="I176" s="164"/>
      <c r="J176" s="164"/>
      <c r="K176" s="164"/>
      <c r="L176" s="164"/>
      <c r="M176" s="247"/>
      <c r="N176" s="155"/>
      <c r="O176" s="155"/>
      <c r="P176" s="155"/>
      <c r="Q176" s="155"/>
      <c r="R176" s="155"/>
      <c r="S176" s="155"/>
      <c r="T176" s="155"/>
      <c r="U176" s="155"/>
      <c r="V176" s="155"/>
      <c r="W176" s="155"/>
      <c r="X176" s="155"/>
      <c r="Y176" s="155"/>
      <c r="Z176" s="155"/>
      <c r="AA176" s="155"/>
      <c r="AB176" s="155"/>
      <c r="AC176" s="155"/>
      <c r="AD176" s="155"/>
    </row>
    <row r="177" spans="1:30" ht="15.75" customHeight="1">
      <c r="A177" s="164" t="s">
        <v>1657</v>
      </c>
      <c r="B177" s="308" t="str">
        <f t="shared" si="0"/>
        <v>https://upn1-carbon-sandbox.mendel.ai/01ha813ysyy2fh7nkt0cpqf5ww/patient-abstraction/pt-01h9p699my55ghc006sz5gbvnn</v>
      </c>
      <c r="C177" s="164" t="s">
        <v>1597</v>
      </c>
      <c r="D177" s="198"/>
      <c r="E177" s="202"/>
      <c r="F177" s="199"/>
      <c r="G177" s="200" t="s">
        <v>60</v>
      </c>
      <c r="H177" s="164"/>
      <c r="I177" s="164"/>
      <c r="J177" s="164"/>
      <c r="K177" s="164"/>
      <c r="L177" s="164"/>
      <c r="M177" s="247"/>
      <c r="N177" s="155"/>
      <c r="O177" s="155"/>
      <c r="P177" s="155"/>
      <c r="Q177" s="155"/>
      <c r="R177" s="155"/>
      <c r="S177" s="155"/>
      <c r="T177" s="155"/>
      <c r="U177" s="155"/>
      <c r="V177" s="155"/>
      <c r="W177" s="155"/>
      <c r="X177" s="155"/>
      <c r="Y177" s="155"/>
      <c r="Z177" s="155"/>
      <c r="AA177" s="155"/>
      <c r="AB177" s="155"/>
      <c r="AC177" s="155"/>
      <c r="AD177" s="155"/>
    </row>
    <row r="178" spans="1:30" ht="15.75" customHeight="1">
      <c r="A178" s="164" t="s">
        <v>1658</v>
      </c>
      <c r="B178" s="308" t="str">
        <f t="shared" si="0"/>
        <v>https://upn1-carbon-sandbox.mendel.ai/01ha813ysyy2fh7nkt0cpqf5ww/patient-abstraction/pt-01h9p6997kbgwzk24ftw1hshn4</v>
      </c>
      <c r="C178" s="164" t="s">
        <v>1597</v>
      </c>
      <c r="D178" s="198"/>
      <c r="E178" s="202"/>
      <c r="F178" s="199"/>
      <c r="G178" s="200" t="s">
        <v>60</v>
      </c>
      <c r="H178" s="164"/>
      <c r="I178" s="164"/>
      <c r="J178" s="164"/>
      <c r="K178" s="164"/>
      <c r="L178" s="164"/>
      <c r="M178" s="247"/>
      <c r="N178" s="155"/>
      <c r="O178" s="155"/>
      <c r="P178" s="155"/>
      <c r="Q178" s="155"/>
      <c r="R178" s="155"/>
      <c r="S178" s="155"/>
      <c r="T178" s="155"/>
      <c r="U178" s="155"/>
      <c r="V178" s="155"/>
      <c r="W178" s="155"/>
      <c r="X178" s="155"/>
      <c r="Y178" s="155"/>
      <c r="Z178" s="155"/>
      <c r="AA178" s="155"/>
      <c r="AB178" s="155"/>
      <c r="AC178" s="155"/>
      <c r="AD178" s="155"/>
    </row>
    <row r="179" spans="1:30" ht="15.75" customHeight="1">
      <c r="A179" s="164" t="s">
        <v>1659</v>
      </c>
      <c r="B179" s="308" t="str">
        <f t="shared" si="0"/>
        <v>https://upn1-carbon-sandbox.mendel.ai/01ha813ysyy2fh7nkt0cpqf5ww/patient-abstraction/pt-01h9p699eavv8p48xj1mxm0kf2</v>
      </c>
      <c r="C179" s="164" t="s">
        <v>1597</v>
      </c>
      <c r="D179" s="198"/>
      <c r="E179" s="202"/>
      <c r="F179" s="199"/>
      <c r="G179" s="200" t="s">
        <v>60</v>
      </c>
      <c r="H179" s="164"/>
      <c r="I179" s="164"/>
      <c r="J179" s="164"/>
      <c r="K179" s="164"/>
      <c r="L179" s="164"/>
      <c r="M179" s="247"/>
      <c r="N179" s="155"/>
      <c r="O179" s="155"/>
      <c r="P179" s="155"/>
      <c r="Q179" s="155"/>
      <c r="R179" s="155"/>
      <c r="S179" s="155"/>
      <c r="T179" s="155"/>
      <c r="U179" s="155"/>
      <c r="V179" s="155"/>
      <c r="W179" s="155"/>
      <c r="X179" s="155"/>
      <c r="Y179" s="155"/>
      <c r="Z179" s="155"/>
      <c r="AA179" s="155"/>
      <c r="AB179" s="155"/>
      <c r="AC179" s="155"/>
      <c r="AD179" s="155"/>
    </row>
    <row r="180" spans="1:30" ht="15.75" customHeight="1">
      <c r="A180" s="164" t="s">
        <v>1660</v>
      </c>
      <c r="B180" s="308" t="str">
        <f t="shared" si="0"/>
        <v>https://upn1-carbon-sandbox.mendel.ai/01ha813ysyy2fh7nkt0cpqf5ww/patient-abstraction/pt-01h9p699h60ksep30hbbmrmwqj</v>
      </c>
      <c r="C180" s="164" t="s">
        <v>1597</v>
      </c>
      <c r="D180" s="198"/>
      <c r="E180" s="202"/>
      <c r="F180" s="199"/>
      <c r="G180" s="200" t="s">
        <v>60</v>
      </c>
      <c r="H180" s="164"/>
      <c r="I180" s="164"/>
      <c r="J180" s="164"/>
      <c r="K180" s="164"/>
      <c r="L180" s="164"/>
      <c r="M180" s="247"/>
      <c r="N180" s="155"/>
      <c r="O180" s="155"/>
      <c r="P180" s="155"/>
      <c r="Q180" s="155"/>
      <c r="R180" s="155"/>
      <c r="S180" s="155"/>
      <c r="T180" s="155"/>
      <c r="U180" s="155"/>
      <c r="V180" s="155"/>
      <c r="W180" s="155"/>
      <c r="X180" s="155"/>
      <c r="Y180" s="155"/>
      <c r="Z180" s="155"/>
      <c r="AA180" s="155"/>
      <c r="AB180" s="155"/>
      <c r="AC180" s="155"/>
      <c r="AD180" s="155"/>
    </row>
    <row r="181" spans="1:30" ht="15.75" customHeight="1">
      <c r="A181" s="164" t="s">
        <v>1661</v>
      </c>
      <c r="B181" s="308" t="str">
        <f t="shared" si="0"/>
        <v>https://upn1-carbon-sandbox.mendel.ai/01ha813ysyy2fh7nkt0cpqf5ww/patient-abstraction/pt-01h9p699sabate0207gbapr3xk</v>
      </c>
      <c r="C181" s="164" t="s">
        <v>1597</v>
      </c>
      <c r="D181" s="198"/>
      <c r="E181" s="202"/>
      <c r="F181" s="199"/>
      <c r="G181" s="200" t="s">
        <v>60</v>
      </c>
      <c r="H181" s="164"/>
      <c r="I181" s="164"/>
      <c r="J181" s="164"/>
      <c r="K181" s="164"/>
      <c r="L181" s="164"/>
      <c r="M181" s="247"/>
      <c r="N181" s="155"/>
      <c r="O181" s="155"/>
      <c r="P181" s="155"/>
      <c r="Q181" s="155"/>
      <c r="R181" s="155"/>
      <c r="S181" s="155"/>
      <c r="T181" s="155"/>
      <c r="U181" s="155"/>
      <c r="V181" s="155"/>
      <c r="W181" s="155"/>
      <c r="X181" s="155"/>
      <c r="Y181" s="155"/>
      <c r="Z181" s="155"/>
      <c r="AA181" s="155"/>
      <c r="AB181" s="155"/>
      <c r="AC181" s="155"/>
      <c r="AD181" s="155"/>
    </row>
    <row r="182" spans="1:30" ht="15.75" customHeight="1">
      <c r="A182" s="164" t="s">
        <v>1662</v>
      </c>
      <c r="B182" s="308" t="str">
        <f t="shared" si="0"/>
        <v>https://upn1-carbon-sandbox.mendel.ai/01ha813ysyy2fh7nkt0cpqf5ww/patient-abstraction/pt-01h9p699g1jw8bvrpzdm1g4yhv</v>
      </c>
      <c r="C182" s="164" t="s">
        <v>1597</v>
      </c>
      <c r="D182" s="198"/>
      <c r="E182" s="202"/>
      <c r="F182" s="199"/>
      <c r="G182" s="200" t="s">
        <v>60</v>
      </c>
      <c r="H182" s="164"/>
      <c r="I182" s="164"/>
      <c r="J182" s="164"/>
      <c r="K182" s="164"/>
      <c r="L182" s="164"/>
      <c r="M182" s="247"/>
      <c r="N182" s="155"/>
      <c r="O182" s="155"/>
      <c r="P182" s="155"/>
      <c r="Q182" s="155"/>
      <c r="R182" s="155"/>
      <c r="S182" s="155"/>
      <c r="T182" s="155"/>
      <c r="U182" s="155"/>
      <c r="V182" s="155"/>
      <c r="W182" s="155"/>
      <c r="X182" s="155"/>
      <c r="Y182" s="155"/>
      <c r="Z182" s="155"/>
      <c r="AA182" s="155"/>
      <c r="AB182" s="155"/>
      <c r="AC182" s="155"/>
      <c r="AD182" s="155"/>
    </row>
    <row r="183" spans="1:30" ht="15.75" customHeight="1">
      <c r="A183" s="164" t="s">
        <v>1663</v>
      </c>
      <c r="B183" s="308" t="str">
        <f t="shared" si="0"/>
        <v>https://upn1-carbon-sandbox.mendel.ai/01ha813ysyy2fh7nkt0cpqf5ww/patient-abstraction/pt-01h9p699n9qb7bqdgwq8bzvjhy</v>
      </c>
      <c r="C183" s="164" t="s">
        <v>1597</v>
      </c>
      <c r="D183" s="198"/>
      <c r="E183" s="202"/>
      <c r="F183" s="199"/>
      <c r="G183" s="200" t="s">
        <v>60</v>
      </c>
      <c r="H183" s="164"/>
      <c r="I183" s="164"/>
      <c r="J183" s="164"/>
      <c r="K183" s="164"/>
      <c r="L183" s="164"/>
      <c r="M183" s="247"/>
      <c r="N183" s="155"/>
      <c r="O183" s="155"/>
      <c r="P183" s="155"/>
      <c r="Q183" s="155"/>
      <c r="R183" s="155"/>
      <c r="S183" s="155"/>
      <c r="T183" s="155"/>
      <c r="U183" s="155"/>
      <c r="V183" s="155"/>
      <c r="W183" s="155"/>
      <c r="X183" s="155"/>
      <c r="Y183" s="155"/>
      <c r="Z183" s="155"/>
      <c r="AA183" s="155"/>
      <c r="AB183" s="155"/>
      <c r="AC183" s="155"/>
      <c r="AD183" s="155"/>
    </row>
    <row r="184" spans="1:30" ht="15.75" customHeight="1">
      <c r="A184" s="164" t="s">
        <v>1664</v>
      </c>
      <c r="B184" s="308" t="str">
        <f t="shared" si="0"/>
        <v>https://upn1-carbon-sandbox.mendel.ai/01ha813ysyy2fh7nkt0cpqf5ww/patient-abstraction/pt-01h9p699q6ew4p1tht5re1bwt4</v>
      </c>
      <c r="C184" s="164" t="s">
        <v>1597</v>
      </c>
      <c r="D184" s="198"/>
      <c r="E184" s="202"/>
      <c r="F184" s="199"/>
      <c r="G184" s="200" t="s">
        <v>60</v>
      </c>
      <c r="H184" s="164"/>
      <c r="I184" s="164"/>
      <c r="J184" s="164"/>
      <c r="K184" s="164"/>
      <c r="L184" s="164"/>
      <c r="M184" s="247"/>
      <c r="N184" s="155"/>
      <c r="O184" s="155"/>
      <c r="P184" s="155"/>
      <c r="Q184" s="155"/>
      <c r="R184" s="155"/>
      <c r="S184" s="155"/>
      <c r="T184" s="155"/>
      <c r="U184" s="155"/>
      <c r="V184" s="155"/>
      <c r="W184" s="155"/>
      <c r="X184" s="155"/>
      <c r="Y184" s="155"/>
      <c r="Z184" s="155"/>
      <c r="AA184" s="155"/>
      <c r="AB184" s="155"/>
      <c r="AC184" s="155"/>
      <c r="AD184" s="155"/>
    </row>
    <row r="185" spans="1:30" ht="15.75" customHeight="1">
      <c r="A185" s="164" t="s">
        <v>1665</v>
      </c>
      <c r="B185" s="308" t="str">
        <f>HYPERLINK("https://upn1-carbon-sandbox.mendel.ai/01ha813ysyy2fh7nkt0cpqf5ww/patient-abstraction/"&amp;A185)</f>
        <v>https://upn1-carbon-sandbox.mendel.ai/01ha813ysyy2fh7nkt0cpqf5ww/patient-abstraction/pt-01h9p699ktnwdsw3r3nqfrtbtw</v>
      </c>
      <c r="C185" s="164" t="s">
        <v>18</v>
      </c>
      <c r="D185" s="198"/>
      <c r="E185" s="202"/>
      <c r="F185" s="209"/>
      <c r="G185" s="249" t="s">
        <v>60</v>
      </c>
      <c r="H185" s="211"/>
      <c r="I185" s="211"/>
      <c r="J185" s="211"/>
      <c r="K185" s="211"/>
      <c r="L185" s="211"/>
      <c r="M185" s="258"/>
      <c r="N185" s="155"/>
      <c r="O185" s="155"/>
      <c r="P185" s="155"/>
      <c r="Q185" s="155"/>
      <c r="R185" s="155"/>
      <c r="S185" s="155"/>
      <c r="T185" s="155"/>
      <c r="U185" s="155"/>
      <c r="V185" s="155"/>
      <c r="W185" s="155"/>
      <c r="X185" s="155"/>
      <c r="Y185" s="155"/>
      <c r="Z185" s="155"/>
      <c r="AA185" s="155"/>
      <c r="AB185" s="155"/>
      <c r="AC185" s="155"/>
      <c r="AD185" s="155"/>
    </row>
    <row r="186" spans="1:30" ht="15.75" customHeight="1">
      <c r="A186" s="164" t="s">
        <v>1666</v>
      </c>
      <c r="B186" s="308" t="str">
        <f t="shared" ref="B186:B187" si="2">HYPERLINK("https://upn1-carbon-sandbox.mendel.ai/01ha813ysyy2fh7nkt0cpqf5ww/patient-abstraction/"&amp;A186)</f>
        <v>https://upn1-carbon-sandbox.mendel.ai/01ha813ysyy2fh7nkt0cpqf5ww/patient-abstraction/pt-01h9p699k56r8axk758hcz30b6</v>
      </c>
      <c r="C186" s="247" t="s">
        <v>18</v>
      </c>
      <c r="D186" s="208"/>
      <c r="E186" s="564"/>
      <c r="F186" s="199"/>
      <c r="G186" s="200" t="s">
        <v>60</v>
      </c>
      <c r="H186" s="164"/>
      <c r="I186" s="164"/>
      <c r="J186" s="164"/>
      <c r="K186" s="164"/>
      <c r="L186" s="164"/>
      <c r="M186" s="247"/>
      <c r="N186" s="155"/>
      <c r="O186" s="155"/>
      <c r="P186" s="155"/>
      <c r="Q186" s="155"/>
      <c r="R186" s="155"/>
      <c r="S186" s="155"/>
      <c r="T186" s="155"/>
      <c r="U186" s="155"/>
      <c r="V186" s="155"/>
      <c r="W186" s="155"/>
      <c r="X186" s="155"/>
      <c r="Y186" s="155"/>
      <c r="Z186" s="155"/>
      <c r="AA186" s="155"/>
      <c r="AB186" s="155"/>
      <c r="AC186" s="155"/>
      <c r="AD186" s="155"/>
    </row>
    <row r="187" spans="1:30" ht="15.75" customHeight="1">
      <c r="A187" s="245" t="s">
        <v>1667</v>
      </c>
      <c r="B187" s="308" t="str">
        <f t="shared" si="2"/>
        <v>https://upn1-carbon-sandbox.mendel.ai/01ha813ysyy2fh7nkt0cpqf5ww/patient-abstraction/pt-01h9p699cneh454gsfefcf942j</v>
      </c>
      <c r="C187" s="247" t="s">
        <v>18</v>
      </c>
      <c r="D187" s="198"/>
      <c r="E187" s="202"/>
      <c r="F187" s="246"/>
      <c r="G187" s="200" t="s">
        <v>60</v>
      </c>
      <c r="H187" s="246"/>
      <c r="I187" s="246"/>
      <c r="J187" s="246"/>
      <c r="K187" s="246"/>
      <c r="L187" s="246"/>
      <c r="M187" s="259"/>
      <c r="N187" s="155"/>
      <c r="O187" s="155"/>
      <c r="P187" s="155"/>
      <c r="Q187" s="155"/>
      <c r="R187" s="155"/>
      <c r="S187" s="155"/>
      <c r="T187" s="155"/>
      <c r="U187" s="155"/>
      <c r="V187" s="155"/>
      <c r="W187" s="155"/>
      <c r="X187" s="155"/>
      <c r="Y187" s="155"/>
      <c r="Z187" s="155"/>
      <c r="AA187" s="155"/>
      <c r="AB187" s="155"/>
      <c r="AC187" s="155"/>
      <c r="AD187" s="155"/>
    </row>
    <row r="188" spans="1:30" ht="15.75" customHeight="1">
      <c r="A188" s="164" t="s">
        <v>1668</v>
      </c>
      <c r="B188" s="308" t="str">
        <f>HYPERLINK("https://upn1-carbon-sandbox.mendel.ai/01ha813ysyy2fh7nkt0cpqf5ww/patient-abstraction/"&amp;A188)</f>
        <v>https://upn1-carbon-sandbox.mendel.ai/01ha813ysyy2fh7nkt0cpqf5ww/patient-abstraction/pt-01h9p699mt09x5jz0z0n4k5tb9</v>
      </c>
      <c r="C188" s="164" t="s">
        <v>18</v>
      </c>
      <c r="D188" s="246"/>
      <c r="E188" s="565"/>
      <c r="F188" s="199"/>
      <c r="G188" s="200" t="s">
        <v>60</v>
      </c>
      <c r="H188" s="164"/>
      <c r="I188" s="164"/>
      <c r="J188" s="164"/>
      <c r="K188" s="164"/>
      <c r="L188" s="164"/>
      <c r="M188" s="247"/>
      <c r="N188" s="155"/>
      <c r="O188" s="155"/>
      <c r="P188" s="155"/>
      <c r="Q188" s="155"/>
      <c r="R188" s="155"/>
      <c r="S188" s="155"/>
      <c r="T188" s="155"/>
      <c r="U188" s="155"/>
      <c r="V188" s="155"/>
      <c r="W188" s="155"/>
      <c r="X188" s="155"/>
      <c r="Y188" s="155"/>
      <c r="Z188" s="155"/>
      <c r="AA188" s="155"/>
      <c r="AB188" s="155"/>
      <c r="AC188" s="155"/>
      <c r="AD188" s="155"/>
    </row>
    <row r="189" spans="1:30" ht="15.75" customHeight="1">
      <c r="A189" s="164" t="s">
        <v>1669</v>
      </c>
      <c r="B189" s="308" t="str">
        <f>HYPERLINK("https://upn1-carbon-sandbox.mendel.ai/01ha813ysyy2fh7nkt0cpqf5ww/patient-abstraction/"&amp;A189)</f>
        <v>https://upn1-carbon-sandbox.mendel.ai/01ha813ysyy2fh7nkt0cpqf5ww/patient-abstraction/pt-01h9p699gj3bz33h99jbsg882h</v>
      </c>
      <c r="C189" s="164" t="s">
        <v>18</v>
      </c>
      <c r="D189" s="198"/>
      <c r="E189" s="202"/>
      <c r="F189" s="199"/>
      <c r="G189" s="200" t="s">
        <v>60</v>
      </c>
      <c r="H189" s="164"/>
      <c r="I189" s="164"/>
      <c r="J189" s="164"/>
      <c r="K189" s="164"/>
      <c r="L189" s="164"/>
      <c r="M189" s="247"/>
      <c r="N189" s="155"/>
      <c r="O189" s="155"/>
      <c r="P189" s="155"/>
      <c r="Q189" s="155"/>
      <c r="R189" s="155"/>
      <c r="S189" s="155"/>
      <c r="T189" s="155"/>
      <c r="U189" s="155"/>
      <c r="V189" s="155"/>
      <c r="W189" s="155"/>
      <c r="X189" s="155"/>
      <c r="Y189" s="155"/>
      <c r="Z189" s="155"/>
      <c r="AA189" s="155"/>
      <c r="AB189" s="155"/>
      <c r="AC189" s="155"/>
      <c r="AD189" s="155"/>
    </row>
    <row r="190" spans="1:30" ht="15.75" customHeight="1">
      <c r="A190" s="164" t="s">
        <v>1670</v>
      </c>
      <c r="B190" s="308" t="str">
        <f>HYPERLINK("https://upn1-carbon-sandbox.mendel.ai/01ha813ysyy2fh7nkt0cpqf5ww/patient-abstraction/"&amp;A190)</f>
        <v>https://upn1-carbon-sandbox.mendel.ai/01ha813ysyy2fh7nkt0cpqf5ww/patient-abstraction/pt-01h9p699ja0z4pk3q3j4936xqd</v>
      </c>
      <c r="C190" s="164" t="s">
        <v>18</v>
      </c>
      <c r="D190" s="198"/>
      <c r="E190" s="202"/>
      <c r="F190" s="199"/>
      <c r="G190" s="200" t="s">
        <v>60</v>
      </c>
      <c r="H190" s="164"/>
      <c r="I190" s="164"/>
      <c r="J190" s="164"/>
      <c r="K190" s="164"/>
      <c r="L190" s="164"/>
      <c r="M190" s="247"/>
      <c r="N190" s="155"/>
      <c r="O190" s="155"/>
      <c r="P190" s="155"/>
      <c r="Q190" s="155"/>
      <c r="R190" s="155"/>
      <c r="S190" s="155"/>
      <c r="T190" s="155"/>
      <c r="U190" s="155"/>
      <c r="V190" s="155"/>
      <c r="W190" s="155"/>
      <c r="X190" s="155"/>
      <c r="Y190" s="155"/>
      <c r="Z190" s="155"/>
      <c r="AA190" s="155"/>
      <c r="AB190" s="155"/>
      <c r="AC190" s="155"/>
      <c r="AD190" s="155"/>
    </row>
    <row r="191" spans="1:30" ht="15.75" customHeight="1">
      <c r="A191" s="164" t="s">
        <v>1671</v>
      </c>
      <c r="B191" s="308" t="str">
        <f>HYPERLINK("https://upn1-carbon-sandbox.mendel.ai/01ha813ysyy2fh7nkt0cpqf5ww/patient-abstraction/"&amp;A191)</f>
        <v>https://upn1-carbon-sandbox.mendel.ai/01ha813ysyy2fh7nkt0cpqf5ww/patient-abstraction/pt-01h9p699gdze854jz7qqks6jrp</v>
      </c>
      <c r="C191" s="164" t="s">
        <v>18</v>
      </c>
      <c r="D191" s="198"/>
      <c r="E191" s="202"/>
      <c r="F191" s="199"/>
      <c r="G191" s="200" t="s">
        <v>60</v>
      </c>
      <c r="H191" s="164"/>
      <c r="I191" s="164"/>
      <c r="J191" s="164"/>
      <c r="K191" s="164"/>
      <c r="L191" s="164"/>
      <c r="M191" s="247"/>
      <c r="N191" s="155"/>
      <c r="O191" s="155"/>
      <c r="P191" s="155"/>
      <c r="Q191" s="155"/>
      <c r="R191" s="155"/>
      <c r="S191" s="155"/>
      <c r="T191" s="155"/>
      <c r="U191" s="155"/>
      <c r="V191" s="155"/>
      <c r="W191" s="155"/>
      <c r="X191" s="155"/>
      <c r="Y191" s="155"/>
      <c r="Z191" s="155"/>
      <c r="AA191" s="155"/>
      <c r="AB191" s="155"/>
      <c r="AC191" s="155"/>
      <c r="AD191" s="155"/>
    </row>
    <row r="192" spans="1:30" ht="15.75" customHeight="1">
      <c r="A192" s="164" t="s">
        <v>1672</v>
      </c>
      <c r="B192" s="308" t="str">
        <f>HYPERLINK("https://upn1-carbon-sandbox.mendel.ai/01ha813ysyy2fh7nkt0cpqf5ww/patient-abstraction/"&amp;A192)</f>
        <v>https://upn1-carbon-sandbox.mendel.ai/01ha813ysyy2fh7nkt0cpqf5ww/patient-abstraction/pt-01h9p699r11cmyqk7y5aa9zrf5</v>
      </c>
      <c r="C192" s="164" t="s">
        <v>18</v>
      </c>
      <c r="D192" s="198"/>
      <c r="E192" s="202"/>
      <c r="F192" s="199"/>
      <c r="G192" s="200" t="s">
        <v>60</v>
      </c>
      <c r="H192" s="164"/>
      <c r="I192" s="164"/>
      <c r="J192" s="164"/>
      <c r="K192" s="164"/>
      <c r="L192" s="164"/>
      <c r="M192" s="247"/>
      <c r="N192" s="155"/>
      <c r="O192" s="155"/>
      <c r="P192" s="155"/>
      <c r="Q192" s="155"/>
      <c r="R192" s="155"/>
      <c r="S192" s="155"/>
      <c r="T192" s="155"/>
      <c r="U192" s="155"/>
      <c r="V192" s="155"/>
      <c r="W192" s="155"/>
      <c r="X192" s="155"/>
      <c r="Y192" s="155"/>
      <c r="Z192" s="155"/>
      <c r="AA192" s="155"/>
      <c r="AB192" s="155"/>
      <c r="AC192" s="155"/>
      <c r="AD192" s="155"/>
    </row>
    <row r="193" spans="1:30" ht="15.75" customHeight="1">
      <c r="A193" s="164" t="s">
        <v>1673</v>
      </c>
      <c r="B193" s="308" t="str">
        <f>HYPERLINK("https://upn1-carbon-sandbox.mendel.ai/01ha813ysyy2fh7nkt0cpqf5ww/patient-abstraction/"&amp;A193)</f>
        <v>https://upn1-carbon-sandbox.mendel.ai/01ha813ysyy2fh7nkt0cpqf5ww/patient-abstraction/pt-01h9p69998cqma6z2n5amcmtcj</v>
      </c>
      <c r="C193" s="164" t="s">
        <v>18</v>
      </c>
      <c r="D193" s="198"/>
      <c r="E193" s="202"/>
      <c r="F193" s="199"/>
      <c r="G193" s="200" t="s">
        <v>60</v>
      </c>
      <c r="H193" s="164"/>
      <c r="I193" s="164"/>
      <c r="J193" s="164"/>
      <c r="K193" s="164"/>
      <c r="L193" s="164"/>
      <c r="M193" s="247"/>
      <c r="N193" s="155"/>
      <c r="O193" s="155"/>
      <c r="P193" s="155"/>
      <c r="Q193" s="155"/>
      <c r="R193" s="155"/>
      <c r="S193" s="155"/>
      <c r="T193" s="155"/>
      <c r="U193" s="155"/>
      <c r="V193" s="155"/>
      <c r="W193" s="155"/>
      <c r="X193" s="155"/>
      <c r="Y193" s="155"/>
      <c r="Z193" s="155"/>
      <c r="AA193" s="155"/>
      <c r="AB193" s="155"/>
      <c r="AC193" s="155"/>
      <c r="AD193" s="155"/>
    </row>
    <row r="194" spans="1:30" ht="15.75" customHeight="1">
      <c r="A194" s="164" t="s">
        <v>1674</v>
      </c>
      <c r="B194" s="308" t="str">
        <f t="shared" si="0"/>
        <v>https://upn1-carbon-sandbox.mendel.ai/01ha813ysyy2fh7nkt0cpqf5ww/patient-abstraction/pt-01h9p699daj46zg2kt6mv170xw</v>
      </c>
      <c r="C194" s="164" t="s">
        <v>1597</v>
      </c>
      <c r="D194" s="198"/>
      <c r="E194" s="202"/>
      <c r="F194" s="199"/>
      <c r="G194" s="200" t="s">
        <v>60</v>
      </c>
      <c r="H194" s="164"/>
      <c r="I194" s="164"/>
      <c r="J194" s="164"/>
      <c r="K194" s="164"/>
      <c r="L194" s="164"/>
      <c r="M194" s="247"/>
      <c r="N194" s="155"/>
      <c r="O194" s="155"/>
      <c r="P194" s="155"/>
      <c r="Q194" s="155"/>
      <c r="R194" s="155"/>
      <c r="S194" s="155"/>
      <c r="T194" s="155"/>
      <c r="U194" s="155"/>
      <c r="V194" s="155"/>
      <c r="W194" s="155"/>
      <c r="X194" s="155"/>
      <c r="Y194" s="155"/>
      <c r="Z194" s="155"/>
      <c r="AA194" s="155"/>
      <c r="AB194" s="155"/>
      <c r="AC194" s="155"/>
      <c r="AD194" s="155"/>
    </row>
    <row r="195" spans="1:30" ht="15.75" customHeight="1">
      <c r="A195" s="164" t="s">
        <v>1675</v>
      </c>
      <c r="B195" s="308" t="str">
        <f>HYPERLINK("https://upn1-carbon-sandbox.mendel.ai/01ha813ysyy2fh7nkt0cpqf5ww/patient-abstraction/"&amp;A195)</f>
        <v>https://upn1-carbon-sandbox.mendel.ai/01ha813ysyy2fh7nkt0cpqf5ww/patient-abstraction/pt-01h9p6998gp4kstqw639b43b88</v>
      </c>
      <c r="C195" s="164" t="s">
        <v>1597</v>
      </c>
      <c r="D195" s="198"/>
      <c r="E195" s="202"/>
      <c r="F195" s="199"/>
      <c r="G195" s="200" t="s">
        <v>60</v>
      </c>
      <c r="H195" s="164"/>
      <c r="I195" s="164"/>
      <c r="J195" s="164"/>
      <c r="K195" s="164"/>
      <c r="L195" s="164"/>
      <c r="M195" s="247"/>
      <c r="N195" s="155"/>
      <c r="O195" s="155"/>
      <c r="P195" s="155"/>
      <c r="Q195" s="155"/>
      <c r="R195" s="155"/>
      <c r="S195" s="155"/>
      <c r="T195" s="155"/>
      <c r="U195" s="155"/>
      <c r="V195" s="155"/>
      <c r="W195" s="155"/>
      <c r="X195" s="155"/>
      <c r="Y195" s="155"/>
      <c r="Z195" s="155"/>
      <c r="AA195" s="155"/>
      <c r="AB195" s="155"/>
      <c r="AC195" s="155"/>
      <c r="AD195" s="155"/>
    </row>
    <row r="196" spans="1:30" ht="15.75" customHeight="1">
      <c r="A196" s="164" t="s">
        <v>1676</v>
      </c>
      <c r="B196" s="308" t="str">
        <f t="shared" si="0"/>
        <v>https://upn1-carbon-sandbox.mendel.ai/01ha813ysyy2fh7nkt0cpqf5ww/patient-abstraction/pt-01h9p699cth0ab0y0nwwxcy7rp</v>
      </c>
      <c r="C196" s="164" t="s">
        <v>1597</v>
      </c>
      <c r="D196" s="198"/>
      <c r="E196" s="202"/>
      <c r="F196" s="199"/>
      <c r="G196" s="200" t="s">
        <v>60</v>
      </c>
      <c r="H196" s="164"/>
      <c r="I196" s="164"/>
      <c r="J196" s="164"/>
      <c r="K196" s="164"/>
      <c r="L196" s="164"/>
      <c r="M196" s="247"/>
      <c r="N196" s="155"/>
      <c r="O196" s="155"/>
      <c r="P196" s="155"/>
      <c r="Q196" s="155"/>
      <c r="R196" s="155"/>
      <c r="S196" s="155"/>
      <c r="T196" s="155"/>
      <c r="U196" s="155"/>
      <c r="V196" s="155"/>
      <c r="W196" s="155"/>
      <c r="X196" s="155"/>
      <c r="Y196" s="155"/>
      <c r="Z196" s="155"/>
      <c r="AA196" s="155"/>
      <c r="AB196" s="155"/>
      <c r="AC196" s="155"/>
      <c r="AD196" s="155"/>
    </row>
    <row r="197" spans="1:30" ht="15.75" customHeight="1">
      <c r="A197" s="171" t="s">
        <v>1677</v>
      </c>
      <c r="B197" s="308" t="str">
        <f t="shared" si="0"/>
        <v>https://upn1-carbon-sandbox.mendel.ai/01ha813ysyy2fh7nkt0cpqf5ww/patient-abstraction/pt-01h9p699rvvw8zmbd0kawr6js5</v>
      </c>
      <c r="C197" s="164" t="s">
        <v>1597</v>
      </c>
      <c r="D197" s="198"/>
      <c r="E197" s="202"/>
      <c r="F197" s="199"/>
      <c r="G197" s="200" t="s">
        <v>60</v>
      </c>
      <c r="H197" s="164"/>
      <c r="I197" s="164"/>
      <c r="J197" s="164"/>
      <c r="K197" s="164"/>
      <c r="L197" s="164"/>
      <c r="M197" s="247"/>
      <c r="N197" s="155"/>
      <c r="O197" s="155"/>
      <c r="P197" s="155"/>
      <c r="Q197" s="155"/>
      <c r="R197" s="155"/>
      <c r="S197" s="155"/>
      <c r="T197" s="155"/>
      <c r="U197" s="155"/>
      <c r="V197" s="155"/>
      <c r="W197" s="155"/>
      <c r="X197" s="155"/>
      <c r="Y197" s="155"/>
      <c r="Z197" s="155"/>
      <c r="AA197" s="155"/>
      <c r="AB197" s="155"/>
      <c r="AC197" s="155"/>
      <c r="AD197" s="155"/>
    </row>
    <row r="198" spans="1:30" ht="15.75" customHeight="1">
      <c r="A198" s="164" t="s">
        <v>1678</v>
      </c>
      <c r="B198" s="308" t="str">
        <f>HYPERLINK("https://upn1-carbon-sandbox.mendel.ai/01ha813ysyy2fh7nkt0cpqf5ww/patient-abstraction/"&amp;A198)</f>
        <v>https://upn1-carbon-sandbox.mendel.ai/01ha813ysyy2fh7nkt0cpqf5ww/patient-abstraction/pt-01h9p699s29vcqs9vb18b0kbj2</v>
      </c>
      <c r="C198" s="164" t="s">
        <v>18</v>
      </c>
      <c r="D198" s="198"/>
      <c r="E198" s="202"/>
      <c r="F198" s="199"/>
      <c r="G198" s="200" t="s">
        <v>60</v>
      </c>
      <c r="H198" s="164"/>
      <c r="I198" s="164"/>
      <c r="J198" s="164"/>
      <c r="K198" s="164"/>
      <c r="L198" s="164"/>
      <c r="M198" s="247"/>
      <c r="N198" s="155"/>
      <c r="O198" s="155"/>
      <c r="P198" s="155"/>
      <c r="Q198" s="155"/>
      <c r="R198" s="155"/>
      <c r="S198" s="155"/>
      <c r="T198" s="155"/>
      <c r="U198" s="155"/>
      <c r="V198" s="155"/>
      <c r="W198" s="155"/>
      <c r="X198" s="155"/>
      <c r="Y198" s="155"/>
      <c r="Z198" s="155"/>
      <c r="AA198" s="155"/>
      <c r="AB198" s="155"/>
      <c r="AC198" s="155"/>
      <c r="AD198" s="155"/>
    </row>
    <row r="199" spans="1:30" ht="15.75" customHeight="1">
      <c r="A199" s="164" t="s">
        <v>1679</v>
      </c>
      <c r="B199" s="308" t="str">
        <f>HYPERLINK("https://upn1-carbon-sandbox.mendel.ai/01ha813ysyy2fh7nkt0cpqf5ww/patient-abstraction/"&amp;A199)</f>
        <v>https://upn1-carbon-sandbox.mendel.ai/01ha813ysyy2fh7nkt0cpqf5ww/patient-abstraction/pt-01h9p699r3zxhgbadxfy0kqwzf</v>
      </c>
      <c r="C199" s="164" t="s">
        <v>18</v>
      </c>
      <c r="D199" s="198"/>
      <c r="E199" s="202"/>
      <c r="F199" s="199"/>
      <c r="G199" s="200" t="s">
        <v>60</v>
      </c>
      <c r="H199" s="164"/>
      <c r="I199" s="164"/>
      <c r="J199" s="164"/>
      <c r="K199" s="164"/>
      <c r="L199" s="164"/>
      <c r="M199" s="247"/>
      <c r="N199" s="155"/>
      <c r="O199" s="155"/>
      <c r="P199" s="155"/>
      <c r="Q199" s="155"/>
      <c r="R199" s="155"/>
      <c r="S199" s="155"/>
      <c r="T199" s="155"/>
      <c r="U199" s="155"/>
      <c r="V199" s="155"/>
      <c r="W199" s="155"/>
      <c r="X199" s="155"/>
      <c r="Y199" s="155"/>
      <c r="Z199" s="155"/>
      <c r="AA199" s="155"/>
      <c r="AB199" s="155"/>
      <c r="AC199" s="155"/>
      <c r="AD199" s="155"/>
    </row>
    <row r="200" spans="1:30" ht="15.75" customHeight="1">
      <c r="A200" s="164" t="s">
        <v>1680</v>
      </c>
      <c r="B200" s="308" t="str">
        <f>HYPERLINK("https://upn1-carbon-sandbox.mendel.ai/01ha813ysyy2fh7nkt0cpqf5ww/patient-abstraction/"&amp;A200)</f>
        <v>https://upn1-carbon-sandbox.mendel.ai/01ha813ysyy2fh7nkt0cpqf5ww/patient-abstraction/pt-01h9p699fnsp9rw9jer3peq3q0</v>
      </c>
      <c r="C200" s="164" t="s">
        <v>18</v>
      </c>
      <c r="D200" s="198"/>
      <c r="E200" s="202"/>
      <c r="F200" s="199"/>
      <c r="G200" s="200" t="s">
        <v>60</v>
      </c>
      <c r="H200" s="164"/>
      <c r="I200" s="164"/>
      <c r="J200" s="164"/>
      <c r="K200" s="164"/>
      <c r="L200" s="164"/>
      <c r="M200" s="247"/>
      <c r="N200" s="155"/>
      <c r="O200" s="155"/>
      <c r="P200" s="155"/>
      <c r="Q200" s="155"/>
      <c r="R200" s="155"/>
      <c r="S200" s="155"/>
      <c r="T200" s="155"/>
      <c r="U200" s="155"/>
      <c r="V200" s="155"/>
      <c r="W200" s="155"/>
      <c r="X200" s="155"/>
      <c r="Y200" s="155"/>
      <c r="Z200" s="155"/>
      <c r="AA200" s="155"/>
      <c r="AB200" s="155"/>
      <c r="AC200" s="155"/>
      <c r="AD200" s="155"/>
    </row>
    <row r="201" spans="1:30" ht="15.75" customHeight="1">
      <c r="A201" s="164" t="s">
        <v>1681</v>
      </c>
      <c r="B201" s="308" t="str">
        <f>HYPERLINK("https://upn1-carbon-sandbox.mendel.ai/01ha813ysyy2fh7nkt0cpqf5ww/patient-abstraction/"&amp;A201)</f>
        <v>https://upn1-carbon-sandbox.mendel.ai/01ha813ysyy2fh7nkt0cpqf5ww/patient-abstraction/pt-01h9p699e5m1c577bbrjcyv7hv</v>
      </c>
      <c r="C201" s="164" t="s">
        <v>18</v>
      </c>
      <c r="D201" s="198"/>
      <c r="E201" s="202"/>
      <c r="F201" s="199"/>
      <c r="G201" s="200" t="s">
        <v>60</v>
      </c>
      <c r="H201" s="164"/>
      <c r="I201" s="164"/>
      <c r="J201" s="164"/>
      <c r="K201" s="164"/>
      <c r="L201" s="164"/>
      <c r="M201" s="247"/>
      <c r="N201" s="155"/>
      <c r="O201" s="155"/>
      <c r="P201" s="155"/>
      <c r="Q201" s="155"/>
      <c r="R201" s="155"/>
      <c r="S201" s="155"/>
      <c r="T201" s="155"/>
      <c r="U201" s="155"/>
      <c r="V201" s="155"/>
      <c r="W201" s="155"/>
      <c r="X201" s="155"/>
      <c r="Y201" s="155"/>
      <c r="Z201" s="155"/>
      <c r="AA201" s="155"/>
      <c r="AB201" s="155"/>
      <c r="AC201" s="155"/>
      <c r="AD201" s="155"/>
    </row>
    <row r="202" spans="1:30" ht="15.75" customHeight="1">
      <c r="A202" s="164" t="s">
        <v>1682</v>
      </c>
      <c r="B202" s="308" t="str">
        <f>HYPERLINK("https://upn1-carbon-sandbox.mendel.ai/01ha813ysyy2fh7nkt0cpqf5ww/patient-abstraction/"&amp;A202)</f>
        <v>https://upn1-carbon-sandbox.mendel.ai/01ha813ysyy2fh7nkt0cpqf5ww/patient-abstraction/pt-01h9p699f53fh3rbjzsgv2abss</v>
      </c>
      <c r="C202" s="164" t="s">
        <v>18</v>
      </c>
      <c r="D202" s="198"/>
      <c r="E202" s="202"/>
      <c r="F202" s="199"/>
      <c r="G202" s="200" t="s">
        <v>60</v>
      </c>
      <c r="H202" s="164"/>
      <c r="I202" s="164"/>
      <c r="J202" s="164"/>
      <c r="K202" s="164"/>
      <c r="L202" s="164"/>
      <c r="M202" s="247"/>
      <c r="N202" s="155"/>
      <c r="O202" s="155"/>
      <c r="P202" s="155"/>
      <c r="Q202" s="155"/>
      <c r="R202" s="155"/>
      <c r="S202" s="155"/>
      <c r="T202" s="155"/>
      <c r="U202" s="155"/>
      <c r="V202" s="155"/>
      <c r="W202" s="155"/>
      <c r="X202" s="155"/>
      <c r="Y202" s="155"/>
      <c r="Z202" s="155"/>
      <c r="AA202" s="155"/>
      <c r="AB202" s="155"/>
      <c r="AC202" s="155"/>
      <c r="AD202" s="155"/>
    </row>
    <row r="203" spans="1:30" ht="15.75" customHeight="1">
      <c r="A203" s="164" t="s">
        <v>1683</v>
      </c>
      <c r="B203" s="308" t="str">
        <f>HYPERLINK("https://upn1-carbon-sandbox.mendel.ai/01ha813ysyy2fh7nkt0cpqf5ww/patient-abstraction/"&amp;A203)</f>
        <v>https://upn1-carbon-sandbox.mendel.ai/01ha813ysyy2fh7nkt0cpqf5ww/patient-abstraction/pt-01h9p699dvp725q786akjz84ga</v>
      </c>
      <c r="C203" s="164" t="s">
        <v>18</v>
      </c>
      <c r="D203" s="198"/>
      <c r="E203" s="202"/>
      <c r="F203" s="199"/>
      <c r="G203" s="200" t="s">
        <v>60</v>
      </c>
      <c r="H203" s="164"/>
      <c r="I203" s="164"/>
      <c r="J203" s="164"/>
      <c r="K203" s="164"/>
      <c r="L203" s="164"/>
      <c r="M203" s="247"/>
      <c r="N203" s="155"/>
      <c r="O203" s="155"/>
      <c r="P203" s="155"/>
      <c r="Q203" s="155"/>
      <c r="R203" s="155"/>
      <c r="S203" s="155"/>
      <c r="T203" s="155"/>
      <c r="U203" s="155"/>
      <c r="V203" s="155"/>
      <c r="W203" s="155"/>
      <c r="X203" s="155"/>
      <c r="Y203" s="155"/>
      <c r="Z203" s="155"/>
      <c r="AA203" s="155"/>
      <c r="AB203" s="155"/>
      <c r="AC203" s="155"/>
      <c r="AD203" s="155"/>
    </row>
    <row r="204" spans="1:30" ht="15.75" customHeight="1">
      <c r="A204" s="164" t="s">
        <v>1684</v>
      </c>
      <c r="B204" s="308" t="str">
        <f>HYPERLINK("https://upn1-carbon-sandbox.mendel.ai/01ha813ysyy2fh7nkt0cpqf5ww/patient-abstraction/"&amp;A204)</f>
        <v>https://upn1-carbon-sandbox.mendel.ai/01ha813ysyy2fh7nkt0cpqf5ww/patient-abstraction/pt-01h9p699mzkmnb1dkmy3yhb2az</v>
      </c>
      <c r="C204" s="164" t="s">
        <v>18</v>
      </c>
      <c r="D204" s="198"/>
      <c r="E204" s="202"/>
      <c r="F204" s="199"/>
      <c r="G204" s="200" t="s">
        <v>60</v>
      </c>
      <c r="H204" s="164"/>
      <c r="I204" s="164"/>
      <c r="J204" s="164"/>
      <c r="K204" s="164"/>
      <c r="L204" s="164"/>
      <c r="M204" s="247"/>
      <c r="N204" s="155"/>
      <c r="O204" s="155"/>
      <c r="P204" s="155"/>
      <c r="Q204" s="155"/>
      <c r="R204" s="155"/>
      <c r="S204" s="155"/>
      <c r="T204" s="155"/>
      <c r="U204" s="155"/>
      <c r="V204" s="155"/>
      <c r="W204" s="155"/>
      <c r="X204" s="155"/>
      <c r="Y204" s="155"/>
      <c r="Z204" s="155"/>
      <c r="AA204" s="155"/>
      <c r="AB204" s="155"/>
      <c r="AC204" s="155"/>
      <c r="AD204" s="155"/>
    </row>
    <row r="205" spans="1:30" ht="15.75" customHeight="1">
      <c r="A205" s="164" t="s">
        <v>1685</v>
      </c>
      <c r="B205" s="308" t="str">
        <f>HYPERLINK("https://upn1-carbon-sandbox.mendel.ai/01ha813ysyy2fh7nkt0cpqf5ww/patient-abstraction/"&amp;A205)</f>
        <v>https://upn1-carbon-sandbox.mendel.ai/01ha813ysyy2fh7nkt0cpqf5ww/patient-abstraction/pt-01h9p699rae2jn062c3s4fjwj3</v>
      </c>
      <c r="C205" s="164" t="s">
        <v>18</v>
      </c>
      <c r="D205" s="198"/>
      <c r="E205" s="202"/>
      <c r="F205" s="199"/>
      <c r="G205" s="200" t="s">
        <v>60</v>
      </c>
      <c r="H205" s="164"/>
      <c r="I205" s="164"/>
      <c r="J205" s="164"/>
      <c r="K205" s="164"/>
      <c r="L205" s="164"/>
      <c r="M205" s="247"/>
      <c r="N205" s="155"/>
      <c r="O205" s="155"/>
      <c r="P205" s="155"/>
      <c r="Q205" s="155"/>
      <c r="R205" s="155"/>
      <c r="S205" s="155"/>
      <c r="T205" s="155"/>
      <c r="U205" s="155"/>
      <c r="V205" s="155"/>
      <c r="W205" s="155"/>
      <c r="X205" s="155"/>
      <c r="Y205" s="155"/>
      <c r="Z205" s="155"/>
      <c r="AA205" s="155"/>
      <c r="AB205" s="155"/>
      <c r="AC205" s="155"/>
      <c r="AD205" s="155"/>
    </row>
    <row r="206" spans="1:30" ht="15.75" customHeight="1">
      <c r="A206" s="164" t="s">
        <v>1686</v>
      </c>
      <c r="B206" s="308" t="str">
        <f>HYPERLINK("https://upn1-carbon-sandbox.mendel.ai/01ha813ysyy2fh7nkt0cpqf5ww/patient-abstraction/"&amp;A206)</f>
        <v>https://upn1-carbon-sandbox.mendel.ai/01ha813ysyy2fh7nkt0cpqf5ww/patient-abstraction/pt-01h9p699anq3pskrx9yfr0qv9a</v>
      </c>
      <c r="C206" s="164" t="s">
        <v>18</v>
      </c>
      <c r="D206" s="198"/>
      <c r="E206" s="202"/>
      <c r="F206" s="199"/>
      <c r="G206" s="200" t="s">
        <v>60</v>
      </c>
      <c r="H206" s="164"/>
      <c r="I206" s="164"/>
      <c r="J206" s="164"/>
      <c r="K206" s="164"/>
      <c r="L206" s="164"/>
      <c r="M206" s="247"/>
      <c r="N206" s="155"/>
      <c r="O206" s="155"/>
      <c r="P206" s="155"/>
      <c r="Q206" s="155"/>
      <c r="R206" s="155"/>
      <c r="S206" s="155"/>
      <c r="T206" s="155"/>
      <c r="U206" s="155"/>
      <c r="V206" s="155"/>
      <c r="W206" s="155"/>
      <c r="X206" s="155"/>
      <c r="Y206" s="155"/>
      <c r="Z206" s="155"/>
      <c r="AA206" s="155"/>
      <c r="AB206" s="155"/>
      <c r="AC206" s="155"/>
      <c r="AD206" s="155"/>
    </row>
    <row r="207" spans="1:30" ht="15.75" customHeight="1">
      <c r="A207" s="164" t="s">
        <v>1687</v>
      </c>
      <c r="B207" s="308" t="str">
        <f>HYPERLINK("https://upn1-carbon-sandbox.mendel.ai/01ha813ysyy2fh7nkt0cpqf5ww/patient-abstraction/"&amp;A207)</f>
        <v>https://upn1-carbon-sandbox.mendel.ai/01ha813ysyy2fh7nkt0cpqf5ww/patient-abstraction/pt-01h9p699qbk7ne8rzq06qz1c2s</v>
      </c>
      <c r="C207" s="164" t="s">
        <v>18</v>
      </c>
      <c r="D207" s="198"/>
      <c r="E207" s="202"/>
      <c r="F207" s="199"/>
      <c r="G207" s="200" t="s">
        <v>60</v>
      </c>
      <c r="H207" s="164"/>
      <c r="I207" s="164"/>
      <c r="J207" s="164"/>
      <c r="K207" s="164"/>
      <c r="L207" s="164"/>
      <c r="M207" s="247"/>
      <c r="N207" s="155"/>
      <c r="O207" s="155"/>
      <c r="P207" s="155"/>
      <c r="Q207" s="155"/>
      <c r="R207" s="155"/>
      <c r="S207" s="155"/>
      <c r="T207" s="155"/>
      <c r="U207" s="155"/>
      <c r="V207" s="155"/>
      <c r="W207" s="155"/>
      <c r="X207" s="155"/>
      <c r="Y207" s="155"/>
      <c r="Z207" s="155"/>
      <c r="AA207" s="155"/>
      <c r="AB207" s="155"/>
      <c r="AC207" s="155"/>
      <c r="AD207" s="155"/>
    </row>
    <row r="208" spans="1:30" ht="15.75" customHeight="1">
      <c r="A208" s="164" t="s">
        <v>1688</v>
      </c>
      <c r="B208" s="308" t="str">
        <f>HYPERLINK("https://upn1-carbon-sandbox.mendel.ai/01ha813ysyy2fh7nkt0cpqf5ww/patient-abstraction/"&amp;A208)</f>
        <v>https://upn1-carbon-sandbox.mendel.ai/01ha813ysyy2fh7nkt0cpqf5ww/patient-abstraction/pt-01h9p699m78cxg84fcwk2b7nzt</v>
      </c>
      <c r="C208" s="164" t="s">
        <v>18</v>
      </c>
      <c r="D208" s="198"/>
      <c r="E208" s="202"/>
      <c r="F208" s="199"/>
      <c r="G208" s="200" t="s">
        <v>60</v>
      </c>
      <c r="H208" s="164"/>
      <c r="I208" s="164"/>
      <c r="J208" s="164"/>
      <c r="K208" s="164"/>
      <c r="L208" s="164"/>
      <c r="M208" s="247"/>
      <c r="N208" s="155"/>
      <c r="O208" s="155"/>
      <c r="P208" s="155"/>
      <c r="Q208" s="155"/>
      <c r="R208" s="155"/>
      <c r="S208" s="155"/>
      <c r="T208" s="155"/>
      <c r="U208" s="155"/>
      <c r="V208" s="155"/>
      <c r="W208" s="155"/>
      <c r="X208" s="155"/>
      <c r="Y208" s="155"/>
      <c r="Z208" s="155"/>
      <c r="AA208" s="155"/>
      <c r="AB208" s="155"/>
      <c r="AC208" s="155"/>
      <c r="AD208" s="155"/>
    </row>
    <row r="209" spans="1:30" ht="15.75" customHeight="1">
      <c r="A209" s="164" t="s">
        <v>1689</v>
      </c>
      <c r="B209" s="308" t="str">
        <f>HYPERLINK("https://upn1-carbon-sandbox.mendel.ai/01ha813ysyy2fh7nkt0cpqf5ww/patient-abstraction/"&amp;A209)</f>
        <v>https://upn1-carbon-sandbox.mendel.ai/01ha813ysyy2fh7nkt0cpqf5ww/patient-abstraction/pt-01h9p699em5wnxwkc29fkdpypc</v>
      </c>
      <c r="C209" s="164" t="s">
        <v>18</v>
      </c>
      <c r="D209" s="198"/>
      <c r="E209" s="202"/>
      <c r="F209" s="199"/>
      <c r="G209" s="200" t="s">
        <v>60</v>
      </c>
      <c r="H209" s="164"/>
      <c r="I209" s="164"/>
      <c r="J209" s="164"/>
      <c r="K209" s="164"/>
      <c r="L209" s="164"/>
      <c r="M209" s="247"/>
      <c r="N209" s="155"/>
      <c r="O209" s="155"/>
      <c r="P209" s="155"/>
      <c r="Q209" s="155"/>
      <c r="R209" s="155"/>
      <c r="S209" s="155"/>
      <c r="T209" s="155"/>
      <c r="U209" s="155"/>
      <c r="V209" s="155"/>
      <c r="W209" s="155"/>
      <c r="X209" s="155"/>
      <c r="Y209" s="155"/>
      <c r="Z209" s="155"/>
      <c r="AA209" s="155"/>
      <c r="AB209" s="155"/>
      <c r="AC209" s="155"/>
      <c r="AD209" s="155"/>
    </row>
    <row r="210" spans="1:30" ht="15.75" customHeight="1">
      <c r="A210" s="164" t="s">
        <v>1690</v>
      </c>
      <c r="B210" s="308" t="str">
        <f>HYPERLINK("https://upn1-carbon-sandbox.mendel.ai/01ha813ysyy2fh7nkt0cpqf5ww/patient-abstraction/"&amp;A210)</f>
        <v>https://upn1-carbon-sandbox.mendel.ai/01ha813ysyy2fh7nkt0cpqf5ww/patient-abstraction/pt-01h9p699s73fbsnqccdw3etgxd</v>
      </c>
      <c r="C210" s="164" t="s">
        <v>18</v>
      </c>
      <c r="D210" s="198"/>
      <c r="E210" s="202"/>
      <c r="F210" s="199"/>
      <c r="G210" s="200" t="s">
        <v>60</v>
      </c>
      <c r="H210" s="164"/>
      <c r="I210" s="164"/>
      <c r="J210" s="164"/>
      <c r="K210" s="164"/>
      <c r="L210" s="164"/>
      <c r="M210" s="247"/>
      <c r="N210" s="155"/>
      <c r="O210" s="155"/>
      <c r="P210" s="155"/>
      <c r="Q210" s="155"/>
      <c r="R210" s="155"/>
      <c r="S210" s="155"/>
      <c r="T210" s="155"/>
      <c r="U210" s="155"/>
      <c r="V210" s="155"/>
      <c r="W210" s="155"/>
      <c r="X210" s="155"/>
      <c r="Y210" s="155"/>
      <c r="Z210" s="155"/>
      <c r="AA210" s="155"/>
      <c r="AB210" s="155"/>
      <c r="AC210" s="155"/>
      <c r="AD210" s="155"/>
    </row>
    <row r="211" spans="1:30" ht="15.75" customHeight="1">
      <c r="A211" s="164" t="s">
        <v>1691</v>
      </c>
      <c r="B211" s="308" t="str">
        <f>HYPERLINK("https://upn1-carbon-sandbox.mendel.ai/01ha813ysyy2fh7nkt0cpqf5ww/patient-abstraction/"&amp;A211)</f>
        <v>https://upn1-carbon-sandbox.mendel.ai/01ha813ysyy2fh7nkt0cpqf5ww/patient-abstraction/pt-01h9p699nkap6svns4j2zhyp85</v>
      </c>
      <c r="C211" s="164" t="s">
        <v>18</v>
      </c>
      <c r="D211" s="198"/>
      <c r="E211" s="202"/>
      <c r="F211" s="199"/>
      <c r="G211" s="200" t="s">
        <v>60</v>
      </c>
      <c r="H211" s="164"/>
      <c r="I211" s="164"/>
      <c r="J211" s="164"/>
      <c r="K211" s="164"/>
      <c r="L211" s="164"/>
      <c r="M211" s="247"/>
      <c r="N211" s="155"/>
      <c r="O211" s="155"/>
      <c r="P211" s="155"/>
      <c r="Q211" s="155"/>
      <c r="R211" s="155"/>
      <c r="S211" s="155"/>
      <c r="T211" s="155"/>
      <c r="U211" s="155"/>
      <c r="V211" s="155"/>
      <c r="W211" s="155"/>
      <c r="X211" s="155"/>
      <c r="Y211" s="155"/>
      <c r="Z211" s="155"/>
      <c r="AA211" s="155"/>
      <c r="AB211" s="155"/>
      <c r="AC211" s="155"/>
      <c r="AD211" s="155"/>
    </row>
    <row r="212" spans="1:30" ht="15.75" customHeight="1">
      <c r="A212" s="164" t="s">
        <v>1692</v>
      </c>
      <c r="B212" s="308" t="str">
        <f>HYPERLINK("https://upn1-carbon-sandbox.mendel.ai/01ha813ysyy2fh7nkt0cpqf5ww/patient-abstraction/"&amp;A212)</f>
        <v>https://upn1-carbon-sandbox.mendel.ai/01ha813ysyy2fh7nkt0cpqf5ww/patient-abstraction/pt-01h9p699exqak5sqfch2nv16t4</v>
      </c>
      <c r="C212" s="164" t="s">
        <v>18</v>
      </c>
      <c r="D212" s="198"/>
      <c r="E212" s="202"/>
      <c r="F212" s="199"/>
      <c r="G212" s="200" t="s">
        <v>60</v>
      </c>
      <c r="H212" s="164"/>
      <c r="I212" s="164"/>
      <c r="J212" s="164"/>
      <c r="K212" s="164"/>
      <c r="L212" s="164"/>
      <c r="M212" s="247"/>
      <c r="N212" s="155"/>
      <c r="O212" s="155"/>
      <c r="P212" s="155"/>
      <c r="Q212" s="155"/>
      <c r="R212" s="155"/>
      <c r="S212" s="155"/>
      <c r="T212" s="155"/>
      <c r="U212" s="155"/>
      <c r="V212" s="155"/>
      <c r="W212" s="155"/>
      <c r="X212" s="155"/>
      <c r="Y212" s="155"/>
      <c r="Z212" s="155"/>
      <c r="AA212" s="155"/>
      <c r="AB212" s="155"/>
      <c r="AC212" s="155"/>
      <c r="AD212" s="155"/>
    </row>
    <row r="213" spans="1:30" ht="15.75" customHeight="1">
      <c r="A213" s="164" t="s">
        <v>1693</v>
      </c>
      <c r="B213" s="308" t="str">
        <f>HYPERLINK("https://upn1-carbon-sandbox.mendel.ai/01ha813ysyy2fh7nkt0cpqf5ww/patient-abstraction/"&amp;A213)</f>
        <v>https://upn1-carbon-sandbox.mendel.ai/01ha813ysyy2fh7nkt0cpqf5ww/patient-abstraction/pt-01h9p699bh2r7xrwrzv773f752</v>
      </c>
      <c r="C213" s="164" t="s">
        <v>18</v>
      </c>
      <c r="D213" s="198"/>
      <c r="E213" s="202"/>
      <c r="F213" s="199"/>
      <c r="G213" s="200" t="s">
        <v>60</v>
      </c>
      <c r="H213" s="164"/>
      <c r="I213" s="164"/>
      <c r="J213" s="164"/>
      <c r="K213" s="164"/>
      <c r="L213" s="164"/>
      <c r="M213" s="247"/>
      <c r="N213" s="155"/>
      <c r="O213" s="155"/>
      <c r="P213" s="155"/>
      <c r="Q213" s="155"/>
      <c r="R213" s="155"/>
      <c r="S213" s="155"/>
      <c r="T213" s="155"/>
      <c r="U213" s="155"/>
      <c r="V213" s="155"/>
      <c r="W213" s="155"/>
      <c r="X213" s="155"/>
      <c r="Y213" s="155"/>
      <c r="Z213" s="155"/>
      <c r="AA213" s="155"/>
      <c r="AB213" s="155"/>
      <c r="AC213" s="155"/>
      <c r="AD213" s="155"/>
    </row>
    <row r="214" spans="1:30" ht="15.75" customHeight="1">
      <c r="A214" s="164" t="s">
        <v>1694</v>
      </c>
      <c r="B214" s="308" t="str">
        <f>HYPERLINK("https://upn1-carbon-sandbox.mendel.ai/01ha813ysyy2fh7nkt0cpqf5ww/patient-abstraction/"&amp;A214)</f>
        <v>https://upn1-carbon-sandbox.mendel.ai/01ha813ysyy2fh7nkt0cpqf5ww/patient-abstraction/pt-01h9p699j8dtm217cc53q74c4b</v>
      </c>
      <c r="C214" s="164" t="s">
        <v>18</v>
      </c>
      <c r="D214" s="198"/>
      <c r="E214" s="202"/>
      <c r="F214" s="199"/>
      <c r="G214" s="200" t="s">
        <v>60</v>
      </c>
      <c r="H214" s="164"/>
      <c r="I214" s="164"/>
      <c r="J214" s="164"/>
      <c r="K214" s="164"/>
      <c r="L214" s="164"/>
      <c r="M214" s="247"/>
      <c r="N214" s="155"/>
      <c r="O214" s="155"/>
      <c r="P214" s="155"/>
      <c r="Q214" s="155"/>
      <c r="R214" s="155"/>
      <c r="S214" s="155"/>
      <c r="T214" s="155"/>
      <c r="U214" s="155"/>
      <c r="V214" s="155"/>
      <c r="W214" s="155"/>
      <c r="X214" s="155"/>
      <c r="Y214" s="155"/>
      <c r="Z214" s="155"/>
      <c r="AA214" s="155"/>
      <c r="AB214" s="155"/>
      <c r="AC214" s="155"/>
      <c r="AD214" s="155"/>
    </row>
    <row r="215" spans="1:30">
      <c r="A215" s="164" t="s">
        <v>1695</v>
      </c>
      <c r="B215" s="308" t="str">
        <f>HYPERLINK("https://upn1-carbon-sandbox.mendel.ai/01ha813ysyy2fh7nkt0cpqf5ww/patient-abstraction/"&amp;A215)</f>
        <v>https://upn1-carbon-sandbox.mendel.ai/01ha813ysyy2fh7nkt0cpqf5ww/patient-abstraction/pt-01h9p699sbf66njm7wnjya8w6c</v>
      </c>
      <c r="C215" s="164" t="s">
        <v>18</v>
      </c>
      <c r="D215" s="198"/>
      <c r="E215" s="202"/>
      <c r="F215" s="199"/>
      <c r="G215" s="200" t="s">
        <v>60</v>
      </c>
      <c r="H215" s="164"/>
      <c r="I215" s="164"/>
      <c r="J215" s="164"/>
      <c r="K215" s="164"/>
      <c r="L215" s="164"/>
      <c r="M215" s="247"/>
      <c r="N215" s="155"/>
      <c r="O215" s="155"/>
      <c r="P215" s="155"/>
      <c r="Q215" s="155"/>
      <c r="R215" s="155"/>
      <c r="S215" s="155"/>
      <c r="T215" s="155"/>
      <c r="U215" s="155"/>
      <c r="V215" s="155"/>
      <c r="W215" s="155"/>
      <c r="X215" s="155"/>
      <c r="Y215" s="155"/>
      <c r="Z215" s="155"/>
      <c r="AA215" s="155"/>
      <c r="AB215" s="155"/>
      <c r="AC215" s="155"/>
      <c r="AD215" s="155"/>
    </row>
    <row r="216" spans="1:30">
      <c r="A216" s="164" t="s">
        <v>1696</v>
      </c>
      <c r="B216" s="308" t="str">
        <f>HYPERLINK("https://upn1-carbon-sandbox.mendel.ai/01ha813ysyy2fh7nkt0cpqf5ww/patient-abstraction/"&amp;A216)</f>
        <v>https://upn1-carbon-sandbox.mendel.ai/01ha813ysyy2fh7nkt0cpqf5ww/patient-abstraction/pt-01h9p699h1x8rjpw8hty93p8qn</v>
      </c>
      <c r="C216" s="164" t="s">
        <v>1597</v>
      </c>
      <c r="D216" s="198"/>
      <c r="E216" s="202"/>
      <c r="F216" s="199"/>
      <c r="G216" s="200" t="s">
        <v>60</v>
      </c>
      <c r="H216" s="164"/>
      <c r="I216" s="164"/>
      <c r="J216" s="164"/>
      <c r="K216" s="164"/>
      <c r="L216" s="164"/>
      <c r="M216" s="247"/>
      <c r="N216" s="155"/>
      <c r="O216" s="155"/>
      <c r="P216" s="155"/>
      <c r="Q216" s="155"/>
      <c r="R216" s="155"/>
      <c r="S216" s="155"/>
      <c r="T216" s="155"/>
      <c r="U216" s="155"/>
      <c r="V216" s="155"/>
      <c r="W216" s="155"/>
      <c r="X216" s="155"/>
      <c r="Y216" s="155"/>
      <c r="Z216" s="155"/>
      <c r="AA216" s="155"/>
      <c r="AB216" s="155"/>
      <c r="AC216" s="155"/>
      <c r="AD216" s="155"/>
    </row>
    <row r="217" spans="1:30">
      <c r="A217" s="164" t="s">
        <v>1697</v>
      </c>
      <c r="B217" s="308" t="str">
        <f>HYPERLINK("https://upn1-carbon-sandbox.mendel.ai/01ha813ysyy2fh7nkt0cpqf5ww/patient-abstraction/"&amp;A217)</f>
        <v>https://upn1-carbon-sandbox.mendel.ai/01ha813ysyy2fh7nkt0cpqf5ww/patient-abstraction/pt-01h9p699kxkpt00ce98pna84yy</v>
      </c>
      <c r="C217" s="164" t="s">
        <v>1597</v>
      </c>
      <c r="D217" s="198"/>
      <c r="E217" s="202"/>
      <c r="F217" s="199"/>
      <c r="G217" s="200" t="s">
        <v>60</v>
      </c>
      <c r="H217" s="164"/>
      <c r="I217" s="164"/>
      <c r="J217" s="164"/>
      <c r="K217" s="164"/>
      <c r="L217" s="164"/>
      <c r="M217" s="247"/>
      <c r="N217" s="155"/>
      <c r="O217" s="155"/>
      <c r="P217" s="155"/>
      <c r="Q217" s="155"/>
      <c r="R217" s="155"/>
      <c r="S217" s="155"/>
      <c r="T217" s="155"/>
      <c r="U217" s="155"/>
      <c r="V217" s="155"/>
      <c r="W217" s="155"/>
      <c r="X217" s="155"/>
      <c r="Y217" s="155"/>
      <c r="Z217" s="155"/>
      <c r="AA217" s="155"/>
      <c r="AB217" s="155"/>
      <c r="AC217" s="155"/>
      <c r="AD217" s="155"/>
    </row>
    <row r="218" spans="1:30">
      <c r="A218" s="164" t="s">
        <v>1698</v>
      </c>
      <c r="B218" s="308" t="str">
        <f>HYPERLINK("https://upn1-carbon-sandbox.mendel.ai/01ha813ysyy2fh7nkt0cpqf5ww/patient-abstraction/"&amp;A218)</f>
        <v>https://upn1-carbon-sandbox.mendel.ai/01ha813ysyy2fh7nkt0cpqf5ww/patient-abstraction/pt-01h9p699f62pw4s6w11qatetxt</v>
      </c>
      <c r="C218" s="164" t="s">
        <v>1597</v>
      </c>
      <c r="D218" s="198"/>
      <c r="E218" s="202"/>
      <c r="F218" s="209"/>
      <c r="G218" s="200" t="s">
        <v>60</v>
      </c>
      <c r="H218" s="211"/>
      <c r="I218" s="211"/>
      <c r="J218" s="211"/>
      <c r="K218" s="211"/>
      <c r="L218" s="211"/>
      <c r="M218" s="258"/>
      <c r="N218" s="220"/>
      <c r="O218" s="155"/>
      <c r="P218" s="155"/>
      <c r="Q218" s="155"/>
      <c r="R218" s="155"/>
      <c r="S218" s="155"/>
      <c r="T218" s="155"/>
      <c r="U218" s="155"/>
      <c r="V218" s="155"/>
      <c r="W218" s="155"/>
      <c r="X218" s="155"/>
      <c r="Y218" s="155"/>
      <c r="Z218" s="155"/>
      <c r="AA218" s="155"/>
      <c r="AB218" s="155"/>
      <c r="AC218" s="155"/>
      <c r="AD218" s="155"/>
    </row>
    <row r="219" spans="1:30">
      <c r="A219" s="164" t="s">
        <v>1699</v>
      </c>
      <c r="B219" s="308" t="str">
        <f>HYPERLINK("https://upn1-carbon-sandbox.mendel.ai/01ha813ysyy2fh7nkt0cpqf5ww/patient-abstraction/"&amp;A219)</f>
        <v>https://upn1-carbon-sandbox.mendel.ai/01ha813ysyy2fh7nkt0cpqf5ww/patient-abstraction/pt-01h9p699cer0aw5eb9h1b1yg5b</v>
      </c>
      <c r="C219" s="247" t="s">
        <v>1597</v>
      </c>
      <c r="D219" s="208"/>
      <c r="E219" s="248"/>
      <c r="F219" s="199"/>
      <c r="G219" s="200" t="s">
        <v>60</v>
      </c>
      <c r="H219" s="164"/>
      <c r="I219" s="164"/>
      <c r="J219" s="164"/>
      <c r="K219" s="164"/>
      <c r="L219" s="164"/>
      <c r="M219" s="164"/>
      <c r="N219" s="155"/>
      <c r="O219" s="282"/>
      <c r="P219" s="155"/>
      <c r="Q219" s="155"/>
      <c r="R219" s="155"/>
      <c r="S219" s="155"/>
      <c r="T219" s="155"/>
      <c r="U219" s="155"/>
      <c r="V219" s="155"/>
      <c r="W219" s="155"/>
      <c r="X219" s="155"/>
      <c r="Y219" s="155"/>
      <c r="Z219" s="155"/>
      <c r="AA219" s="155"/>
      <c r="AB219" s="155"/>
      <c r="AC219" s="155"/>
      <c r="AD219" s="155"/>
    </row>
    <row r="220" spans="1:30" ht="15.75" customHeight="1">
      <c r="A220" s="164" t="s">
        <v>1700</v>
      </c>
      <c r="B220" s="308" t="str">
        <f>HYPERLINK("https://upn1-carbon-sandbox.mendel.ai/01ha813ysyy2fh7nkt0cpqf5ww/patient-abstraction/"&amp;A220)</f>
        <v>https://upn1-carbon-sandbox.mendel.ai/01ha813ysyy2fh7nkt0cpqf5ww/patient-abstraction/pt-01h9p699cc32m7bv2qtqpx5zsr</v>
      </c>
      <c r="C220" s="164" t="s">
        <v>18</v>
      </c>
      <c r="D220" s="198"/>
      <c r="E220" s="202"/>
      <c r="F220" s="199"/>
      <c r="G220" s="200" t="s">
        <v>60</v>
      </c>
      <c r="H220" s="164"/>
      <c r="I220" s="164"/>
      <c r="J220" s="164"/>
      <c r="K220" s="164"/>
      <c r="L220" s="164"/>
      <c r="M220" s="247"/>
      <c r="N220" s="155"/>
      <c r="O220" s="155"/>
      <c r="P220" s="155"/>
      <c r="Q220" s="155"/>
      <c r="R220" s="155"/>
      <c r="S220" s="155"/>
      <c r="T220" s="155"/>
      <c r="U220" s="155"/>
      <c r="V220" s="155"/>
      <c r="W220" s="155"/>
      <c r="X220" s="155"/>
      <c r="Y220" s="155"/>
      <c r="Z220" s="155"/>
      <c r="AA220" s="155"/>
      <c r="AB220" s="155"/>
      <c r="AC220" s="155"/>
      <c r="AD220" s="155"/>
    </row>
    <row r="221" spans="1:30" ht="15.75" customHeight="1">
      <c r="A221" s="196" t="s">
        <v>1701</v>
      </c>
      <c r="B221" s="307" t="str">
        <f>HYPERLINK("https://upn1-carbon-sandbox.mendel.ai/01ha813ysyy2fh7nkt0cpqf5ww/patient-abstraction/"&amp;A221)</f>
        <v>https://upn1-carbon-sandbox.mendel.ai/01ha813ysyy2fh7nkt0cpqf5ww/patient-abstraction/pt-01h9p699qn5egzpjs26q3bs16t</v>
      </c>
      <c r="C221" s="155" t="s">
        <v>18</v>
      </c>
      <c r="D221" s="198"/>
      <c r="E221" s="202"/>
      <c r="F221" s="159"/>
      <c r="G221" s="200" t="s">
        <v>60</v>
      </c>
      <c r="H221" s="155"/>
      <c r="I221" s="155"/>
      <c r="J221" s="155"/>
      <c r="K221" s="155"/>
      <c r="L221" s="155"/>
      <c r="M221" s="257"/>
      <c r="N221" s="155"/>
      <c r="O221" s="155"/>
      <c r="P221" s="155"/>
      <c r="Q221" s="155"/>
      <c r="R221" s="155"/>
      <c r="S221" s="155"/>
      <c r="T221" s="155"/>
      <c r="U221" s="155"/>
      <c r="V221" s="155"/>
      <c r="W221" s="155"/>
      <c r="X221" s="155"/>
      <c r="Y221" s="155"/>
      <c r="Z221" s="155"/>
      <c r="AA221" s="155"/>
      <c r="AB221" s="155"/>
      <c r="AC221" s="155"/>
      <c r="AD221" s="155"/>
    </row>
    <row r="222" spans="1:30" ht="15.75" customHeight="1">
      <c r="A222" s="4" t="s">
        <v>1702</v>
      </c>
      <c r="B222" s="307" t="str">
        <f>HYPERLINK("https://upn1-carbon-sandbox.mendel.ai/01ha813ysyy2fh7nkt0cpqf5ww/patient-abstraction/"&amp;A222)</f>
        <v>https://upn1-carbon-sandbox.mendel.ai/01ha813ysyy2fh7nkt0cpqf5ww/patient-abstraction/pt-01h9p6995mx97t472db4waecp8</v>
      </c>
      <c r="C222" s="155" t="s">
        <v>18</v>
      </c>
      <c r="D222" s="212"/>
      <c r="E222" s="158"/>
      <c r="F222" s="159"/>
      <c r="G222" s="200" t="s">
        <v>60</v>
      </c>
      <c r="H222" s="155"/>
      <c r="I222" s="155"/>
      <c r="J222" s="155"/>
      <c r="K222" s="155"/>
      <c r="L222" s="155"/>
      <c r="M222" s="257"/>
      <c r="N222" s="155"/>
      <c r="O222" s="155"/>
      <c r="P222" s="155"/>
      <c r="Q222" s="155"/>
      <c r="R222" s="155"/>
      <c r="S222" s="155"/>
      <c r="T222" s="155"/>
      <c r="U222" s="155"/>
      <c r="V222" s="155"/>
      <c r="W222" s="155"/>
      <c r="X222" s="155"/>
      <c r="Y222" s="155"/>
      <c r="Z222" s="155"/>
      <c r="AA222" s="155"/>
      <c r="AB222" s="155"/>
      <c r="AC222" s="155"/>
      <c r="AD222" s="155"/>
    </row>
    <row r="223" spans="1:30" ht="15.75" customHeight="1">
      <c r="A223" s="4" t="s">
        <v>1703</v>
      </c>
      <c r="B223" s="307" t="str">
        <f>HYPERLINK("https://upn1-carbon-sandbox.mendel.ai/01ha813ysyy2fh7nkt0cpqf5ww/patient-abstraction/"&amp;A223)</f>
        <v>https://upn1-carbon-sandbox.mendel.ai/01ha813ysyy2fh7nkt0cpqf5ww/patient-abstraction/pt-01h9p699hw2n210a97d69nmpxm</v>
      </c>
      <c r="C223" s="155" t="s">
        <v>18</v>
      </c>
      <c r="D223" s="212"/>
      <c r="E223" s="158"/>
      <c r="F223" s="159"/>
      <c r="G223" s="200" t="s">
        <v>60</v>
      </c>
      <c r="H223" s="155"/>
      <c r="I223" s="155"/>
      <c r="J223" s="155"/>
      <c r="K223" s="155"/>
      <c r="L223" s="155"/>
      <c r="M223" s="257"/>
      <c r="N223" s="155"/>
      <c r="O223" s="155"/>
      <c r="P223" s="155"/>
      <c r="Q223" s="155"/>
      <c r="R223" s="155"/>
      <c r="S223" s="155"/>
      <c r="T223" s="155"/>
      <c r="U223" s="155"/>
      <c r="V223" s="155"/>
      <c r="W223" s="155"/>
      <c r="X223" s="155"/>
      <c r="Y223" s="155"/>
      <c r="Z223" s="155"/>
      <c r="AA223" s="155"/>
      <c r="AB223" s="155"/>
      <c r="AC223" s="155"/>
      <c r="AD223" s="155"/>
    </row>
    <row r="224" spans="1:30" ht="15.75" customHeight="1">
      <c r="A224" s="265" t="s">
        <v>1704</v>
      </c>
      <c r="B224" s="307" t="str">
        <f>HYPERLINK("https://upn1-carbon-sandbox.mendel.ai/01ha813ysyy2fh7nkt0cpqf5ww/patient-abstraction/"&amp;A224)</f>
        <v>https://upn1-carbon-sandbox.mendel.ai/01ha813ysyy2fh7nkt0cpqf5ww/patient-abstraction/pt-01h9p699dgcbpmsxwkeavbcg4y</v>
      </c>
      <c r="C224" s="155" t="s">
        <v>18</v>
      </c>
      <c r="D224" s="212"/>
      <c r="E224" s="158"/>
      <c r="F224" s="159"/>
      <c r="G224" s="200" t="s">
        <v>60</v>
      </c>
      <c r="H224" s="155"/>
      <c r="I224" s="155"/>
      <c r="J224" s="155"/>
      <c r="K224" s="155"/>
      <c r="L224" s="155"/>
      <c r="M224" s="257"/>
      <c r="N224" s="155"/>
      <c r="O224" s="155"/>
      <c r="P224" s="155"/>
      <c r="Q224" s="155"/>
      <c r="R224" s="155"/>
      <c r="S224" s="155"/>
      <c r="T224" s="155"/>
      <c r="U224" s="155"/>
      <c r="V224" s="155"/>
      <c r="W224" s="155"/>
      <c r="X224" s="155"/>
      <c r="Y224" s="155"/>
      <c r="Z224" s="155"/>
      <c r="AA224" s="155"/>
      <c r="AB224" s="155"/>
      <c r="AC224" s="155"/>
      <c r="AD224" s="155"/>
    </row>
    <row r="225" spans="1:30" ht="15.75" customHeight="1">
      <c r="A225" s="266" t="s">
        <v>1705</v>
      </c>
      <c r="B225" s="307" t="str">
        <f>HYPERLINK("https://upn1-carbon-sandbox.mendel.ai/01ha813ysyy2fh7nkt0cpqf5ww/patient-abstraction/"&amp;A225)</f>
        <v>https://upn1-carbon-sandbox.mendel.ai/01ha813ysyy2fh7nkt0cpqf5ww/patient-abstraction/pt-01h9p699d57z7emqqpkj91xs9c</v>
      </c>
      <c r="C225" s="155" t="s">
        <v>18</v>
      </c>
      <c r="D225" s="212"/>
      <c r="E225" s="158"/>
      <c r="F225" s="159"/>
      <c r="G225" s="200" t="s">
        <v>60</v>
      </c>
      <c r="H225" s="155"/>
      <c r="I225" s="155"/>
      <c r="J225" s="155"/>
      <c r="K225" s="155"/>
      <c r="L225" s="155"/>
      <c r="M225" s="257"/>
      <c r="N225" s="155"/>
      <c r="O225" s="155"/>
      <c r="P225" s="155"/>
      <c r="Q225" s="155"/>
      <c r="R225" s="155"/>
      <c r="S225" s="155"/>
      <c r="T225" s="155"/>
      <c r="U225" s="155"/>
      <c r="V225" s="155"/>
      <c r="W225" s="155"/>
      <c r="X225" s="155"/>
      <c r="Y225" s="155"/>
      <c r="Z225" s="155"/>
      <c r="AA225" s="155"/>
      <c r="AB225" s="155"/>
      <c r="AC225" s="155"/>
      <c r="AD225" s="155"/>
    </row>
    <row r="226" spans="1:30" ht="15.75" customHeight="1">
      <c r="A226" s="4" t="s">
        <v>1706</v>
      </c>
      <c r="B226" s="307" t="str">
        <f>HYPERLINK("https://upn1-carbon-sandbox.mendel.ai/01ha813ysyy2fh7nkt0cpqf5ww/patient-abstraction/"&amp;A226)</f>
        <v>https://upn1-carbon-sandbox.mendel.ai/01ha813ysyy2fh7nkt0cpqf5ww/patient-abstraction/pt-01h9p6998tader134dnf2346rw</v>
      </c>
      <c r="C226" s="155" t="s">
        <v>18</v>
      </c>
      <c r="D226" s="212"/>
      <c r="E226" s="158"/>
      <c r="F226" s="159"/>
      <c r="G226" s="200" t="s">
        <v>60</v>
      </c>
      <c r="H226" s="155"/>
      <c r="I226" s="155"/>
      <c r="J226" s="155"/>
      <c r="K226" s="155"/>
      <c r="L226" s="155"/>
      <c r="M226" s="257"/>
      <c r="N226" s="155"/>
      <c r="O226" s="155"/>
      <c r="P226" s="155"/>
      <c r="Q226" s="155"/>
      <c r="R226" s="155"/>
      <c r="S226" s="155"/>
      <c r="T226" s="155"/>
      <c r="U226" s="155"/>
      <c r="V226" s="155"/>
      <c r="W226" s="155"/>
      <c r="X226" s="155"/>
      <c r="Y226" s="155"/>
      <c r="Z226" s="155"/>
      <c r="AA226" s="155"/>
      <c r="AB226" s="155"/>
      <c r="AC226" s="155"/>
      <c r="AD226" s="155"/>
    </row>
    <row r="227" spans="1:30" ht="15.75" customHeight="1">
      <c r="A227" s="4" t="s">
        <v>1707</v>
      </c>
      <c r="B227" s="307" t="str">
        <f>HYPERLINK("https://upn1-carbon-sandbox.mendel.ai/01ha813ysyy2fh7nkt0cpqf5ww/patient-abstraction/"&amp;A227)</f>
        <v>https://upn1-carbon-sandbox.mendel.ai/01ha813ysyy2fh7nkt0cpqf5ww/patient-abstraction/pt-01h9p699gv92yemyea6hx49a98</v>
      </c>
      <c r="C227" s="155" t="s">
        <v>18</v>
      </c>
      <c r="D227" s="212"/>
      <c r="E227" s="158"/>
      <c r="F227" s="159"/>
      <c r="G227" s="200" t="s">
        <v>60</v>
      </c>
      <c r="H227" s="155"/>
      <c r="I227" s="155"/>
      <c r="J227" s="155"/>
      <c r="K227" s="155"/>
      <c r="L227" s="155"/>
      <c r="M227" s="257"/>
      <c r="N227" s="155"/>
      <c r="O227" s="155"/>
      <c r="P227" s="155"/>
      <c r="Q227" s="155"/>
      <c r="R227" s="155"/>
      <c r="S227" s="155"/>
      <c r="T227" s="155"/>
      <c r="U227" s="155"/>
      <c r="V227" s="155"/>
      <c r="W227" s="155"/>
      <c r="X227" s="155"/>
      <c r="Y227" s="155"/>
      <c r="Z227" s="155"/>
      <c r="AA227" s="155"/>
      <c r="AB227" s="155"/>
      <c r="AC227" s="155"/>
      <c r="AD227" s="155"/>
    </row>
    <row r="228" spans="1:30" ht="15.75" customHeight="1">
      <c r="A228" s="4" t="s">
        <v>1708</v>
      </c>
      <c r="B228" s="307" t="str">
        <f>HYPERLINK("https://upn1-carbon-sandbox.mendel.ai/01ha813ysyy2fh7nkt0cpqf5ww/patient-abstraction/"&amp;A228)</f>
        <v>https://upn1-carbon-sandbox.mendel.ai/01ha813ysyy2fh7nkt0cpqf5ww/patient-abstraction/pt-01h9p699dy2tsx9ffcahccd8c0</v>
      </c>
      <c r="C228" s="155" t="s">
        <v>18</v>
      </c>
      <c r="D228" s="212"/>
      <c r="E228" s="158"/>
      <c r="F228" s="159"/>
      <c r="G228" s="200" t="s">
        <v>60</v>
      </c>
      <c r="H228" s="155"/>
      <c r="I228" s="155"/>
      <c r="J228" s="155"/>
      <c r="K228" s="155"/>
      <c r="L228" s="155"/>
      <c r="M228" s="257"/>
      <c r="N228" s="155"/>
      <c r="O228" s="155"/>
      <c r="P228" s="155"/>
      <c r="Q228" s="155"/>
      <c r="R228" s="155"/>
      <c r="S228" s="155"/>
      <c r="T228" s="155"/>
      <c r="U228" s="155"/>
      <c r="V228" s="155"/>
      <c r="W228" s="155"/>
      <c r="X228" s="155"/>
      <c r="Y228" s="155"/>
      <c r="Z228" s="155"/>
      <c r="AA228" s="155"/>
      <c r="AB228" s="155"/>
      <c r="AC228" s="155"/>
      <c r="AD228" s="155"/>
    </row>
    <row r="229" spans="1:30" ht="15.75" customHeight="1">
      <c r="A229" s="4" t="s">
        <v>1709</v>
      </c>
      <c r="B229" s="307" t="str">
        <f>HYPERLINK("https://upn1-carbon-sandbox.mendel.ai/01ha813ysyy2fh7nkt0cpqf5ww/patient-abstraction/"&amp;A229)</f>
        <v>https://upn1-carbon-sandbox.mendel.ai/01ha813ysyy2fh7nkt0cpqf5ww/patient-abstraction/pt-01h9p699n4sxc3b9gxrtmtdggm</v>
      </c>
      <c r="C229" s="155" t="s">
        <v>18</v>
      </c>
      <c r="D229" s="212"/>
      <c r="E229" s="158"/>
      <c r="F229" s="159"/>
      <c r="G229" s="200" t="s">
        <v>60</v>
      </c>
      <c r="H229" s="155"/>
      <c r="I229" s="155"/>
      <c r="J229" s="155"/>
      <c r="K229" s="155"/>
      <c r="L229" s="155"/>
      <c r="M229" s="257"/>
      <c r="N229" s="155"/>
      <c r="O229" s="155"/>
      <c r="P229" s="155"/>
      <c r="Q229" s="155"/>
      <c r="R229" s="155"/>
      <c r="S229" s="155"/>
      <c r="T229" s="155"/>
      <c r="U229" s="155"/>
      <c r="V229" s="155"/>
      <c r="W229" s="155"/>
      <c r="X229" s="155"/>
      <c r="Y229" s="155"/>
      <c r="Z229" s="155"/>
      <c r="AA229" s="155"/>
      <c r="AB229" s="155"/>
      <c r="AC229" s="155"/>
      <c r="AD229" s="155"/>
    </row>
    <row r="230" spans="1:30" ht="15.75" customHeight="1">
      <c r="A230" s="4" t="s">
        <v>1710</v>
      </c>
      <c r="B230" s="307" t="str">
        <f>HYPERLINK("https://upn1-carbon-sandbox.mendel.ai/01ha813ysyy2fh7nkt0cpqf5ww/patient-abstraction/"&amp;A230)</f>
        <v>https://upn1-carbon-sandbox.mendel.ai/01ha813ysyy2fh7nkt0cpqf5ww/patient-abstraction/pt-01h9p699spy6pe4bttaxem5yyq</v>
      </c>
      <c r="C230" s="155" t="s">
        <v>18</v>
      </c>
      <c r="D230" s="212"/>
      <c r="E230" s="158"/>
      <c r="F230" s="159"/>
      <c r="G230" s="200" t="s">
        <v>60</v>
      </c>
      <c r="H230" s="155"/>
      <c r="I230" s="155"/>
      <c r="J230" s="155"/>
      <c r="K230" s="155"/>
      <c r="L230" s="155"/>
      <c r="M230" s="257"/>
      <c r="N230" s="155"/>
      <c r="O230" s="155"/>
      <c r="P230" s="155"/>
      <c r="Q230" s="155"/>
      <c r="R230" s="155"/>
      <c r="S230" s="155"/>
      <c r="T230" s="155"/>
      <c r="U230" s="155"/>
      <c r="V230" s="155"/>
      <c r="W230" s="155"/>
      <c r="X230" s="155"/>
      <c r="Y230" s="155"/>
      <c r="Z230" s="155"/>
      <c r="AA230" s="155"/>
      <c r="AB230" s="155"/>
      <c r="AC230" s="155"/>
      <c r="AD230" s="155"/>
    </row>
    <row r="231" spans="1:30" ht="15.75" customHeight="1">
      <c r="A231" s="4" t="s">
        <v>1711</v>
      </c>
      <c r="B231" s="307" t="str">
        <f>HYPERLINK("https://upn1-carbon-sandbox.mendel.ai/01ha813ysyy2fh7nkt0cpqf5ww/patient-abstraction/"&amp;A231)</f>
        <v>https://upn1-carbon-sandbox.mendel.ai/01ha813ysyy2fh7nkt0cpqf5ww/patient-abstraction/pt-01h9p699h9vd5yf149d8j5se0q</v>
      </c>
      <c r="C231" s="155" t="s">
        <v>18</v>
      </c>
      <c r="D231" s="212"/>
      <c r="E231" s="158"/>
      <c r="F231" s="159"/>
      <c r="G231" s="200" t="s">
        <v>60</v>
      </c>
      <c r="H231" s="155"/>
      <c r="I231" s="155"/>
      <c r="J231" s="155"/>
      <c r="K231" s="155"/>
      <c r="L231" s="155"/>
      <c r="M231" s="257"/>
      <c r="N231" s="155"/>
      <c r="O231" s="155"/>
      <c r="P231" s="155"/>
      <c r="Q231" s="155"/>
      <c r="R231" s="155"/>
      <c r="S231" s="155"/>
      <c r="T231" s="155"/>
      <c r="U231" s="155"/>
      <c r="V231" s="155"/>
      <c r="W231" s="155"/>
      <c r="X231" s="155"/>
      <c r="Y231" s="155"/>
      <c r="Z231" s="155"/>
      <c r="AA231" s="155"/>
      <c r="AB231" s="155"/>
      <c r="AC231" s="155"/>
      <c r="AD231" s="155"/>
    </row>
    <row r="232" spans="1:30" ht="15.75" customHeight="1">
      <c r="A232" s="4" t="s">
        <v>1712</v>
      </c>
      <c r="B232" s="307" t="str">
        <f>HYPERLINK("https://upn1-carbon-sandbox.mendel.ai/01ha813ysyy2fh7nkt0cpqf5ww/patient-abstraction/"&amp;A232)</f>
        <v>https://upn1-carbon-sandbox.mendel.ai/01ha813ysyy2fh7nkt0cpqf5ww/patient-abstraction/pt-01h9p699cm21ynq6ab3yrjfynq</v>
      </c>
      <c r="C232" s="155" t="s">
        <v>18</v>
      </c>
      <c r="D232" s="212"/>
      <c r="E232" s="158"/>
      <c r="F232" s="159"/>
      <c r="G232" s="200" t="s">
        <v>60</v>
      </c>
      <c r="H232" s="155"/>
      <c r="I232" s="155"/>
      <c r="J232" s="155"/>
      <c r="K232" s="155"/>
      <c r="L232" s="155"/>
      <c r="M232" s="257"/>
      <c r="N232" s="155"/>
      <c r="O232" s="155"/>
      <c r="P232" s="155"/>
      <c r="Q232" s="155"/>
      <c r="R232" s="155"/>
      <c r="S232" s="155"/>
      <c r="T232" s="155"/>
      <c r="U232" s="155"/>
      <c r="V232" s="155"/>
      <c r="W232" s="155"/>
      <c r="X232" s="155"/>
      <c r="Y232" s="155"/>
      <c r="Z232" s="155"/>
      <c r="AA232" s="155"/>
      <c r="AB232" s="155"/>
      <c r="AC232" s="155"/>
      <c r="AD232" s="155"/>
    </row>
    <row r="233" spans="1:30" ht="15.75" customHeight="1">
      <c r="A233" s="4" t="s">
        <v>1713</v>
      </c>
      <c r="B233" s="307" t="str">
        <f t="shared" ref="B233" si="3">HYPERLINK("https://upn1-carbon-sandbox.mendel.ai/01ha813ysyy2fh7nkt0cpqf5ww/patient-abstraction/"&amp;A233)</f>
        <v>https://upn1-carbon-sandbox.mendel.ai/01ha813ysyy2fh7nkt0cpqf5ww/patient-abstraction/pt-01h9p69970tka96rss931bcqjz</v>
      </c>
      <c r="C233" s="155" t="s">
        <v>18</v>
      </c>
      <c r="D233" s="212"/>
      <c r="E233" s="158"/>
      <c r="F233" s="159"/>
      <c r="G233" s="200" t="s">
        <v>60</v>
      </c>
      <c r="H233" s="155"/>
      <c r="I233" s="155"/>
      <c r="J233" s="155"/>
      <c r="K233" s="155"/>
      <c r="L233" s="155"/>
      <c r="M233" s="257"/>
      <c r="N233" s="155"/>
      <c r="O233" s="155"/>
      <c r="P233" s="155"/>
      <c r="Q233" s="155"/>
      <c r="R233" s="155"/>
      <c r="S233" s="155"/>
      <c r="T233" s="155"/>
      <c r="U233" s="155"/>
      <c r="V233" s="155"/>
      <c r="W233" s="155"/>
      <c r="X233" s="155"/>
      <c r="Y233" s="155"/>
      <c r="Z233" s="155"/>
      <c r="AA233" s="155"/>
      <c r="AB233" s="155"/>
      <c r="AC233" s="155"/>
      <c r="AD233" s="155"/>
    </row>
    <row r="234" spans="1:30" ht="15.75" customHeight="1">
      <c r="A234" s="4" t="s">
        <v>1714</v>
      </c>
      <c r="B234" s="307" t="str">
        <f>HYPERLINK("https://upn1-carbon-sandbox.mendel.ai/01ha813ysyy2fh7nkt0cpqf5ww/patient-abstraction/"&amp;A234)</f>
        <v>https://upn1-carbon-sandbox.mendel.ai/01ha813ysyy2fh7nkt0cpqf5ww/patient-abstraction/pt-01h9p699j71fs52y8vbcadtrkg</v>
      </c>
      <c r="C234" s="155" t="s">
        <v>18</v>
      </c>
      <c r="D234" s="212"/>
      <c r="E234" s="158"/>
      <c r="F234" s="159"/>
      <c r="G234" s="200" t="s">
        <v>60</v>
      </c>
      <c r="H234" s="155"/>
      <c r="I234" s="155"/>
      <c r="J234" s="155"/>
      <c r="K234" s="155"/>
      <c r="L234" s="155"/>
      <c r="M234" s="257"/>
      <c r="N234" s="155"/>
      <c r="O234" s="155"/>
      <c r="P234" s="155"/>
      <c r="Q234" s="155"/>
      <c r="R234" s="155"/>
      <c r="S234" s="155"/>
      <c r="T234" s="155"/>
      <c r="U234" s="155"/>
      <c r="V234" s="155"/>
      <c r="W234" s="155"/>
      <c r="X234" s="155"/>
      <c r="Y234" s="155"/>
      <c r="Z234" s="155"/>
      <c r="AA234" s="155"/>
      <c r="AB234" s="155"/>
      <c r="AC234" s="155"/>
      <c r="AD234" s="155"/>
    </row>
    <row r="235" spans="1:30" ht="15.75" customHeight="1">
      <c r="A235" s="4" t="s">
        <v>1715</v>
      </c>
      <c r="B235" s="307" t="str">
        <f>HYPERLINK("https://upn1-carbon-sandbox.mendel.ai/01ha813ysyy2fh7nkt0cpqf5ww/patient-abstraction/"&amp;A235)</f>
        <v>https://upn1-carbon-sandbox.mendel.ai/01ha813ysyy2fh7nkt0cpqf5ww/patient-abstraction/pt-01h9p699ae64xtd88605a5ywee</v>
      </c>
      <c r="C235" s="155" t="s">
        <v>18</v>
      </c>
      <c r="D235" s="212"/>
      <c r="E235" s="158"/>
      <c r="F235" s="159"/>
      <c r="G235" s="200" t="s">
        <v>60</v>
      </c>
      <c r="H235" s="155"/>
      <c r="I235" s="155"/>
      <c r="J235" s="155"/>
      <c r="K235" s="155"/>
      <c r="L235" s="155"/>
      <c r="M235" s="257"/>
      <c r="N235" s="155"/>
      <c r="O235" s="155"/>
      <c r="P235" s="155"/>
      <c r="Q235" s="155"/>
      <c r="R235" s="155"/>
      <c r="S235" s="155"/>
      <c r="T235" s="155"/>
      <c r="U235" s="155"/>
      <c r="V235" s="155"/>
      <c r="W235" s="155"/>
      <c r="X235" s="155"/>
      <c r="Y235" s="155"/>
      <c r="Z235" s="155"/>
      <c r="AA235" s="155"/>
      <c r="AB235" s="155"/>
      <c r="AC235" s="155"/>
      <c r="AD235" s="155"/>
    </row>
    <row r="236" spans="1:30" ht="15.75" customHeight="1">
      <c r="A236" s="4" t="s">
        <v>1716</v>
      </c>
      <c r="B236" s="307" t="str">
        <f>HYPERLINK("https://upn1-carbon-sandbox.mendel.ai/01ha813ysyy2fh7nkt0cpqf5ww/patient-abstraction/"&amp;A236)</f>
        <v>https://upn1-carbon-sandbox.mendel.ai/01ha813ysyy2fh7nkt0cpqf5ww/patient-abstraction/pt-01h9p699bg5qwmahfvqwbhvcwa</v>
      </c>
      <c r="C236" s="155" t="s">
        <v>18</v>
      </c>
      <c r="D236" s="212"/>
      <c r="E236" s="158"/>
      <c r="F236" s="159"/>
      <c r="G236" s="200" t="s">
        <v>60</v>
      </c>
      <c r="H236" s="155"/>
      <c r="I236" s="155"/>
      <c r="J236" s="155"/>
      <c r="K236" s="155"/>
      <c r="L236" s="155"/>
      <c r="M236" s="257"/>
      <c r="N236" s="155"/>
      <c r="O236" s="155"/>
      <c r="P236" s="155"/>
      <c r="Q236" s="155"/>
      <c r="R236" s="155"/>
      <c r="S236" s="155"/>
      <c r="T236" s="155"/>
      <c r="U236" s="155"/>
      <c r="V236" s="155"/>
      <c r="W236" s="155"/>
      <c r="X236" s="155"/>
      <c r="Y236" s="155"/>
      <c r="Z236" s="155"/>
      <c r="AA236" s="155"/>
      <c r="AB236" s="155"/>
      <c r="AC236" s="155"/>
      <c r="AD236" s="155"/>
    </row>
    <row r="237" spans="1:30" ht="15.75" customHeight="1">
      <c r="A237" s="4" t="s">
        <v>1717</v>
      </c>
      <c r="B237" s="307" t="str">
        <f>HYPERLINK("https://upn1-carbon-sandbox.mendel.ai/01ha813ysyy2fh7nkt0cpqf5ww/patient-abstraction/"&amp;A237)</f>
        <v>https://upn1-carbon-sandbox.mendel.ai/01ha813ysyy2fh7nkt0cpqf5ww/patient-abstraction/pt-01h9p6999aty9d0g87f1ntyb6a</v>
      </c>
      <c r="C237" s="155" t="s">
        <v>18</v>
      </c>
      <c r="D237" s="212"/>
      <c r="E237" s="158"/>
      <c r="F237" s="159"/>
      <c r="G237" s="200" t="s">
        <v>60</v>
      </c>
      <c r="H237" s="155"/>
      <c r="I237" s="155"/>
      <c r="J237" s="155"/>
      <c r="K237" s="155"/>
      <c r="L237" s="155"/>
      <c r="M237" s="257"/>
      <c r="N237" s="155"/>
      <c r="O237" s="155"/>
      <c r="P237" s="155"/>
      <c r="Q237" s="155"/>
      <c r="R237" s="155"/>
      <c r="S237" s="155"/>
      <c r="T237" s="155"/>
      <c r="U237" s="155"/>
      <c r="V237" s="155"/>
      <c r="W237" s="155"/>
      <c r="X237" s="155"/>
      <c r="Y237" s="155"/>
      <c r="Z237" s="155"/>
      <c r="AA237" s="155"/>
      <c r="AB237" s="155"/>
      <c r="AC237" s="155"/>
      <c r="AD237" s="155"/>
    </row>
    <row r="238" spans="1:30" ht="15.75" customHeight="1">
      <c r="A238" s="4" t="s">
        <v>1718</v>
      </c>
      <c r="B238" s="307" t="str">
        <f>HYPERLINK("https://upn1-carbon-sandbox.mendel.ai/01ha813ysyy2fh7nkt0cpqf5ww/patient-abstraction/"&amp;A238)</f>
        <v>https://upn1-carbon-sandbox.mendel.ai/01ha813ysyy2fh7nkt0cpqf5ww/patient-abstraction/pt-01h9p69964fkmz2337vf5ethck</v>
      </c>
      <c r="C238" s="155" t="s">
        <v>18</v>
      </c>
      <c r="D238" s="212"/>
      <c r="E238" s="158"/>
      <c r="F238" s="159"/>
      <c r="G238" s="200" t="s">
        <v>60</v>
      </c>
      <c r="H238" s="155"/>
      <c r="I238" s="155"/>
      <c r="J238" s="155"/>
      <c r="K238" s="155"/>
      <c r="L238" s="155"/>
      <c r="M238" s="257"/>
      <c r="N238" s="155"/>
      <c r="O238" s="155"/>
      <c r="P238" s="155"/>
      <c r="Q238" s="155"/>
      <c r="R238" s="155"/>
      <c r="S238" s="155"/>
      <c r="T238" s="155"/>
      <c r="U238" s="155"/>
      <c r="V238" s="155"/>
      <c r="W238" s="155"/>
      <c r="X238" s="155"/>
      <c r="Y238" s="155"/>
      <c r="Z238" s="155"/>
      <c r="AA238" s="155"/>
      <c r="AB238" s="155"/>
      <c r="AC238" s="155"/>
      <c r="AD238" s="155"/>
    </row>
    <row r="239" spans="1:30" ht="15.75" customHeight="1">
      <c r="A239" s="4" t="s">
        <v>1719</v>
      </c>
      <c r="B239" s="307" t="str">
        <f>HYPERLINK("https://upn1-carbon-sandbox.mendel.ai/01ha813ysyy2fh7nkt0cpqf5ww/patient-abstraction/"&amp;A239)</f>
        <v>https://upn1-carbon-sandbox.mendel.ai/01ha813ysyy2fh7nkt0cpqf5ww/patient-abstraction/pt-01h9p699825jh0jg9sqqm8cz04</v>
      </c>
      <c r="C239" s="155" t="s">
        <v>18</v>
      </c>
      <c r="D239" s="212"/>
      <c r="E239" s="158"/>
      <c r="F239" s="159"/>
      <c r="G239" s="200" t="s">
        <v>60</v>
      </c>
      <c r="H239" s="155"/>
      <c r="I239" s="155"/>
      <c r="J239" s="155"/>
      <c r="K239" s="155"/>
      <c r="L239" s="155"/>
      <c r="M239" s="257"/>
      <c r="N239" s="155"/>
      <c r="O239" s="155"/>
      <c r="P239" s="155"/>
      <c r="Q239" s="155"/>
      <c r="R239" s="155"/>
      <c r="S239" s="155"/>
      <c r="T239" s="155"/>
      <c r="U239" s="155"/>
      <c r="V239" s="155"/>
      <c r="W239" s="155"/>
      <c r="X239" s="155"/>
      <c r="Y239" s="155"/>
      <c r="Z239" s="155"/>
      <c r="AA239" s="155"/>
      <c r="AB239" s="155"/>
      <c r="AC239" s="155"/>
      <c r="AD239" s="155"/>
    </row>
    <row r="240" spans="1:30" ht="15.75" customHeight="1">
      <c r="A240" s="4" t="s">
        <v>1720</v>
      </c>
      <c r="B240" s="307" t="str">
        <f>HYPERLINK("https://upn1-carbon-sandbox.mendel.ai/01ha813ysyy2fh7nkt0cpqf5ww/patient-abstraction/"&amp;A240)</f>
        <v>https://upn1-carbon-sandbox.mendel.ai/01ha813ysyy2fh7nkt0cpqf5ww/patient-abstraction/pt-01h9p699grfgh87251dj9j17s7</v>
      </c>
      <c r="C240" s="155" t="s">
        <v>18</v>
      </c>
      <c r="D240" s="212"/>
      <c r="E240" s="158"/>
      <c r="F240" s="159"/>
      <c r="G240" s="200" t="s">
        <v>60</v>
      </c>
      <c r="H240" s="155"/>
      <c r="I240" s="155"/>
      <c r="J240" s="155"/>
      <c r="K240" s="155"/>
      <c r="L240" s="155"/>
      <c r="M240" s="257"/>
      <c r="N240" s="155"/>
      <c r="O240" s="155"/>
      <c r="P240" s="155"/>
      <c r="Q240" s="155"/>
      <c r="R240" s="155"/>
      <c r="S240" s="155"/>
      <c r="T240" s="155"/>
      <c r="U240" s="155"/>
      <c r="V240" s="155"/>
      <c r="W240" s="155"/>
      <c r="X240" s="155"/>
      <c r="Y240" s="155"/>
      <c r="Z240" s="155"/>
      <c r="AA240" s="155"/>
      <c r="AB240" s="155"/>
      <c r="AC240" s="155"/>
      <c r="AD240" s="155"/>
    </row>
    <row r="241" spans="1:30" ht="15.75" customHeight="1">
      <c r="A241" s="4" t="s">
        <v>1721</v>
      </c>
      <c r="B241" s="307" t="str">
        <f>HYPERLINK("https://upn1-carbon-sandbox.mendel.ai/01ha813ysyy2fh7nkt0cpqf5ww/patient-abstraction/"&amp;A241)</f>
        <v>https://upn1-carbon-sandbox.mendel.ai/01ha813ysyy2fh7nkt0cpqf5ww/patient-abstraction/pt-01h9p699sepjsrj6w2heqtg01g</v>
      </c>
      <c r="C241" s="155" t="s">
        <v>18</v>
      </c>
      <c r="D241" s="212"/>
      <c r="E241" s="158"/>
      <c r="F241" s="159"/>
      <c r="G241" s="200" t="s">
        <v>60</v>
      </c>
      <c r="H241" s="155"/>
      <c r="I241" s="155"/>
      <c r="J241" s="155"/>
      <c r="K241" s="155"/>
      <c r="L241" s="155"/>
      <c r="M241" s="257"/>
      <c r="N241" s="155"/>
      <c r="O241" s="155"/>
      <c r="P241" s="155"/>
      <c r="Q241" s="155"/>
      <c r="R241" s="155"/>
      <c r="S241" s="155"/>
      <c r="T241" s="155"/>
      <c r="U241" s="155"/>
      <c r="V241" s="155"/>
      <c r="W241" s="155"/>
      <c r="X241" s="155"/>
      <c r="Y241" s="155"/>
      <c r="Z241" s="155"/>
      <c r="AA241" s="155"/>
      <c r="AB241" s="155"/>
      <c r="AC241" s="155"/>
      <c r="AD241" s="155"/>
    </row>
    <row r="242" spans="1:30" ht="15.75" customHeight="1">
      <c r="A242" s="4" t="s">
        <v>1722</v>
      </c>
      <c r="B242" s="307" t="str">
        <f>HYPERLINK("https://upn1-carbon-sandbox.mendel.ai/01ha813ysyy2fh7nkt0cpqf5ww/patient-abstraction/"&amp;A242)</f>
        <v>https://upn1-carbon-sandbox.mendel.ai/01ha813ysyy2fh7nkt0cpqf5ww/patient-abstraction/pt-01h9p699eg3p3zms1pya1px63w</v>
      </c>
      <c r="C242" s="155" t="s">
        <v>18</v>
      </c>
      <c r="D242" s="212"/>
      <c r="E242" s="158"/>
      <c r="F242" s="159"/>
      <c r="G242" s="200" t="s">
        <v>60</v>
      </c>
      <c r="H242" s="155"/>
      <c r="I242" s="155"/>
      <c r="J242" s="155"/>
      <c r="K242" s="155"/>
      <c r="L242" s="155"/>
      <c r="M242" s="257"/>
      <c r="N242" s="155"/>
      <c r="O242" s="155"/>
      <c r="P242" s="155"/>
      <c r="Q242" s="155"/>
      <c r="R242" s="155"/>
      <c r="S242" s="155"/>
      <c r="T242" s="155"/>
      <c r="U242" s="155"/>
      <c r="V242" s="155"/>
      <c r="W242" s="155"/>
      <c r="X242" s="155"/>
      <c r="Y242" s="155"/>
      <c r="Z242" s="155"/>
      <c r="AA242" s="155"/>
      <c r="AB242" s="155"/>
      <c r="AC242" s="155"/>
      <c r="AD242" s="155"/>
    </row>
    <row r="243" spans="1:30" ht="15.75" customHeight="1">
      <c r="A243" s="4" t="s">
        <v>1723</v>
      </c>
      <c r="B243" s="307" t="str">
        <f>HYPERLINK("https://upn1-carbon-sandbox.mendel.ai/01ha813ysyy2fh7nkt0cpqf5ww/patient-abstraction/"&amp;A243)</f>
        <v>https://upn1-carbon-sandbox.mendel.ai/01ha813ysyy2fh7nkt0cpqf5ww/patient-abstraction/pt-01h9p69990nphthx8rkda6rmhr</v>
      </c>
      <c r="C243" s="155" t="s">
        <v>18</v>
      </c>
      <c r="D243" s="212"/>
      <c r="E243" s="158"/>
      <c r="F243" s="159"/>
      <c r="G243" s="200" t="s">
        <v>60</v>
      </c>
      <c r="H243" s="155"/>
      <c r="I243" s="155"/>
      <c r="J243" s="155"/>
      <c r="K243" s="155"/>
      <c r="L243" s="155"/>
      <c r="M243" s="257"/>
      <c r="N243" s="155"/>
      <c r="O243" s="155"/>
      <c r="P243" s="155"/>
      <c r="Q243" s="155"/>
      <c r="R243" s="155"/>
      <c r="S243" s="155"/>
      <c r="T243" s="155"/>
      <c r="U243" s="155"/>
      <c r="V243" s="155"/>
      <c r="W243" s="155"/>
      <c r="X243" s="155"/>
      <c r="Y243" s="155"/>
      <c r="Z243" s="155"/>
      <c r="AA243" s="155"/>
      <c r="AB243" s="155"/>
      <c r="AC243" s="155"/>
      <c r="AD243" s="155"/>
    </row>
    <row r="244" spans="1:30" ht="15.75" customHeight="1">
      <c r="A244" s="4" t="s">
        <v>1724</v>
      </c>
      <c r="B244" s="307" t="str">
        <f>HYPERLINK("https://upn1-carbon-sandbox.mendel.ai/01ha813ysyy2fh7nkt0cpqf5ww/patient-abstraction/"&amp;A244)</f>
        <v>https://upn1-carbon-sandbox.mendel.ai/01ha813ysyy2fh7nkt0cpqf5ww/patient-abstraction/pt-01h9p699fwph2p3f4x3xewnbhh</v>
      </c>
      <c r="C244" s="155" t="s">
        <v>18</v>
      </c>
      <c r="D244" s="212"/>
      <c r="E244" s="158"/>
      <c r="F244" s="159"/>
      <c r="G244" s="200" t="s">
        <v>60</v>
      </c>
      <c r="H244" s="155"/>
      <c r="I244" s="155"/>
      <c r="J244" s="155"/>
      <c r="K244" s="155"/>
      <c r="L244" s="155"/>
      <c r="M244" s="257"/>
      <c r="N244" s="155"/>
      <c r="O244" s="155"/>
      <c r="P244" s="155"/>
      <c r="Q244" s="155"/>
      <c r="R244" s="155"/>
      <c r="S244" s="155"/>
      <c r="T244" s="155"/>
      <c r="U244" s="155"/>
      <c r="V244" s="155"/>
      <c r="W244" s="155"/>
      <c r="X244" s="155"/>
      <c r="Y244" s="155"/>
      <c r="Z244" s="155"/>
      <c r="AA244" s="155"/>
      <c r="AB244" s="155"/>
      <c r="AC244" s="155"/>
      <c r="AD244" s="155"/>
    </row>
    <row r="245" spans="1:30" ht="15.75" customHeight="1">
      <c r="A245" s="4" t="s">
        <v>1725</v>
      </c>
      <c r="B245" s="307" t="str">
        <f>HYPERLINK("https://upn1-carbon-sandbox.mendel.ai/01ha813ysyy2fh7nkt0cpqf5ww/patient-abstraction/"&amp;A245)</f>
        <v>https://upn1-carbon-sandbox.mendel.ai/01ha813ysyy2fh7nkt0cpqf5ww/patient-abstraction/pt-01h9p6998vbfktbfbcqe1jzkaf</v>
      </c>
      <c r="C245" s="155" t="s">
        <v>18</v>
      </c>
      <c r="D245" s="212"/>
      <c r="E245" s="158"/>
      <c r="F245" s="159"/>
      <c r="G245" s="200" t="s">
        <v>60</v>
      </c>
      <c r="H245" s="155"/>
      <c r="I245" s="155"/>
      <c r="J245" s="155"/>
      <c r="K245" s="155"/>
      <c r="L245" s="155"/>
      <c r="M245" s="257"/>
      <c r="N245" s="155"/>
      <c r="O245" s="155"/>
      <c r="P245" s="155"/>
      <c r="Q245" s="155"/>
      <c r="R245" s="155"/>
      <c r="S245" s="155"/>
      <c r="T245" s="155"/>
      <c r="U245" s="155"/>
      <c r="V245" s="155"/>
      <c r="W245" s="155"/>
      <c r="X245" s="155"/>
      <c r="Y245" s="155"/>
      <c r="Z245" s="155"/>
      <c r="AA245" s="155"/>
      <c r="AB245" s="155"/>
      <c r="AC245" s="155"/>
      <c r="AD245" s="155"/>
    </row>
    <row r="246" spans="1:30" ht="15.75" customHeight="1">
      <c r="A246" s="4" t="s">
        <v>1726</v>
      </c>
      <c r="B246" s="307" t="str">
        <f>HYPERLINK("https://upn1-carbon-sandbox.mendel.ai/01ha813ysyy2fh7nkt0cpqf5ww/patient-abstraction/"&amp;A246)</f>
        <v>https://upn1-carbon-sandbox.mendel.ai/01ha813ysyy2fh7nkt0cpqf5ww/patient-abstraction/pt-01h9p699sr8jacsbghx8d8wq46</v>
      </c>
      <c r="C246" s="155" t="s">
        <v>18</v>
      </c>
      <c r="D246" s="212"/>
      <c r="E246" s="158"/>
      <c r="F246" s="159"/>
      <c r="G246" s="200" t="s">
        <v>60</v>
      </c>
      <c r="H246" s="155"/>
      <c r="I246" s="155"/>
      <c r="J246" s="155"/>
      <c r="K246" s="155"/>
      <c r="L246" s="155"/>
      <c r="M246" s="257"/>
      <c r="N246" s="155"/>
      <c r="O246" s="155"/>
      <c r="P246" s="155"/>
      <c r="Q246" s="155"/>
      <c r="R246" s="155"/>
      <c r="S246" s="155"/>
      <c r="T246" s="155"/>
      <c r="U246" s="155"/>
      <c r="V246" s="155"/>
      <c r="W246" s="155"/>
      <c r="X246" s="155"/>
      <c r="Y246" s="155"/>
      <c r="Z246" s="155"/>
      <c r="AA246" s="155"/>
      <c r="AB246" s="155"/>
      <c r="AC246" s="155"/>
      <c r="AD246" s="155"/>
    </row>
    <row r="247" spans="1:30" ht="15.75" customHeight="1">
      <c r="A247" s="4" t="s">
        <v>1727</v>
      </c>
      <c r="B247" s="307" t="str">
        <f>HYPERLINK("https://upn1-carbon-sandbox.mendel.ai/01ha813ysyy2fh7nkt0cpqf5ww/patient-abstraction/"&amp;A247)</f>
        <v>https://upn1-carbon-sandbox.mendel.ai/01ha813ysyy2fh7nkt0cpqf5ww/patient-abstraction/pt-01h9p69996jd8pjr40z3xf812x</v>
      </c>
      <c r="C247" s="155" t="s">
        <v>18</v>
      </c>
      <c r="D247" s="212"/>
      <c r="E247" s="158"/>
      <c r="F247" s="159"/>
      <c r="G247" s="200" t="s">
        <v>60</v>
      </c>
      <c r="H247" s="155"/>
      <c r="I247" s="155"/>
      <c r="J247" s="155"/>
      <c r="K247" s="155"/>
      <c r="L247" s="155"/>
      <c r="M247" s="257"/>
      <c r="N247" s="155"/>
      <c r="O247" s="155"/>
      <c r="P247" s="155"/>
      <c r="Q247" s="155"/>
      <c r="R247" s="155"/>
      <c r="S247" s="155"/>
      <c r="T247" s="155"/>
      <c r="U247" s="155"/>
      <c r="V247" s="155"/>
      <c r="W247" s="155"/>
      <c r="X247" s="155"/>
      <c r="Y247" s="155"/>
      <c r="Z247" s="155"/>
      <c r="AA247" s="155"/>
      <c r="AB247" s="155"/>
      <c r="AC247" s="155"/>
      <c r="AD247" s="155"/>
    </row>
    <row r="248" spans="1:30" ht="15.75" customHeight="1">
      <c r="A248" s="4" t="s">
        <v>1728</v>
      </c>
      <c r="B248" s="307" t="str">
        <f>HYPERLINK("https://upn1-carbon-sandbox.mendel.ai/01ha813ysyy2fh7nkt0cpqf5ww/patient-abstraction/"&amp;A248)</f>
        <v>https://upn1-carbon-sandbox.mendel.ai/01ha813ysyy2fh7nkt0cpqf5ww/patient-abstraction/pt-01h9p699m4a9hgy5jnzrc3p7kz</v>
      </c>
      <c r="C248" s="155" t="s">
        <v>18</v>
      </c>
      <c r="D248" s="212"/>
      <c r="E248" s="158"/>
      <c r="F248" s="159"/>
      <c r="G248" s="200" t="s">
        <v>60</v>
      </c>
      <c r="H248" s="155"/>
      <c r="I248" s="155"/>
      <c r="J248" s="155"/>
      <c r="K248" s="155"/>
      <c r="L248" s="155"/>
      <c r="M248" s="257"/>
      <c r="N248" s="155"/>
      <c r="O248" s="155"/>
      <c r="P248" s="155"/>
      <c r="Q248" s="155"/>
      <c r="R248" s="155"/>
      <c r="S248" s="155"/>
      <c r="T248" s="155"/>
      <c r="U248" s="155"/>
      <c r="V248" s="155"/>
      <c r="W248" s="155"/>
      <c r="X248" s="155"/>
      <c r="Y248" s="155"/>
      <c r="Z248" s="155"/>
      <c r="AA248" s="155"/>
      <c r="AB248" s="155"/>
      <c r="AC248" s="155"/>
      <c r="AD248" s="155"/>
    </row>
    <row r="249" spans="1:30" ht="15.75" customHeight="1">
      <c r="A249" s="4" t="s">
        <v>1729</v>
      </c>
      <c r="B249" s="307" t="str">
        <f>HYPERLINK("https://upn1-carbon-sandbox.mendel.ai/01ha813ysyy2fh7nkt0cpqf5ww/patient-abstraction/"&amp;A249)</f>
        <v>https://upn1-carbon-sandbox.mendel.ai/01ha813ysyy2fh7nkt0cpqf5ww/patient-abstraction/pt-01h9p699d12h6sq2r6g3rdyyqf</v>
      </c>
      <c r="C249" s="155" t="s">
        <v>18</v>
      </c>
      <c r="D249" s="212"/>
      <c r="E249" s="158"/>
      <c r="F249" s="159"/>
      <c r="G249" s="200" t="s">
        <v>60</v>
      </c>
      <c r="H249" s="155"/>
      <c r="I249" s="155"/>
      <c r="J249" s="155"/>
      <c r="K249" s="155"/>
      <c r="L249" s="155"/>
      <c r="M249" s="257"/>
      <c r="N249" s="155"/>
      <c r="O249" s="155"/>
      <c r="P249" s="155"/>
      <c r="Q249" s="155"/>
      <c r="R249" s="155"/>
      <c r="S249" s="155"/>
      <c r="T249" s="155"/>
      <c r="U249" s="155"/>
      <c r="V249" s="155"/>
      <c r="W249" s="155"/>
      <c r="X249" s="155"/>
      <c r="Y249" s="155"/>
      <c r="Z249" s="155"/>
      <c r="AA249" s="155"/>
      <c r="AB249" s="155"/>
      <c r="AC249" s="155"/>
      <c r="AD249" s="155"/>
    </row>
    <row r="250" spans="1:30" ht="15.75" customHeight="1">
      <c r="A250" s="4" t="s">
        <v>1730</v>
      </c>
      <c r="B250" s="307" t="str">
        <f>HYPERLINK("https://upn1-carbon-sandbox.mendel.ai/01ha813ysyy2fh7nkt0cpqf5ww/patient-abstraction/"&amp;A250)</f>
        <v>https://upn1-carbon-sandbox.mendel.ai/01ha813ysyy2fh7nkt0cpqf5ww/patient-abstraction/pt-01h9p699d74mz9fcpjqrch6hm8</v>
      </c>
      <c r="C250" s="155" t="s">
        <v>18</v>
      </c>
      <c r="D250" s="212"/>
      <c r="E250" s="158"/>
      <c r="F250" s="159"/>
      <c r="G250" s="200" t="s">
        <v>60</v>
      </c>
      <c r="H250" s="155"/>
      <c r="I250" s="155"/>
      <c r="J250" s="155"/>
      <c r="K250" s="155"/>
      <c r="L250" s="155"/>
      <c r="M250" s="257"/>
      <c r="N250" s="155"/>
      <c r="O250" s="155"/>
      <c r="P250" s="155"/>
      <c r="Q250" s="155"/>
      <c r="R250" s="155"/>
      <c r="S250" s="155"/>
      <c r="T250" s="155"/>
      <c r="U250" s="155"/>
      <c r="V250" s="155"/>
      <c r="W250" s="155"/>
      <c r="X250" s="155"/>
      <c r="Y250" s="155"/>
      <c r="Z250" s="155"/>
      <c r="AA250" s="155"/>
      <c r="AB250" s="155"/>
      <c r="AC250" s="155"/>
      <c r="AD250" s="155"/>
    </row>
    <row r="251" spans="1:30" ht="15.75" customHeight="1">
      <c r="A251" s="4" t="s">
        <v>1731</v>
      </c>
      <c r="B251" s="307" t="str">
        <f>HYPERLINK("https://upn1-carbon-sandbox.mendel.ai/01ha813ysyy2fh7nkt0cpqf5ww/patient-abstraction/"&amp;A251)</f>
        <v>https://upn1-carbon-sandbox.mendel.ai/01ha813ysyy2fh7nkt0cpqf5ww/patient-abstraction/pt-01h9p699f0zx4azz8s5spb1bym</v>
      </c>
      <c r="C251" s="155" t="s">
        <v>18</v>
      </c>
      <c r="D251" s="212"/>
      <c r="E251" s="158"/>
      <c r="F251" s="159"/>
      <c r="G251" s="8"/>
      <c r="H251" s="155"/>
      <c r="I251" s="155"/>
      <c r="J251" s="155"/>
      <c r="K251" s="155"/>
      <c r="L251" s="155"/>
      <c r="M251" s="257"/>
      <c r="N251" s="155"/>
      <c r="O251" s="155"/>
      <c r="P251" s="155"/>
      <c r="Q251" s="155"/>
      <c r="R251" s="155"/>
      <c r="S251" s="155"/>
      <c r="T251" s="155"/>
      <c r="U251" s="155"/>
      <c r="V251" s="155"/>
      <c r="W251" s="155"/>
      <c r="X251" s="155"/>
      <c r="Y251" s="155"/>
      <c r="Z251" s="155"/>
      <c r="AA251" s="155"/>
      <c r="AB251" s="155"/>
      <c r="AC251" s="155"/>
      <c r="AD251" s="155"/>
    </row>
    <row r="252" spans="1:30" ht="15.75" customHeight="1">
      <c r="A252" s="4" t="s">
        <v>1732</v>
      </c>
      <c r="B252" s="307" t="str">
        <f>HYPERLINK("https://upn1-carbon-sandbox.mendel.ai/01ha813ysyy2fh7nkt0cpqf5ww/patient-abstraction/"&amp;A252)</f>
        <v>https://upn1-carbon-sandbox.mendel.ai/01ha813ysyy2fh7nkt0cpqf5ww/patient-abstraction/pt-01h9p699n58z5ndgawdqps443f</v>
      </c>
      <c r="C252" s="155" t="s">
        <v>18</v>
      </c>
      <c r="D252" s="212"/>
      <c r="E252" s="158"/>
      <c r="F252" s="159"/>
      <c r="G252" s="8"/>
      <c r="H252" s="155"/>
      <c r="I252" s="155"/>
      <c r="J252" s="155"/>
      <c r="K252" s="155"/>
      <c r="L252" s="155"/>
      <c r="M252" s="257"/>
      <c r="N252" s="155"/>
      <c r="O252" s="155"/>
      <c r="P252" s="155"/>
      <c r="Q252" s="155"/>
      <c r="R252" s="155"/>
      <c r="S252" s="155"/>
      <c r="T252" s="155"/>
      <c r="U252" s="155"/>
      <c r="V252" s="155"/>
      <c r="W252" s="155"/>
      <c r="X252" s="155"/>
      <c r="Y252" s="155"/>
      <c r="Z252" s="155"/>
      <c r="AA252" s="155"/>
      <c r="AB252" s="155"/>
      <c r="AC252" s="155"/>
      <c r="AD252" s="155"/>
    </row>
    <row r="253" spans="1:30" ht="15.75" customHeight="1">
      <c r="D253" s="212"/>
      <c r="E253" s="158"/>
      <c r="AD253" s="254"/>
    </row>
    <row r="254" spans="1:30" ht="15.75" customHeight="1">
      <c r="AD254" s="254"/>
    </row>
    <row r="255" spans="1:30" ht="15.75" customHeight="1">
      <c r="AD255" s="254"/>
    </row>
    <row r="256" spans="1:30" ht="15.75" customHeight="1">
      <c r="AD256" s="254"/>
    </row>
    <row r="257" spans="30:30" ht="15.75" customHeight="1">
      <c r="AD257" s="254"/>
    </row>
    <row r="258" spans="30:30" ht="15.75" customHeight="1">
      <c r="AD258" s="254"/>
    </row>
    <row r="259" spans="30:30" ht="15.75" customHeight="1">
      <c r="AD259" s="254"/>
    </row>
    <row r="260" spans="30:30" ht="15.75" customHeight="1">
      <c r="AD260" s="254"/>
    </row>
    <row r="261" spans="30:30" ht="15.75" customHeight="1">
      <c r="AD261" s="254"/>
    </row>
    <row r="262" spans="30:30" ht="15.75" customHeight="1">
      <c r="AD262" s="254"/>
    </row>
    <row r="263" spans="30:30" ht="15.75" customHeight="1">
      <c r="AD263" s="254"/>
    </row>
    <row r="264" spans="30:30" ht="15.75" customHeight="1">
      <c r="AD264" s="254"/>
    </row>
    <row r="265" spans="30:30" ht="15.75" customHeight="1">
      <c r="AD265" s="254"/>
    </row>
    <row r="266" spans="30:30" ht="15.75" customHeight="1">
      <c r="AD266" s="254"/>
    </row>
    <row r="267" spans="30:30" ht="15.75" customHeight="1">
      <c r="AD267" s="254"/>
    </row>
    <row r="268" spans="30:30" ht="15.75" customHeight="1">
      <c r="AD268" s="254"/>
    </row>
    <row r="269" spans="30:30" ht="15.75" customHeight="1">
      <c r="AD269" s="254"/>
    </row>
    <row r="270" spans="30:30" ht="15.75" customHeight="1">
      <c r="AD270" s="254"/>
    </row>
    <row r="271" spans="30:30" ht="15.75" customHeight="1">
      <c r="AD271" s="254"/>
    </row>
    <row r="272" spans="30:30" ht="15.75" customHeight="1">
      <c r="AD272" s="254"/>
    </row>
    <row r="273" spans="30:30" ht="15.75" customHeight="1">
      <c r="AD273" s="254"/>
    </row>
    <row r="274" spans="30:30" ht="15.75" customHeight="1">
      <c r="AD274" s="254"/>
    </row>
    <row r="275" spans="30:30" ht="15.75" customHeight="1">
      <c r="AD275" s="254"/>
    </row>
    <row r="276" spans="30:30" ht="15.75" customHeight="1">
      <c r="AD276" s="254"/>
    </row>
    <row r="277" spans="30:30" ht="15.75" customHeight="1">
      <c r="AD277" s="254"/>
    </row>
    <row r="278" spans="30:30" ht="15.75" customHeight="1">
      <c r="AD278" s="254"/>
    </row>
    <row r="279" spans="30:30" ht="15.75" customHeight="1">
      <c r="AD279" s="254"/>
    </row>
    <row r="280" spans="30:30" ht="15.75" customHeight="1">
      <c r="AD280" s="254"/>
    </row>
    <row r="281" spans="30:30" ht="15.75" customHeight="1">
      <c r="AD281" s="254"/>
    </row>
    <row r="282" spans="30:30" ht="15.75" customHeight="1">
      <c r="AD282" s="254"/>
    </row>
    <row r="283" spans="30:30" ht="15.75" customHeight="1">
      <c r="AD283" s="254"/>
    </row>
    <row r="284" spans="30:30" ht="15.75" customHeight="1">
      <c r="AD284" s="254"/>
    </row>
    <row r="285" spans="30:30" ht="15.75" customHeight="1">
      <c r="AD285" s="254"/>
    </row>
    <row r="286" spans="30:30" ht="15.75" customHeight="1">
      <c r="AD286" s="254"/>
    </row>
    <row r="287" spans="30:30" ht="15.75" customHeight="1">
      <c r="AD287" s="254"/>
    </row>
    <row r="288" spans="30:30" ht="15.75" customHeight="1">
      <c r="AD288" s="254"/>
    </row>
    <row r="289" spans="30:30" ht="15.75" customHeight="1">
      <c r="AD289" s="254"/>
    </row>
    <row r="290" spans="30:30" ht="15.75" customHeight="1">
      <c r="AD290" s="254"/>
    </row>
    <row r="291" spans="30:30" ht="15.75" customHeight="1">
      <c r="AD291" s="254"/>
    </row>
    <row r="292" spans="30:30" ht="15.75" customHeight="1">
      <c r="AD292" s="254"/>
    </row>
    <row r="293" spans="30:30" ht="15.75" customHeight="1">
      <c r="AD293" s="254"/>
    </row>
    <row r="294" spans="30:30" ht="15.75" customHeight="1">
      <c r="AD294" s="254"/>
    </row>
    <row r="295" spans="30:30" ht="15.75" customHeight="1">
      <c r="AD295" s="254"/>
    </row>
    <row r="296" spans="30:30" ht="15.75" customHeight="1">
      <c r="AD296" s="254"/>
    </row>
    <row r="297" spans="30:30" ht="15.75" customHeight="1">
      <c r="AD297" s="254"/>
    </row>
    <row r="298" spans="30:30" ht="15.75" customHeight="1">
      <c r="AD298" s="254"/>
    </row>
    <row r="299" spans="30:30" ht="15.75" customHeight="1">
      <c r="AD299" s="254"/>
    </row>
    <row r="300" spans="30:30" ht="15.75" customHeight="1">
      <c r="AD300" s="254"/>
    </row>
    <row r="301" spans="30:30" ht="15.75" customHeight="1">
      <c r="AD301" s="254"/>
    </row>
    <row r="302" spans="30:30" ht="15.75" customHeight="1">
      <c r="AD302" s="254"/>
    </row>
    <row r="303" spans="30:30" ht="15.75" customHeight="1">
      <c r="AD303" s="254"/>
    </row>
    <row r="304" spans="30:30" ht="15.75" customHeight="1">
      <c r="AD304" s="254"/>
    </row>
    <row r="305" spans="30:30" ht="15.75" customHeight="1">
      <c r="AD305" s="254"/>
    </row>
    <row r="306" spans="30:30" ht="15.75" customHeight="1">
      <c r="AD306" s="254"/>
    </row>
    <row r="307" spans="30:30" ht="15.75" customHeight="1">
      <c r="AD307" s="254"/>
    </row>
    <row r="308" spans="30:30" ht="15.75" customHeight="1">
      <c r="AD308" s="254"/>
    </row>
    <row r="309" spans="30:30" ht="15.75" customHeight="1">
      <c r="AD309" s="254"/>
    </row>
    <row r="310" spans="30:30" ht="15.75" customHeight="1">
      <c r="AD310" s="254"/>
    </row>
    <row r="311" spans="30:30" ht="15.75" customHeight="1">
      <c r="AD311" s="254"/>
    </row>
    <row r="312" spans="30:30" ht="15.75" customHeight="1">
      <c r="AD312" s="254"/>
    </row>
    <row r="313" spans="30:30" ht="15.75" customHeight="1">
      <c r="AD313" s="254"/>
    </row>
    <row r="314" spans="30:30" ht="15.75" customHeight="1">
      <c r="AD314" s="254"/>
    </row>
    <row r="315" spans="30:30" ht="15.75" customHeight="1">
      <c r="AD315" s="254"/>
    </row>
    <row r="316" spans="30:30" ht="15.75" customHeight="1">
      <c r="AD316" s="254"/>
    </row>
    <row r="317" spans="30:30" ht="15.75" customHeight="1">
      <c r="AD317" s="254"/>
    </row>
    <row r="318" spans="30:30" ht="15.75" customHeight="1">
      <c r="AD318" s="254"/>
    </row>
    <row r="319" spans="30:30" ht="15.75" customHeight="1">
      <c r="AD319" s="254"/>
    </row>
    <row r="320" spans="30:30" ht="15.75" customHeight="1">
      <c r="AD320" s="254"/>
    </row>
    <row r="321" spans="30:30" ht="15.75" customHeight="1">
      <c r="AD321" s="254"/>
    </row>
    <row r="322" spans="30:30" ht="15.75" customHeight="1">
      <c r="AD322" s="254"/>
    </row>
    <row r="323" spans="30:30" ht="15.75" customHeight="1">
      <c r="AD323" s="254"/>
    </row>
    <row r="324" spans="30:30" ht="15.75" customHeight="1">
      <c r="AD324" s="254"/>
    </row>
    <row r="325" spans="30:30" ht="15.75" customHeight="1">
      <c r="AD325" s="254"/>
    </row>
    <row r="326" spans="30:30" ht="15.75" customHeight="1">
      <c r="AD326" s="254"/>
    </row>
    <row r="327" spans="30:30" ht="15.75" customHeight="1">
      <c r="AD327" s="254"/>
    </row>
    <row r="328" spans="30:30" ht="15.75" customHeight="1">
      <c r="AD328" s="254"/>
    </row>
    <row r="329" spans="30:30" ht="15.75" customHeight="1">
      <c r="AD329" s="254"/>
    </row>
    <row r="330" spans="30:30" ht="15.75" customHeight="1">
      <c r="AD330" s="254"/>
    </row>
    <row r="331" spans="30:30" ht="15.75" customHeight="1">
      <c r="AD331" s="254"/>
    </row>
    <row r="332" spans="30:30" ht="15.75" customHeight="1">
      <c r="AD332" s="254"/>
    </row>
    <row r="333" spans="30:30" ht="15.75" customHeight="1">
      <c r="AD333" s="254"/>
    </row>
    <row r="334" spans="30:30" ht="15.75" customHeight="1">
      <c r="AD334" s="254"/>
    </row>
    <row r="335" spans="30:30" ht="15.75" customHeight="1">
      <c r="AD335" s="254"/>
    </row>
    <row r="336" spans="30:30" ht="15.75" customHeight="1">
      <c r="AD336" s="254"/>
    </row>
    <row r="337" spans="30:30" ht="15.75" customHeight="1">
      <c r="AD337" s="254"/>
    </row>
    <row r="338" spans="30:30" ht="15.75" customHeight="1">
      <c r="AD338" s="254"/>
    </row>
    <row r="339" spans="30:30" ht="15.75" customHeight="1">
      <c r="AD339" s="254"/>
    </row>
    <row r="340" spans="30:30" ht="15.75" customHeight="1">
      <c r="AD340" s="254"/>
    </row>
    <row r="341" spans="30:30" ht="15.75" customHeight="1">
      <c r="AD341" s="254"/>
    </row>
    <row r="342" spans="30:30" ht="15.75" customHeight="1">
      <c r="AD342" s="254"/>
    </row>
    <row r="343" spans="30:30" ht="15.75" customHeight="1">
      <c r="AD343" s="254"/>
    </row>
    <row r="344" spans="30:30" ht="15.75" customHeight="1">
      <c r="AD344" s="254"/>
    </row>
    <row r="345" spans="30:30" ht="15.75" customHeight="1">
      <c r="AD345" s="254"/>
    </row>
    <row r="346" spans="30:30" ht="15.75" customHeight="1">
      <c r="AD346" s="254"/>
    </row>
    <row r="347" spans="30:30" ht="15.75" customHeight="1">
      <c r="AD347" s="254"/>
    </row>
    <row r="348" spans="30:30" ht="15.75" customHeight="1">
      <c r="AD348" s="254"/>
    </row>
    <row r="349" spans="30:30" ht="15.75" customHeight="1">
      <c r="AD349" s="254"/>
    </row>
    <row r="350" spans="30:30" ht="15.75" customHeight="1">
      <c r="AD350" s="254"/>
    </row>
    <row r="351" spans="30:30" ht="15.75" customHeight="1">
      <c r="AD351" s="254"/>
    </row>
    <row r="352" spans="30:30" ht="15.75" customHeight="1">
      <c r="AD352" s="254"/>
    </row>
    <row r="353" spans="30:30" ht="15.75" customHeight="1">
      <c r="AD353" s="254"/>
    </row>
    <row r="354" spans="30:30" ht="15.75" customHeight="1">
      <c r="AD354" s="254"/>
    </row>
    <row r="355" spans="30:30" ht="15.75" customHeight="1">
      <c r="AD355" s="254"/>
    </row>
    <row r="356" spans="30:30" ht="15.75" customHeight="1">
      <c r="AD356" s="254"/>
    </row>
    <row r="357" spans="30:30" ht="15.75" customHeight="1">
      <c r="AD357" s="254"/>
    </row>
    <row r="358" spans="30:30" ht="15.75" customHeight="1">
      <c r="AD358" s="254"/>
    </row>
    <row r="359" spans="30:30" ht="15.75" customHeight="1">
      <c r="AD359" s="254"/>
    </row>
    <row r="360" spans="30:30" ht="15.75" customHeight="1">
      <c r="AD360" s="254"/>
    </row>
    <row r="361" spans="30:30" ht="15.75" customHeight="1">
      <c r="AD361" s="254"/>
    </row>
    <row r="362" spans="30:30" ht="15.75" customHeight="1">
      <c r="AD362" s="254"/>
    </row>
    <row r="363" spans="30:30" ht="15.75" customHeight="1">
      <c r="AD363" s="254"/>
    </row>
    <row r="364" spans="30:30" ht="15.75" customHeight="1">
      <c r="AD364" s="254"/>
    </row>
    <row r="365" spans="30:30" ht="15.75" customHeight="1">
      <c r="AD365" s="254"/>
    </row>
    <row r="366" spans="30:30" ht="15.75" customHeight="1">
      <c r="AD366" s="254"/>
    </row>
    <row r="367" spans="30:30" ht="15.75" customHeight="1">
      <c r="AD367" s="254"/>
    </row>
    <row r="368" spans="30:30" ht="15.75" customHeight="1">
      <c r="AD368" s="254"/>
    </row>
    <row r="369" spans="30:30" ht="15.75" customHeight="1">
      <c r="AD369" s="254"/>
    </row>
    <row r="370" spans="30:30" ht="15.75" customHeight="1">
      <c r="AD370" s="254"/>
    </row>
    <row r="371" spans="30:30" ht="15.75" customHeight="1">
      <c r="AD371" s="254"/>
    </row>
    <row r="372" spans="30:30" ht="15.75" customHeight="1">
      <c r="AD372" s="254"/>
    </row>
    <row r="373" spans="30:30" ht="15.75" customHeight="1">
      <c r="AD373" s="254"/>
    </row>
    <row r="374" spans="30:30" ht="15.75" customHeight="1">
      <c r="AD374" s="254"/>
    </row>
    <row r="375" spans="30:30" ht="15.75" customHeight="1">
      <c r="AD375" s="254"/>
    </row>
    <row r="376" spans="30:30" ht="15.75" customHeight="1">
      <c r="AD376" s="254"/>
    </row>
    <row r="377" spans="30:30" ht="15.75" customHeight="1">
      <c r="AD377" s="254"/>
    </row>
    <row r="378" spans="30:30" ht="15.75" customHeight="1">
      <c r="AD378" s="254"/>
    </row>
    <row r="379" spans="30:30" ht="15.75" customHeight="1">
      <c r="AD379" s="254"/>
    </row>
    <row r="380" spans="30:30" ht="15.75" customHeight="1">
      <c r="AD380" s="254"/>
    </row>
    <row r="381" spans="30:30" ht="15.75" customHeight="1">
      <c r="AD381" s="254"/>
    </row>
    <row r="382" spans="30:30" ht="15.75" customHeight="1">
      <c r="AD382" s="254"/>
    </row>
    <row r="383" spans="30:30" ht="15.75" customHeight="1">
      <c r="AD383" s="254"/>
    </row>
    <row r="384" spans="30:30" ht="15.75" customHeight="1">
      <c r="AD384" s="254"/>
    </row>
    <row r="385" spans="30:30" ht="15.75" customHeight="1">
      <c r="AD385" s="254"/>
    </row>
    <row r="386" spans="30:30" ht="15.75" customHeight="1">
      <c r="AD386" s="254"/>
    </row>
    <row r="387" spans="30:30" ht="15.75" customHeight="1">
      <c r="AD387" s="254"/>
    </row>
    <row r="388" spans="30:30" ht="15.75" customHeight="1">
      <c r="AD388" s="254"/>
    </row>
    <row r="389" spans="30:30" ht="15.75" customHeight="1">
      <c r="AD389" s="254"/>
    </row>
    <row r="390" spans="30:30" ht="15.75" customHeight="1">
      <c r="AD390" s="254"/>
    </row>
    <row r="391" spans="30:30" ht="15.75" customHeight="1">
      <c r="AD391" s="254"/>
    </row>
    <row r="392" spans="30:30" ht="15.75" customHeight="1">
      <c r="AD392" s="254"/>
    </row>
    <row r="393" spans="30:30" ht="15.75" customHeight="1">
      <c r="AD393" s="254"/>
    </row>
    <row r="394" spans="30:30" ht="15.75" customHeight="1">
      <c r="AD394" s="254"/>
    </row>
    <row r="395" spans="30:30" ht="15.75" customHeight="1">
      <c r="AD395" s="254"/>
    </row>
    <row r="396" spans="30:30" ht="15.75" customHeight="1">
      <c r="AD396" s="254"/>
    </row>
    <row r="397" spans="30:30" ht="15.75" customHeight="1">
      <c r="AD397" s="254"/>
    </row>
    <row r="398" spans="30:30" ht="15.75" customHeight="1">
      <c r="AD398" s="254"/>
    </row>
    <row r="399" spans="30:30" ht="15.75" customHeight="1">
      <c r="AD399" s="254"/>
    </row>
    <row r="400" spans="30:30" ht="15.75" customHeight="1">
      <c r="AD400" s="254"/>
    </row>
    <row r="401" spans="30:30" ht="15.75" customHeight="1">
      <c r="AD401" s="254"/>
    </row>
    <row r="402" spans="30:30" ht="15.75" customHeight="1">
      <c r="AD402" s="254"/>
    </row>
    <row r="403" spans="30:30" ht="15.75" customHeight="1">
      <c r="AD403" s="254"/>
    </row>
    <row r="404" spans="30:30" ht="15.75" customHeight="1">
      <c r="AD404" s="254"/>
    </row>
    <row r="405" spans="30:30" ht="15.75" customHeight="1">
      <c r="AD405" s="254"/>
    </row>
    <row r="406" spans="30:30" ht="15.75" customHeight="1">
      <c r="AD406" s="254"/>
    </row>
    <row r="407" spans="30:30" ht="15.75" customHeight="1">
      <c r="AD407" s="254"/>
    </row>
    <row r="408" spans="30:30" ht="15.75" customHeight="1">
      <c r="AD408" s="254"/>
    </row>
    <row r="409" spans="30:30" ht="15.75" customHeight="1">
      <c r="AD409" s="254"/>
    </row>
    <row r="410" spans="30:30" ht="15.75" customHeight="1">
      <c r="AD410" s="254"/>
    </row>
    <row r="411" spans="30:30" ht="15.75" customHeight="1">
      <c r="AD411" s="254"/>
    </row>
    <row r="412" spans="30:30" ht="15.75" customHeight="1">
      <c r="AD412" s="254"/>
    </row>
    <row r="413" spans="30:30" ht="15.75" customHeight="1">
      <c r="AD413" s="254"/>
    </row>
    <row r="414" spans="30:30" ht="15.75" customHeight="1">
      <c r="AD414" s="254"/>
    </row>
    <row r="415" spans="30:30" ht="15.75" customHeight="1">
      <c r="AD415" s="254"/>
    </row>
    <row r="416" spans="30:30" ht="15.75" customHeight="1">
      <c r="AD416" s="254"/>
    </row>
    <row r="417" spans="30:30" ht="15.75" customHeight="1">
      <c r="AD417" s="254"/>
    </row>
    <row r="418" spans="30:30" ht="15.75" customHeight="1">
      <c r="AD418" s="254"/>
    </row>
    <row r="419" spans="30:30" ht="15.75" customHeight="1">
      <c r="AD419" s="254"/>
    </row>
    <row r="420" spans="30:30" ht="15.75" customHeight="1">
      <c r="AD420" s="254"/>
    </row>
    <row r="421" spans="30:30" ht="15.75" customHeight="1">
      <c r="AD421" s="254"/>
    </row>
    <row r="422" spans="30:30" ht="15.75" customHeight="1">
      <c r="AD422" s="254"/>
    </row>
    <row r="423" spans="30:30" ht="15.75" customHeight="1">
      <c r="AD423" s="254"/>
    </row>
    <row r="424" spans="30:30" ht="15.75" customHeight="1">
      <c r="AD424" s="254"/>
    </row>
    <row r="425" spans="30:30" ht="15.75" customHeight="1">
      <c r="AD425" s="254"/>
    </row>
    <row r="426" spans="30:30" ht="15.75" customHeight="1">
      <c r="AD426" s="254"/>
    </row>
    <row r="427" spans="30:30" ht="15.75" customHeight="1">
      <c r="AD427" s="254"/>
    </row>
    <row r="428" spans="30:30" ht="15.75" customHeight="1">
      <c r="AD428" s="254"/>
    </row>
    <row r="429" spans="30:30" ht="15.75" customHeight="1">
      <c r="AD429" s="254"/>
    </row>
    <row r="430" spans="30:30" ht="15.75" customHeight="1">
      <c r="AD430" s="254"/>
    </row>
    <row r="431" spans="30:30" ht="15.75" customHeight="1">
      <c r="AD431" s="254"/>
    </row>
    <row r="432" spans="30:30" ht="15.75" customHeight="1">
      <c r="AD432" s="254"/>
    </row>
    <row r="433" spans="30:30" ht="15.75" customHeight="1">
      <c r="AD433" s="254"/>
    </row>
    <row r="434" spans="30:30" ht="15.75" customHeight="1">
      <c r="AD434" s="254"/>
    </row>
    <row r="435" spans="30:30" ht="15.75" customHeight="1">
      <c r="AD435" s="254"/>
    </row>
    <row r="436" spans="30:30" ht="15.75" customHeight="1">
      <c r="AD436" s="254"/>
    </row>
    <row r="437" spans="30:30" ht="15.75" customHeight="1">
      <c r="AD437" s="254"/>
    </row>
    <row r="438" spans="30:30" ht="15.75" customHeight="1">
      <c r="AD438" s="254"/>
    </row>
    <row r="439" spans="30:30" ht="15.75" customHeight="1">
      <c r="AD439" s="254"/>
    </row>
    <row r="440" spans="30:30" ht="15.75" customHeight="1">
      <c r="AD440" s="254"/>
    </row>
    <row r="441" spans="30:30" ht="15.75" customHeight="1">
      <c r="AD441" s="254"/>
    </row>
    <row r="442" spans="30:30" ht="15.75" customHeight="1">
      <c r="AD442" s="254"/>
    </row>
    <row r="443" spans="30:30" ht="15.75" customHeight="1">
      <c r="AD443" s="254"/>
    </row>
    <row r="444" spans="30:30" ht="15.75" customHeight="1">
      <c r="AD444" s="254"/>
    </row>
    <row r="445" spans="30:30" ht="15.75" customHeight="1">
      <c r="AD445" s="254"/>
    </row>
    <row r="446" spans="30:30" ht="15.75" customHeight="1">
      <c r="AD446" s="254"/>
    </row>
    <row r="447" spans="30:30" ht="15.75" customHeight="1">
      <c r="AD447" s="254"/>
    </row>
    <row r="448" spans="30:30" ht="15.75" customHeight="1">
      <c r="AD448" s="254"/>
    </row>
    <row r="449" spans="30:30" ht="15.75" customHeight="1">
      <c r="AD449" s="254"/>
    </row>
    <row r="450" spans="30:30" ht="15.75" customHeight="1">
      <c r="AD450" s="254"/>
    </row>
    <row r="451" spans="30:30" ht="15.75" customHeight="1">
      <c r="AD451" s="254"/>
    </row>
    <row r="452" spans="30:30" ht="15.75" customHeight="1">
      <c r="AD452" s="254"/>
    </row>
    <row r="453" spans="30:30" ht="15.75" customHeight="1">
      <c r="AD453" s="254"/>
    </row>
    <row r="454" spans="30:30" ht="15.75" customHeight="1">
      <c r="AD454" s="254"/>
    </row>
    <row r="455" spans="30:30" ht="15.75" customHeight="1">
      <c r="AD455" s="254"/>
    </row>
    <row r="456" spans="30:30" ht="15.75" customHeight="1">
      <c r="AD456" s="254"/>
    </row>
    <row r="457" spans="30:30" ht="15.75" customHeight="1">
      <c r="AD457" s="254"/>
    </row>
    <row r="458" spans="30:30" ht="15.75" customHeight="1">
      <c r="AD458" s="254"/>
    </row>
    <row r="459" spans="30:30" ht="15.75" customHeight="1">
      <c r="AD459" s="254"/>
    </row>
    <row r="460" spans="30:30" ht="15.75" customHeight="1">
      <c r="AD460" s="254"/>
    </row>
    <row r="461" spans="30:30" ht="15.75" customHeight="1">
      <c r="AD461" s="254"/>
    </row>
    <row r="462" spans="30:30" ht="15.75" customHeight="1">
      <c r="AD462" s="254"/>
    </row>
    <row r="463" spans="30:30" ht="15.75" customHeight="1">
      <c r="AD463" s="254"/>
    </row>
    <row r="464" spans="30:30" ht="15.75" customHeight="1">
      <c r="AD464" s="254"/>
    </row>
    <row r="465" spans="30:30" ht="15.75" customHeight="1">
      <c r="AD465" s="254"/>
    </row>
    <row r="466" spans="30:30" ht="15.75" customHeight="1">
      <c r="AD466" s="254"/>
    </row>
    <row r="467" spans="30:30" ht="15.75" customHeight="1">
      <c r="AD467" s="254"/>
    </row>
    <row r="468" spans="30:30" ht="15.75" customHeight="1">
      <c r="AD468" s="254"/>
    </row>
    <row r="469" spans="30:30" ht="15.75" customHeight="1">
      <c r="AD469" s="254"/>
    </row>
    <row r="470" spans="30:30" ht="15.75" customHeight="1">
      <c r="AD470" s="254"/>
    </row>
    <row r="471" spans="30:30" ht="15.75" customHeight="1">
      <c r="AD471" s="254"/>
    </row>
    <row r="472" spans="30:30" ht="15.75" customHeight="1">
      <c r="AD472" s="254"/>
    </row>
    <row r="473" spans="30:30" ht="15.75" customHeight="1">
      <c r="AD473" s="254"/>
    </row>
    <row r="474" spans="30:30" ht="15.75" customHeight="1">
      <c r="AD474" s="254"/>
    </row>
    <row r="475" spans="30:30" ht="15.75" customHeight="1">
      <c r="AD475" s="254"/>
    </row>
    <row r="476" spans="30:30" ht="15.75" customHeight="1">
      <c r="AD476" s="254"/>
    </row>
    <row r="477" spans="30:30" ht="15.75" customHeight="1">
      <c r="AD477" s="254"/>
    </row>
    <row r="478" spans="30:30" ht="15.75" customHeight="1">
      <c r="AD478" s="254"/>
    </row>
    <row r="479" spans="30:30" ht="15.75" customHeight="1">
      <c r="AD479" s="254"/>
    </row>
    <row r="480" spans="30:30" ht="15.75" customHeight="1">
      <c r="AD480" s="254"/>
    </row>
    <row r="481" spans="30:30" ht="15.75" customHeight="1">
      <c r="AD481" s="254"/>
    </row>
    <row r="482" spans="30:30" ht="15.75" customHeight="1">
      <c r="AD482" s="254"/>
    </row>
    <row r="483" spans="30:30" ht="15.75" customHeight="1">
      <c r="AD483" s="254"/>
    </row>
    <row r="484" spans="30:30" ht="15.75" customHeight="1">
      <c r="AD484" s="254"/>
    </row>
    <row r="485" spans="30:30" ht="15.75" customHeight="1">
      <c r="AD485" s="254"/>
    </row>
    <row r="486" spans="30:30" ht="15.75" customHeight="1">
      <c r="AD486" s="254"/>
    </row>
    <row r="487" spans="30:30" ht="15.75" customHeight="1">
      <c r="AD487" s="254"/>
    </row>
    <row r="488" spans="30:30" ht="15.75" customHeight="1">
      <c r="AD488" s="254"/>
    </row>
    <row r="489" spans="30:30" ht="15.75" customHeight="1">
      <c r="AD489" s="254"/>
    </row>
    <row r="490" spans="30:30" ht="15.75" customHeight="1">
      <c r="AD490" s="254"/>
    </row>
    <row r="491" spans="30:30" ht="15.75" customHeight="1">
      <c r="AD491" s="254"/>
    </row>
    <row r="492" spans="30:30" ht="15.75" customHeight="1">
      <c r="AD492" s="254"/>
    </row>
    <row r="493" spans="30:30" ht="15.75" customHeight="1">
      <c r="AD493" s="254"/>
    </row>
    <row r="494" spans="30:30" ht="15.75" customHeight="1">
      <c r="AD494" s="254"/>
    </row>
    <row r="495" spans="30:30" ht="15.75" customHeight="1">
      <c r="AD495" s="254"/>
    </row>
    <row r="496" spans="30:30" ht="15.75" customHeight="1">
      <c r="AD496" s="254"/>
    </row>
    <row r="497" spans="30:30" ht="15.75" customHeight="1">
      <c r="AD497" s="254"/>
    </row>
    <row r="498" spans="30:30" ht="15.75" customHeight="1">
      <c r="AD498" s="254"/>
    </row>
    <row r="499" spans="30:30" ht="15.75" customHeight="1">
      <c r="AD499" s="254"/>
    </row>
    <row r="500" spans="30:30" ht="15.75" customHeight="1">
      <c r="AD500" s="254"/>
    </row>
    <row r="501" spans="30:30" ht="15.75" customHeight="1">
      <c r="AD501" s="254"/>
    </row>
    <row r="502" spans="30:30" ht="15.75" customHeight="1">
      <c r="AD502" s="254"/>
    </row>
    <row r="503" spans="30:30" ht="15.75" customHeight="1">
      <c r="AD503" s="254"/>
    </row>
    <row r="504" spans="30:30" ht="15.75" customHeight="1">
      <c r="AD504" s="254"/>
    </row>
    <row r="505" spans="30:30" ht="15.75" customHeight="1">
      <c r="AD505" s="254"/>
    </row>
    <row r="506" spans="30:30" ht="15.75" customHeight="1">
      <c r="AD506" s="254"/>
    </row>
    <row r="507" spans="30:30" ht="15.75" customHeight="1">
      <c r="AD507" s="254"/>
    </row>
    <row r="508" spans="30:30" ht="15.75" customHeight="1">
      <c r="AD508" s="254"/>
    </row>
    <row r="509" spans="30:30" ht="15.75" customHeight="1">
      <c r="AD509" s="254"/>
    </row>
    <row r="510" spans="30:30" ht="15.75" customHeight="1">
      <c r="AD510" s="254"/>
    </row>
    <row r="511" spans="30:30" ht="15.75" customHeight="1">
      <c r="AD511" s="254"/>
    </row>
    <row r="512" spans="30:30" ht="15.75" customHeight="1">
      <c r="AD512" s="254"/>
    </row>
    <row r="513" spans="30:30" ht="15.75" customHeight="1">
      <c r="AD513" s="254"/>
    </row>
    <row r="514" spans="30:30" ht="15.75" customHeight="1">
      <c r="AD514" s="254"/>
    </row>
    <row r="515" spans="30:30" ht="15.75" customHeight="1">
      <c r="AD515" s="254"/>
    </row>
    <row r="516" spans="30:30" ht="15.75" customHeight="1">
      <c r="AD516" s="254"/>
    </row>
    <row r="517" spans="30:30" ht="15.75" customHeight="1">
      <c r="AD517" s="254"/>
    </row>
    <row r="518" spans="30:30" ht="15.75" customHeight="1">
      <c r="AD518" s="254"/>
    </row>
    <row r="519" spans="30:30" ht="15.75" customHeight="1">
      <c r="AD519" s="254"/>
    </row>
    <row r="520" spans="30:30" ht="15.75" customHeight="1">
      <c r="AD520" s="254"/>
    </row>
    <row r="521" spans="30:30" ht="15.75" customHeight="1">
      <c r="AD521" s="254"/>
    </row>
    <row r="522" spans="30:30" ht="15.75" customHeight="1">
      <c r="AD522" s="254"/>
    </row>
    <row r="523" spans="30:30" ht="15.75" customHeight="1">
      <c r="AD523" s="254"/>
    </row>
    <row r="524" spans="30:30" ht="15.75" customHeight="1">
      <c r="AD524" s="254"/>
    </row>
    <row r="525" spans="30:30" ht="15.75" customHeight="1">
      <c r="AD525" s="254"/>
    </row>
    <row r="526" spans="30:30" ht="15.75" customHeight="1">
      <c r="AD526" s="254"/>
    </row>
    <row r="527" spans="30:30" ht="15.75" customHeight="1">
      <c r="AD527" s="254"/>
    </row>
    <row r="528" spans="30:30" ht="15.75" customHeight="1">
      <c r="AD528" s="254"/>
    </row>
    <row r="529" spans="30:30" ht="15.75" customHeight="1">
      <c r="AD529" s="254"/>
    </row>
    <row r="530" spans="30:30" ht="15.75" customHeight="1">
      <c r="AD530" s="254"/>
    </row>
    <row r="531" spans="30:30" ht="15.75" customHeight="1">
      <c r="AD531" s="254"/>
    </row>
    <row r="532" spans="30:30" ht="15.75" customHeight="1">
      <c r="AD532" s="254"/>
    </row>
    <row r="533" spans="30:30" ht="15.75" customHeight="1">
      <c r="AD533" s="254"/>
    </row>
    <row r="534" spans="30:30" ht="15.75" customHeight="1">
      <c r="AD534" s="254"/>
    </row>
    <row r="535" spans="30:30" ht="15.75" customHeight="1">
      <c r="AD535" s="254"/>
    </row>
    <row r="536" spans="30:30" ht="15.75" customHeight="1">
      <c r="AD536" s="254"/>
    </row>
    <row r="537" spans="30:30" ht="15.75" customHeight="1">
      <c r="AD537" s="254"/>
    </row>
    <row r="538" spans="30:30" ht="15.75" customHeight="1">
      <c r="AD538" s="254"/>
    </row>
    <row r="539" spans="30:30" ht="15.75" customHeight="1">
      <c r="AD539" s="254"/>
    </row>
    <row r="540" spans="30:30" ht="15.75" customHeight="1">
      <c r="AD540" s="254"/>
    </row>
    <row r="541" spans="30:30" ht="15.75" customHeight="1">
      <c r="AD541" s="254"/>
    </row>
    <row r="542" spans="30:30" ht="15.75" customHeight="1">
      <c r="AD542" s="254"/>
    </row>
    <row r="543" spans="30:30" ht="15.75" customHeight="1">
      <c r="AD543" s="254"/>
    </row>
    <row r="544" spans="30:30" ht="15.75" customHeight="1">
      <c r="AD544" s="254"/>
    </row>
    <row r="545" spans="30:30" ht="15.75" customHeight="1">
      <c r="AD545" s="254"/>
    </row>
    <row r="546" spans="30:30" ht="15.75" customHeight="1">
      <c r="AD546" s="254"/>
    </row>
    <row r="547" spans="30:30" ht="15.75" customHeight="1">
      <c r="AD547" s="254"/>
    </row>
    <row r="548" spans="30:30" ht="15.75" customHeight="1">
      <c r="AD548" s="254"/>
    </row>
    <row r="549" spans="30:30" ht="15.75" customHeight="1">
      <c r="AD549" s="254"/>
    </row>
    <row r="550" spans="30:30" ht="15.75" customHeight="1">
      <c r="AD550" s="254"/>
    </row>
    <row r="551" spans="30:30" ht="15.75" customHeight="1">
      <c r="AD551" s="254"/>
    </row>
    <row r="552" spans="30:30" ht="15.75" customHeight="1">
      <c r="AD552" s="254"/>
    </row>
    <row r="553" spans="30:30" ht="15.75" customHeight="1">
      <c r="AD553" s="254"/>
    </row>
    <row r="554" spans="30:30" ht="15.75" customHeight="1">
      <c r="AD554" s="254"/>
    </row>
    <row r="555" spans="30:30" ht="15.75" customHeight="1">
      <c r="AD555" s="254"/>
    </row>
    <row r="556" spans="30:30" ht="15.75" customHeight="1">
      <c r="AD556" s="254"/>
    </row>
    <row r="557" spans="30:30" ht="15.75" customHeight="1">
      <c r="AD557" s="254"/>
    </row>
    <row r="558" spans="30:30" ht="15.75" customHeight="1">
      <c r="AD558" s="254"/>
    </row>
    <row r="559" spans="30:30" ht="15.75" customHeight="1">
      <c r="AD559" s="254"/>
    </row>
    <row r="560" spans="30:30" ht="15.75" customHeight="1">
      <c r="AD560" s="254"/>
    </row>
    <row r="561" spans="30:30" ht="15.75" customHeight="1">
      <c r="AD561" s="254"/>
    </row>
    <row r="562" spans="30:30" ht="15.75" customHeight="1">
      <c r="AD562" s="254"/>
    </row>
    <row r="563" spans="30:30" ht="15.75" customHeight="1">
      <c r="AD563" s="254"/>
    </row>
    <row r="564" spans="30:30" ht="15.75" customHeight="1">
      <c r="AD564" s="254"/>
    </row>
    <row r="565" spans="30:30" ht="15.75" customHeight="1">
      <c r="AD565" s="254"/>
    </row>
    <row r="566" spans="30:30" ht="15.75" customHeight="1">
      <c r="AD566" s="254"/>
    </row>
    <row r="567" spans="30:30" ht="15.75" customHeight="1">
      <c r="AD567" s="254"/>
    </row>
    <row r="568" spans="30:30" ht="15.75" customHeight="1">
      <c r="AD568" s="254"/>
    </row>
    <row r="569" spans="30:30" ht="15.75" customHeight="1">
      <c r="AD569" s="254"/>
    </row>
    <row r="570" spans="30:30" ht="15.75" customHeight="1">
      <c r="AD570" s="254"/>
    </row>
    <row r="571" spans="30:30" ht="15.75" customHeight="1">
      <c r="AD571" s="254"/>
    </row>
    <row r="572" spans="30:30" ht="15.75" customHeight="1">
      <c r="AD572" s="254"/>
    </row>
    <row r="573" spans="30:30" ht="15.75" customHeight="1">
      <c r="AD573" s="254"/>
    </row>
    <row r="574" spans="30:30" ht="15.75" customHeight="1">
      <c r="AD574" s="254"/>
    </row>
    <row r="575" spans="30:30" ht="15.75" customHeight="1">
      <c r="AD575" s="254"/>
    </row>
    <row r="576" spans="30:30" ht="15.75" customHeight="1">
      <c r="AD576" s="254"/>
    </row>
    <row r="577" spans="30:30" ht="15.75" customHeight="1">
      <c r="AD577" s="254"/>
    </row>
    <row r="578" spans="30:30" ht="15.75" customHeight="1">
      <c r="AD578" s="254"/>
    </row>
    <row r="579" spans="30:30" ht="15.75" customHeight="1">
      <c r="AD579" s="254"/>
    </row>
    <row r="580" spans="30:30" ht="15.75" customHeight="1">
      <c r="AD580" s="254"/>
    </row>
    <row r="581" spans="30:30" ht="15.75" customHeight="1">
      <c r="AD581" s="254"/>
    </row>
    <row r="582" spans="30:30" ht="15.75" customHeight="1">
      <c r="AD582" s="254"/>
    </row>
    <row r="583" spans="30:30" ht="15.75" customHeight="1">
      <c r="AD583" s="254"/>
    </row>
    <row r="584" spans="30:30" ht="15.75" customHeight="1">
      <c r="AD584" s="254"/>
    </row>
    <row r="585" spans="30:30" ht="15.75" customHeight="1">
      <c r="AD585" s="254"/>
    </row>
    <row r="586" spans="30:30" ht="15.75" customHeight="1">
      <c r="AD586" s="254"/>
    </row>
    <row r="587" spans="30:30" ht="15.75" customHeight="1">
      <c r="AD587" s="254"/>
    </row>
    <row r="588" spans="30:30" ht="15.75" customHeight="1">
      <c r="AD588" s="254"/>
    </row>
    <row r="589" spans="30:30" ht="15.75" customHeight="1">
      <c r="AD589" s="254"/>
    </row>
    <row r="590" spans="30:30" ht="15.75" customHeight="1">
      <c r="AD590" s="254"/>
    </row>
    <row r="591" spans="30:30" ht="15.75" customHeight="1">
      <c r="AD591" s="254"/>
    </row>
    <row r="592" spans="30:30" ht="15.75" customHeight="1">
      <c r="AD592" s="254"/>
    </row>
    <row r="593" spans="30:30" ht="15.75" customHeight="1">
      <c r="AD593" s="254"/>
    </row>
    <row r="594" spans="30:30" ht="15.75" customHeight="1">
      <c r="AD594" s="254"/>
    </row>
    <row r="595" spans="30:30" ht="15.75" customHeight="1">
      <c r="AD595" s="254"/>
    </row>
    <row r="596" spans="30:30" ht="15.75" customHeight="1">
      <c r="AD596" s="254"/>
    </row>
    <row r="597" spans="30:30" ht="15.75" customHeight="1">
      <c r="AD597" s="254"/>
    </row>
    <row r="598" spans="30:30" ht="15.75" customHeight="1">
      <c r="AD598" s="254"/>
    </row>
    <row r="599" spans="30:30" ht="15.75" customHeight="1">
      <c r="AD599" s="254"/>
    </row>
    <row r="600" spans="30:30" ht="15.75" customHeight="1">
      <c r="AD600" s="254"/>
    </row>
    <row r="601" spans="30:30" ht="15.75" customHeight="1">
      <c r="AD601" s="254"/>
    </row>
    <row r="602" spans="30:30" ht="15.75" customHeight="1">
      <c r="AD602" s="254"/>
    </row>
    <row r="603" spans="30:30" ht="15.75" customHeight="1">
      <c r="AD603" s="254"/>
    </row>
    <row r="604" spans="30:30" ht="15.75" customHeight="1">
      <c r="AD604" s="254"/>
    </row>
    <row r="605" spans="30:30" ht="15.75" customHeight="1">
      <c r="AD605" s="254"/>
    </row>
    <row r="606" spans="30:30" ht="15.75" customHeight="1">
      <c r="AD606" s="254"/>
    </row>
    <row r="607" spans="30:30" ht="15.75" customHeight="1">
      <c r="AD607" s="254"/>
    </row>
    <row r="608" spans="30:30" ht="15.75" customHeight="1">
      <c r="AD608" s="254"/>
    </row>
    <row r="609" spans="30:30" ht="15.75" customHeight="1">
      <c r="AD609" s="254"/>
    </row>
    <row r="610" spans="30:30" ht="15.75" customHeight="1">
      <c r="AD610" s="254"/>
    </row>
    <row r="611" spans="30:30" ht="15.75" customHeight="1">
      <c r="AD611" s="254"/>
    </row>
    <row r="612" spans="30:30" ht="15.75" customHeight="1">
      <c r="AD612" s="254"/>
    </row>
    <row r="613" spans="30:30" ht="15.75" customHeight="1">
      <c r="AD613" s="254"/>
    </row>
    <row r="614" spans="30:30" ht="15.75" customHeight="1">
      <c r="AD614" s="254"/>
    </row>
    <row r="615" spans="30:30" ht="15.75" customHeight="1">
      <c r="AD615" s="254"/>
    </row>
    <row r="616" spans="30:30" ht="15.75" customHeight="1">
      <c r="AD616" s="254"/>
    </row>
    <row r="617" spans="30:30" ht="15.75" customHeight="1">
      <c r="AD617" s="254"/>
    </row>
    <row r="618" spans="30:30" ht="15.75" customHeight="1">
      <c r="AD618" s="254"/>
    </row>
    <row r="619" spans="30:30" ht="15.75" customHeight="1">
      <c r="AD619" s="254"/>
    </row>
    <row r="620" spans="30:30" ht="15.75" customHeight="1">
      <c r="AD620" s="254"/>
    </row>
    <row r="621" spans="30:30" ht="15.75" customHeight="1">
      <c r="AD621" s="254"/>
    </row>
    <row r="622" spans="30:30" ht="15.75" customHeight="1">
      <c r="AD622" s="254"/>
    </row>
    <row r="623" spans="30:30" ht="15.75" customHeight="1">
      <c r="AD623" s="254"/>
    </row>
    <row r="624" spans="30:30" ht="15.75" customHeight="1">
      <c r="AD624" s="254"/>
    </row>
    <row r="625" spans="30:30" ht="15.75" customHeight="1">
      <c r="AD625" s="254"/>
    </row>
    <row r="626" spans="30:30" ht="15.75" customHeight="1">
      <c r="AD626" s="254"/>
    </row>
    <row r="627" spans="30:30" ht="15.75" customHeight="1">
      <c r="AD627" s="254"/>
    </row>
    <row r="628" spans="30:30" ht="15.75" customHeight="1">
      <c r="AD628" s="254"/>
    </row>
    <row r="629" spans="30:30" ht="15.75" customHeight="1">
      <c r="AD629" s="254"/>
    </row>
    <row r="630" spans="30:30" ht="15.75" customHeight="1">
      <c r="AD630" s="254"/>
    </row>
    <row r="631" spans="30:30" ht="15.75" customHeight="1">
      <c r="AD631" s="254"/>
    </row>
    <row r="632" spans="30:30" ht="15.75" customHeight="1">
      <c r="AD632" s="254"/>
    </row>
    <row r="633" spans="30:30" ht="15.75" customHeight="1">
      <c r="AD633" s="254"/>
    </row>
    <row r="634" spans="30:30" ht="15.75" customHeight="1">
      <c r="AD634" s="254"/>
    </row>
    <row r="635" spans="30:30" ht="15.75" customHeight="1">
      <c r="AD635" s="254"/>
    </row>
    <row r="636" spans="30:30" ht="15.75" customHeight="1">
      <c r="AD636" s="254"/>
    </row>
    <row r="637" spans="30:30" ht="15.75" customHeight="1">
      <c r="AD637" s="254"/>
    </row>
    <row r="638" spans="30:30" ht="15.75" customHeight="1">
      <c r="AD638" s="254"/>
    </row>
    <row r="639" spans="30:30" ht="15.75" customHeight="1">
      <c r="AD639" s="254"/>
    </row>
    <row r="640" spans="30:30" ht="15.75" customHeight="1">
      <c r="AD640" s="254"/>
    </row>
    <row r="641" spans="30:30" ht="15.75" customHeight="1">
      <c r="AD641" s="254"/>
    </row>
    <row r="642" spans="30:30" ht="15.75" customHeight="1">
      <c r="AD642" s="254"/>
    </row>
    <row r="643" spans="30:30" ht="15.75" customHeight="1">
      <c r="AD643" s="254"/>
    </row>
    <row r="644" spans="30:30" ht="15.75" customHeight="1">
      <c r="AD644" s="254"/>
    </row>
    <row r="645" spans="30:30" ht="15.75" customHeight="1">
      <c r="AD645" s="254"/>
    </row>
    <row r="646" spans="30:30" ht="15.75" customHeight="1">
      <c r="AD646" s="254"/>
    </row>
    <row r="647" spans="30:30" ht="15.75" customHeight="1">
      <c r="AD647" s="254"/>
    </row>
    <row r="648" spans="30:30" ht="15.75" customHeight="1">
      <c r="AD648" s="254"/>
    </row>
    <row r="649" spans="30:30" ht="15.75" customHeight="1">
      <c r="AD649" s="254"/>
    </row>
    <row r="650" spans="30:30" ht="15.75" customHeight="1">
      <c r="AD650" s="254"/>
    </row>
    <row r="651" spans="30:30" ht="15.75" customHeight="1">
      <c r="AD651" s="254"/>
    </row>
    <row r="652" spans="30:30" ht="15.75" customHeight="1">
      <c r="AD652" s="254"/>
    </row>
    <row r="653" spans="30:30" ht="15.75" customHeight="1">
      <c r="AD653" s="254"/>
    </row>
    <row r="654" spans="30:30" ht="15.75" customHeight="1">
      <c r="AD654" s="254"/>
    </row>
    <row r="655" spans="30:30" ht="15.75" customHeight="1">
      <c r="AD655" s="254"/>
    </row>
    <row r="656" spans="30:30" ht="15.75" customHeight="1">
      <c r="AD656" s="254"/>
    </row>
    <row r="657" spans="30:30" ht="15.75" customHeight="1">
      <c r="AD657" s="254"/>
    </row>
    <row r="658" spans="30:30" ht="15.75" customHeight="1">
      <c r="AD658" s="254"/>
    </row>
    <row r="659" spans="30:30" ht="15.75" customHeight="1">
      <c r="AD659" s="254"/>
    </row>
    <row r="660" spans="30:30" ht="15.75" customHeight="1">
      <c r="AD660" s="254"/>
    </row>
    <row r="661" spans="30:30" ht="15.75" customHeight="1">
      <c r="AD661" s="254"/>
    </row>
    <row r="662" spans="30:30" ht="15.75" customHeight="1">
      <c r="AD662" s="254"/>
    </row>
    <row r="663" spans="30:30" ht="15.75" customHeight="1">
      <c r="AD663" s="254"/>
    </row>
    <row r="664" spans="30:30" ht="15.75" customHeight="1">
      <c r="AD664" s="254"/>
    </row>
    <row r="665" spans="30:30" ht="15.75" customHeight="1">
      <c r="AD665" s="254"/>
    </row>
    <row r="666" spans="30:30" ht="15.75" customHeight="1">
      <c r="AD666" s="254"/>
    </row>
    <row r="667" spans="30:30" ht="15.75" customHeight="1">
      <c r="AD667" s="254"/>
    </row>
    <row r="668" spans="30:30" ht="15.75" customHeight="1">
      <c r="AD668" s="254"/>
    </row>
    <row r="669" spans="30:30" ht="15.75" customHeight="1">
      <c r="AD669" s="254"/>
    </row>
    <row r="670" spans="30:30" ht="15.75" customHeight="1">
      <c r="AD670" s="254"/>
    </row>
    <row r="671" spans="30:30" ht="15.75" customHeight="1">
      <c r="AD671" s="254"/>
    </row>
    <row r="672" spans="30:30" ht="15.75" customHeight="1">
      <c r="AD672" s="254"/>
    </row>
    <row r="673" spans="30:30" ht="15.75" customHeight="1">
      <c r="AD673" s="254"/>
    </row>
    <row r="674" spans="30:30" ht="15.75" customHeight="1">
      <c r="AD674" s="254"/>
    </row>
    <row r="675" spans="30:30" ht="15.75" customHeight="1">
      <c r="AD675" s="254"/>
    </row>
    <row r="676" spans="30:30" ht="15.75" customHeight="1">
      <c r="AD676" s="254"/>
    </row>
    <row r="677" spans="30:30" ht="15.75" customHeight="1">
      <c r="AD677" s="254"/>
    </row>
    <row r="678" spans="30:30" ht="15.75" customHeight="1">
      <c r="AD678" s="254"/>
    </row>
    <row r="679" spans="30:30" ht="15.75" customHeight="1">
      <c r="AD679" s="254"/>
    </row>
    <row r="680" spans="30:30" ht="15.75" customHeight="1">
      <c r="AD680" s="254"/>
    </row>
    <row r="681" spans="30:30" ht="15.75" customHeight="1">
      <c r="AD681" s="254"/>
    </row>
    <row r="682" spans="30:30" ht="15.75" customHeight="1">
      <c r="AD682" s="254"/>
    </row>
    <row r="683" spans="30:30" ht="15.75" customHeight="1">
      <c r="AD683" s="254"/>
    </row>
    <row r="684" spans="30:30" ht="15.75" customHeight="1">
      <c r="AD684" s="254"/>
    </row>
    <row r="685" spans="30:30" ht="15.75" customHeight="1">
      <c r="AD685" s="254"/>
    </row>
    <row r="686" spans="30:30" ht="15.75" customHeight="1">
      <c r="AD686" s="254"/>
    </row>
    <row r="687" spans="30:30" ht="15.75" customHeight="1">
      <c r="AD687" s="254"/>
    </row>
    <row r="688" spans="30:30" ht="15.75" customHeight="1">
      <c r="AD688" s="254"/>
    </row>
    <row r="689" spans="30:30" ht="15.75" customHeight="1">
      <c r="AD689" s="254"/>
    </row>
    <row r="690" spans="30:30" ht="15.75" customHeight="1">
      <c r="AD690" s="254"/>
    </row>
    <row r="691" spans="30:30" ht="15.75" customHeight="1">
      <c r="AD691" s="254"/>
    </row>
    <row r="692" spans="30:30" ht="15.75" customHeight="1">
      <c r="AD692" s="254"/>
    </row>
    <row r="693" spans="30:30" ht="15.75" customHeight="1">
      <c r="AD693" s="254"/>
    </row>
    <row r="694" spans="30:30" ht="15.75" customHeight="1">
      <c r="AD694" s="254"/>
    </row>
    <row r="695" spans="30:30" ht="15.75" customHeight="1">
      <c r="AD695" s="254"/>
    </row>
    <row r="696" spans="30:30" ht="15.75" customHeight="1">
      <c r="AD696" s="254"/>
    </row>
    <row r="697" spans="30:30" ht="15.75" customHeight="1">
      <c r="AD697" s="254"/>
    </row>
    <row r="698" spans="30:30" ht="15.75" customHeight="1">
      <c r="AD698" s="254"/>
    </row>
    <row r="699" spans="30:30" ht="15.75" customHeight="1">
      <c r="AD699" s="254"/>
    </row>
    <row r="700" spans="30:30" ht="15.75" customHeight="1">
      <c r="AD700" s="254"/>
    </row>
    <row r="701" spans="30:30" ht="15.75" customHeight="1">
      <c r="AD701" s="254"/>
    </row>
    <row r="702" spans="30:30" ht="15.75" customHeight="1">
      <c r="AD702" s="254"/>
    </row>
    <row r="703" spans="30:30" ht="15.75" customHeight="1">
      <c r="AD703" s="254"/>
    </row>
    <row r="704" spans="30:30" ht="15.75" customHeight="1">
      <c r="AD704" s="254"/>
    </row>
    <row r="705" spans="30:30" ht="15.75" customHeight="1">
      <c r="AD705" s="254"/>
    </row>
    <row r="706" spans="30:30" ht="15.75" customHeight="1">
      <c r="AD706" s="254"/>
    </row>
    <row r="707" spans="30:30" ht="15.75" customHeight="1">
      <c r="AD707" s="254"/>
    </row>
    <row r="708" spans="30:30" ht="15.75" customHeight="1">
      <c r="AD708" s="254"/>
    </row>
    <row r="709" spans="30:30" ht="15.75" customHeight="1">
      <c r="AD709" s="254"/>
    </row>
    <row r="710" spans="30:30" ht="15.75" customHeight="1">
      <c r="AD710" s="254"/>
    </row>
    <row r="711" spans="30:30" ht="15.75" customHeight="1">
      <c r="AD711" s="254"/>
    </row>
    <row r="712" spans="30:30" ht="15.75" customHeight="1">
      <c r="AD712" s="254"/>
    </row>
    <row r="713" spans="30:30" ht="15.75" customHeight="1">
      <c r="AD713" s="254"/>
    </row>
    <row r="714" spans="30:30" ht="15.75" customHeight="1">
      <c r="AD714" s="254"/>
    </row>
    <row r="715" spans="30:30" ht="15.75" customHeight="1">
      <c r="AD715" s="254"/>
    </row>
    <row r="716" spans="30:30" ht="15.75" customHeight="1">
      <c r="AD716" s="254"/>
    </row>
    <row r="717" spans="30:30" ht="15.75" customHeight="1">
      <c r="AD717" s="254"/>
    </row>
    <row r="718" spans="30:30" ht="15.75" customHeight="1">
      <c r="AD718" s="254"/>
    </row>
    <row r="719" spans="30:30" ht="15.75" customHeight="1">
      <c r="AD719" s="254"/>
    </row>
    <row r="720" spans="30:30" ht="15.75" customHeight="1">
      <c r="AD720" s="254"/>
    </row>
    <row r="721" spans="30:30" ht="15.75" customHeight="1">
      <c r="AD721" s="254"/>
    </row>
    <row r="722" spans="30:30" ht="15.75" customHeight="1">
      <c r="AD722" s="254"/>
    </row>
    <row r="723" spans="30:30" ht="15.75" customHeight="1">
      <c r="AD723" s="254"/>
    </row>
    <row r="724" spans="30:30" ht="15.75" customHeight="1">
      <c r="AD724" s="254"/>
    </row>
    <row r="725" spans="30:30" ht="15.75" customHeight="1">
      <c r="AD725" s="254"/>
    </row>
    <row r="726" spans="30:30" ht="15.75" customHeight="1">
      <c r="AD726" s="254"/>
    </row>
    <row r="727" spans="30:30" ht="15.75" customHeight="1">
      <c r="AD727" s="254"/>
    </row>
    <row r="728" spans="30:30" ht="15.75" customHeight="1">
      <c r="AD728" s="254"/>
    </row>
    <row r="729" spans="30:30" ht="15.75" customHeight="1">
      <c r="AD729" s="254"/>
    </row>
    <row r="730" spans="30:30" ht="15.75" customHeight="1">
      <c r="AD730" s="254"/>
    </row>
    <row r="731" spans="30:30" ht="15.75" customHeight="1">
      <c r="AD731" s="254"/>
    </row>
    <row r="732" spans="30:30" ht="15.75" customHeight="1">
      <c r="AD732" s="254"/>
    </row>
    <row r="733" spans="30:30" ht="15.75" customHeight="1">
      <c r="AD733" s="254"/>
    </row>
    <row r="734" spans="30:30" ht="15.75" customHeight="1">
      <c r="AD734" s="254"/>
    </row>
    <row r="735" spans="30:30" ht="15.75" customHeight="1">
      <c r="AD735" s="254"/>
    </row>
    <row r="736" spans="30:30" ht="15.75" customHeight="1">
      <c r="AD736" s="254"/>
    </row>
    <row r="737" spans="30:30" ht="15.75" customHeight="1">
      <c r="AD737" s="254"/>
    </row>
    <row r="738" spans="30:30" ht="15.75" customHeight="1">
      <c r="AD738" s="254"/>
    </row>
    <row r="739" spans="30:30" ht="15.75" customHeight="1">
      <c r="AD739" s="254"/>
    </row>
    <row r="740" spans="30:30" ht="15.75" customHeight="1">
      <c r="AD740" s="254"/>
    </row>
    <row r="741" spans="30:30" ht="15.75" customHeight="1">
      <c r="AD741" s="254"/>
    </row>
    <row r="742" spans="30:30" ht="15.75" customHeight="1">
      <c r="AD742" s="254"/>
    </row>
    <row r="743" spans="30:30" ht="15.75" customHeight="1">
      <c r="AD743" s="254"/>
    </row>
    <row r="744" spans="30:30" ht="15.75" customHeight="1">
      <c r="AD744" s="254"/>
    </row>
    <row r="745" spans="30:30" ht="15.75" customHeight="1">
      <c r="AD745" s="254"/>
    </row>
    <row r="746" spans="30:30" ht="15.75" customHeight="1">
      <c r="AD746" s="254"/>
    </row>
    <row r="747" spans="30:30" ht="15.75" customHeight="1">
      <c r="AD747" s="254"/>
    </row>
    <row r="748" spans="30:30" ht="15.75" customHeight="1">
      <c r="AD748" s="254"/>
    </row>
    <row r="749" spans="30:30" ht="15.75" customHeight="1">
      <c r="AD749" s="254"/>
    </row>
    <row r="750" spans="30:30" ht="15.75" customHeight="1">
      <c r="AD750" s="254"/>
    </row>
    <row r="751" spans="30:30" ht="15.75" customHeight="1">
      <c r="AD751" s="254"/>
    </row>
    <row r="752" spans="30:30" ht="15.75" customHeight="1">
      <c r="AD752" s="254"/>
    </row>
    <row r="753" spans="30:30" ht="15.75" customHeight="1">
      <c r="AD753" s="254"/>
    </row>
    <row r="754" spans="30:30" ht="15.75" customHeight="1">
      <c r="AD754" s="254"/>
    </row>
    <row r="755" spans="30:30" ht="15.75" customHeight="1">
      <c r="AD755" s="254"/>
    </row>
    <row r="756" spans="30:30" ht="15.75" customHeight="1">
      <c r="AD756" s="254"/>
    </row>
    <row r="757" spans="30:30" ht="15.75" customHeight="1">
      <c r="AD757" s="254"/>
    </row>
    <row r="758" spans="30:30" ht="15.75" customHeight="1">
      <c r="AD758" s="254"/>
    </row>
    <row r="759" spans="30:30" ht="15.75" customHeight="1">
      <c r="AD759" s="254"/>
    </row>
    <row r="760" spans="30:30" ht="15.75" customHeight="1">
      <c r="AD760" s="254"/>
    </row>
    <row r="761" spans="30:30" ht="15.75" customHeight="1">
      <c r="AD761" s="254"/>
    </row>
    <row r="762" spans="30:30" ht="15.75" customHeight="1">
      <c r="AD762" s="254"/>
    </row>
    <row r="763" spans="30:30" ht="15.75" customHeight="1">
      <c r="AD763" s="254"/>
    </row>
    <row r="764" spans="30:30" ht="15.75" customHeight="1">
      <c r="AD764" s="254"/>
    </row>
    <row r="765" spans="30:30" ht="15.75" customHeight="1">
      <c r="AD765" s="254"/>
    </row>
    <row r="766" spans="30:30" ht="15.75" customHeight="1">
      <c r="AD766" s="254"/>
    </row>
    <row r="767" spans="30:30" ht="15.75" customHeight="1">
      <c r="AD767" s="254"/>
    </row>
    <row r="768" spans="30:30" ht="15.75" customHeight="1">
      <c r="AD768" s="254"/>
    </row>
    <row r="769" spans="30:30" ht="15.75" customHeight="1">
      <c r="AD769" s="254"/>
    </row>
    <row r="770" spans="30:30" ht="15.75" customHeight="1">
      <c r="AD770" s="254"/>
    </row>
    <row r="771" spans="30:30" ht="15.75" customHeight="1">
      <c r="AD771" s="254"/>
    </row>
    <row r="772" spans="30:30" ht="15.75" customHeight="1">
      <c r="AD772" s="254"/>
    </row>
    <row r="773" spans="30:30" ht="15.75" customHeight="1">
      <c r="AD773" s="254"/>
    </row>
    <row r="774" spans="30:30" ht="15.75" customHeight="1">
      <c r="AD774" s="254"/>
    </row>
    <row r="775" spans="30:30" ht="15.75" customHeight="1">
      <c r="AD775" s="254"/>
    </row>
    <row r="776" spans="30:30" ht="15.75" customHeight="1">
      <c r="AD776" s="254"/>
    </row>
    <row r="777" spans="30:30" ht="15.75" customHeight="1">
      <c r="AD777" s="254"/>
    </row>
    <row r="778" spans="30:30" ht="15.75" customHeight="1">
      <c r="AD778" s="254"/>
    </row>
    <row r="779" spans="30:30" ht="15.75" customHeight="1">
      <c r="AD779" s="254"/>
    </row>
    <row r="780" spans="30:30" ht="15.75" customHeight="1">
      <c r="AD780" s="254"/>
    </row>
    <row r="781" spans="30:30" ht="15.75" customHeight="1">
      <c r="AD781" s="254"/>
    </row>
    <row r="782" spans="30:30" ht="15.75" customHeight="1">
      <c r="AD782" s="254"/>
    </row>
    <row r="783" spans="30:30" ht="15.75" customHeight="1">
      <c r="AD783" s="254"/>
    </row>
    <row r="784" spans="30:30" ht="15.75" customHeight="1">
      <c r="AD784" s="254"/>
    </row>
    <row r="785" spans="30:30" ht="15.75" customHeight="1">
      <c r="AD785" s="254"/>
    </row>
    <row r="786" spans="30:30" ht="15.75" customHeight="1">
      <c r="AD786" s="254"/>
    </row>
    <row r="787" spans="30:30" ht="15.75" customHeight="1">
      <c r="AD787" s="254"/>
    </row>
    <row r="788" spans="30:30" ht="15.75" customHeight="1">
      <c r="AD788" s="254"/>
    </row>
    <row r="789" spans="30:30" ht="15.75" customHeight="1">
      <c r="AD789" s="254"/>
    </row>
    <row r="790" spans="30:30" ht="15.75" customHeight="1">
      <c r="AD790" s="254"/>
    </row>
    <row r="791" spans="30:30" ht="15.75" customHeight="1">
      <c r="AD791" s="254"/>
    </row>
    <row r="792" spans="30:30" ht="15.75" customHeight="1">
      <c r="AD792" s="254"/>
    </row>
    <row r="793" spans="30:30" ht="15.75" customHeight="1">
      <c r="AD793" s="254"/>
    </row>
    <row r="794" spans="30:30" ht="15.75" customHeight="1">
      <c r="AD794" s="254"/>
    </row>
    <row r="795" spans="30:30" ht="15.75" customHeight="1">
      <c r="AD795" s="254"/>
    </row>
    <row r="796" spans="30:30" ht="15.75" customHeight="1">
      <c r="AD796" s="254"/>
    </row>
    <row r="797" spans="30:30" ht="15.75" customHeight="1">
      <c r="AD797" s="254"/>
    </row>
    <row r="798" spans="30:30" ht="15.75" customHeight="1">
      <c r="AD798" s="254"/>
    </row>
    <row r="799" spans="30:30" ht="15.75" customHeight="1">
      <c r="AD799" s="254"/>
    </row>
    <row r="800" spans="30:30" ht="15.75" customHeight="1">
      <c r="AD800" s="254"/>
    </row>
    <row r="801" spans="30:30" ht="15.75" customHeight="1">
      <c r="AD801" s="254"/>
    </row>
    <row r="802" spans="30:30" ht="15.75" customHeight="1">
      <c r="AD802" s="254"/>
    </row>
    <row r="803" spans="30:30" ht="15.75" customHeight="1">
      <c r="AD803" s="254"/>
    </row>
    <row r="804" spans="30:30" ht="15.75" customHeight="1">
      <c r="AD804" s="254"/>
    </row>
    <row r="805" spans="30:30" ht="15.75" customHeight="1">
      <c r="AD805" s="254"/>
    </row>
    <row r="806" spans="30:30" ht="15.75" customHeight="1">
      <c r="AD806" s="254"/>
    </row>
    <row r="807" spans="30:30" ht="15.75" customHeight="1">
      <c r="AD807" s="254"/>
    </row>
    <row r="808" spans="30:30" ht="15.75" customHeight="1">
      <c r="AD808" s="254"/>
    </row>
    <row r="809" spans="30:30" ht="15.75" customHeight="1">
      <c r="AD809" s="254"/>
    </row>
    <row r="810" spans="30:30" ht="15.75" customHeight="1">
      <c r="AD810" s="254"/>
    </row>
    <row r="811" spans="30:30" ht="15.75" customHeight="1">
      <c r="AD811" s="254"/>
    </row>
    <row r="812" spans="30:30" ht="15.75" customHeight="1">
      <c r="AD812" s="254"/>
    </row>
    <row r="813" spans="30:30" ht="15.75" customHeight="1">
      <c r="AD813" s="254"/>
    </row>
    <row r="814" spans="30:30" ht="15.75" customHeight="1">
      <c r="AD814" s="254"/>
    </row>
    <row r="815" spans="30:30" ht="15.75" customHeight="1">
      <c r="AD815" s="254"/>
    </row>
    <row r="816" spans="30:30" ht="15.75" customHeight="1">
      <c r="AD816" s="254"/>
    </row>
    <row r="817" spans="30:30" ht="15.75" customHeight="1">
      <c r="AD817" s="254"/>
    </row>
    <row r="818" spans="30:30" ht="15.75" customHeight="1">
      <c r="AD818" s="254"/>
    </row>
    <row r="819" spans="30:30" ht="15.75" customHeight="1">
      <c r="AD819" s="254"/>
    </row>
    <row r="820" spans="30:30" ht="15.75" customHeight="1">
      <c r="AD820" s="254"/>
    </row>
    <row r="821" spans="30:30" ht="15.75" customHeight="1">
      <c r="AD821" s="254"/>
    </row>
    <row r="822" spans="30:30" ht="15.75" customHeight="1">
      <c r="AD822" s="254"/>
    </row>
    <row r="823" spans="30:30" ht="15.75" customHeight="1">
      <c r="AD823" s="254"/>
    </row>
    <row r="824" spans="30:30" ht="15.75" customHeight="1">
      <c r="AD824" s="254"/>
    </row>
    <row r="825" spans="30:30" ht="15.75" customHeight="1">
      <c r="AD825" s="254"/>
    </row>
    <row r="826" spans="30:30" ht="15.75" customHeight="1">
      <c r="AD826" s="254"/>
    </row>
    <row r="827" spans="30:30" ht="15.75" customHeight="1">
      <c r="AD827" s="254"/>
    </row>
    <row r="828" spans="30:30" ht="15.75" customHeight="1">
      <c r="AD828" s="254"/>
    </row>
    <row r="829" spans="30:30" ht="15.75" customHeight="1">
      <c r="AD829" s="254"/>
    </row>
    <row r="830" spans="30:30" ht="15.75" customHeight="1">
      <c r="AD830" s="254"/>
    </row>
    <row r="831" spans="30:30" ht="15.75" customHeight="1">
      <c r="AD831" s="254"/>
    </row>
    <row r="832" spans="30:30" ht="15.75" customHeight="1">
      <c r="AD832" s="254"/>
    </row>
    <row r="833" spans="30:30" ht="15.75" customHeight="1">
      <c r="AD833" s="254"/>
    </row>
    <row r="834" spans="30:30" ht="15.75" customHeight="1">
      <c r="AD834" s="254"/>
    </row>
    <row r="835" spans="30:30" ht="15.75" customHeight="1">
      <c r="AD835" s="254"/>
    </row>
    <row r="836" spans="30:30" ht="15.75" customHeight="1">
      <c r="AD836" s="254"/>
    </row>
    <row r="837" spans="30:30" ht="15.75" customHeight="1">
      <c r="AD837" s="254"/>
    </row>
    <row r="838" spans="30:30" ht="15.75" customHeight="1">
      <c r="AD838" s="254"/>
    </row>
    <row r="839" spans="30:30" ht="15.75" customHeight="1">
      <c r="AD839" s="254"/>
    </row>
    <row r="840" spans="30:30" ht="15.75" customHeight="1">
      <c r="AD840" s="254"/>
    </row>
    <row r="841" spans="30:30" ht="15.75" customHeight="1">
      <c r="AD841" s="254"/>
    </row>
    <row r="842" spans="30:30" ht="15.75" customHeight="1">
      <c r="AD842" s="254"/>
    </row>
    <row r="843" spans="30:30" ht="15.75" customHeight="1">
      <c r="AD843" s="254"/>
    </row>
    <row r="844" spans="30:30" ht="15.75" customHeight="1">
      <c r="AD844" s="254"/>
    </row>
    <row r="845" spans="30:30" ht="15.75" customHeight="1">
      <c r="AD845" s="254"/>
    </row>
    <row r="846" spans="30:30" ht="15.75" customHeight="1">
      <c r="AD846" s="254"/>
    </row>
    <row r="847" spans="30:30" ht="15.75" customHeight="1">
      <c r="AD847" s="254"/>
    </row>
    <row r="848" spans="30:30" ht="15.75" customHeight="1">
      <c r="AD848" s="254"/>
    </row>
    <row r="849" spans="30:30" ht="15.75" customHeight="1">
      <c r="AD849" s="254"/>
    </row>
    <row r="850" spans="30:30" ht="15.75" customHeight="1">
      <c r="AD850" s="254"/>
    </row>
    <row r="851" spans="30:30" ht="15.75" customHeight="1">
      <c r="AD851" s="254"/>
    </row>
    <row r="852" spans="30:30" ht="15.75" customHeight="1">
      <c r="AD852" s="254"/>
    </row>
    <row r="853" spans="30:30" ht="15.75" customHeight="1">
      <c r="AD853" s="254"/>
    </row>
    <row r="854" spans="30:30" ht="15.75" customHeight="1">
      <c r="AD854" s="254"/>
    </row>
    <row r="855" spans="30:30" ht="15.75" customHeight="1">
      <c r="AD855" s="254"/>
    </row>
    <row r="856" spans="30:30" ht="15.75" customHeight="1">
      <c r="AD856" s="254"/>
    </row>
    <row r="857" spans="30:30" ht="15.75" customHeight="1">
      <c r="AD857" s="254"/>
    </row>
    <row r="858" spans="30:30" ht="15.75" customHeight="1">
      <c r="AD858" s="254"/>
    </row>
    <row r="859" spans="30:30" ht="15.75" customHeight="1">
      <c r="AD859" s="254"/>
    </row>
    <row r="860" spans="30:30" ht="15.75" customHeight="1">
      <c r="AD860" s="254"/>
    </row>
    <row r="861" spans="30:30" ht="15.75" customHeight="1">
      <c r="AD861" s="254"/>
    </row>
    <row r="862" spans="30:30" ht="15.75" customHeight="1">
      <c r="AD862" s="254"/>
    </row>
    <row r="863" spans="30:30" ht="15.75" customHeight="1">
      <c r="AD863" s="254"/>
    </row>
    <row r="864" spans="30:30" ht="15.75" customHeight="1">
      <c r="AD864" s="254"/>
    </row>
    <row r="865" spans="30:30" ht="15.75" customHeight="1">
      <c r="AD865" s="254"/>
    </row>
    <row r="866" spans="30:30" ht="15.75" customHeight="1">
      <c r="AD866" s="254"/>
    </row>
    <row r="867" spans="30:30" ht="15.75" customHeight="1">
      <c r="AD867" s="254"/>
    </row>
    <row r="868" spans="30:30" ht="15.75" customHeight="1">
      <c r="AD868" s="254"/>
    </row>
    <row r="869" spans="30:30" ht="15.75" customHeight="1">
      <c r="AD869" s="254"/>
    </row>
    <row r="870" spans="30:30" ht="15.75" customHeight="1">
      <c r="AD870" s="254"/>
    </row>
    <row r="871" spans="30:30" ht="15.75" customHeight="1">
      <c r="AD871" s="254"/>
    </row>
    <row r="872" spans="30:30" ht="15.75" customHeight="1">
      <c r="AD872" s="254"/>
    </row>
    <row r="873" spans="30:30" ht="15.75" customHeight="1">
      <c r="AD873" s="254"/>
    </row>
    <row r="874" spans="30:30" ht="15.75" customHeight="1">
      <c r="AD874" s="254"/>
    </row>
    <row r="875" spans="30:30" ht="15.75" customHeight="1">
      <c r="AD875" s="254"/>
    </row>
    <row r="876" spans="30:30" ht="15.75" customHeight="1">
      <c r="AD876" s="254"/>
    </row>
    <row r="877" spans="30:30" ht="15.75" customHeight="1">
      <c r="AD877" s="254"/>
    </row>
    <row r="878" spans="30:30" ht="15.75" customHeight="1">
      <c r="AD878" s="254"/>
    </row>
    <row r="879" spans="30:30" ht="15.75" customHeight="1">
      <c r="AD879" s="254"/>
    </row>
    <row r="880" spans="30:30" ht="15.75" customHeight="1">
      <c r="AD880" s="254"/>
    </row>
    <row r="881" spans="30:30" ht="15.75" customHeight="1">
      <c r="AD881" s="254"/>
    </row>
    <row r="882" spans="30:30" ht="15.75" customHeight="1">
      <c r="AD882" s="254"/>
    </row>
    <row r="883" spans="30:30" ht="15.75" customHeight="1">
      <c r="AD883" s="254"/>
    </row>
    <row r="884" spans="30:30" ht="15.75" customHeight="1">
      <c r="AD884" s="254"/>
    </row>
    <row r="885" spans="30:30" ht="15.75" customHeight="1">
      <c r="AD885" s="254"/>
    </row>
    <row r="886" spans="30:30" ht="15.75" customHeight="1">
      <c r="AD886" s="254"/>
    </row>
    <row r="887" spans="30:30" ht="15.75" customHeight="1">
      <c r="AD887" s="254"/>
    </row>
    <row r="888" spans="30:30" ht="15.75" customHeight="1">
      <c r="AD888" s="254"/>
    </row>
    <row r="889" spans="30:30" ht="15.75" customHeight="1">
      <c r="AD889" s="254"/>
    </row>
    <row r="890" spans="30:30" ht="15.75" customHeight="1">
      <c r="AD890" s="254"/>
    </row>
    <row r="891" spans="30:30" ht="15.75" customHeight="1">
      <c r="AD891" s="254"/>
    </row>
    <row r="892" spans="30:30" ht="15.75" customHeight="1">
      <c r="AD892" s="254"/>
    </row>
    <row r="893" spans="30:30" ht="15.75" customHeight="1">
      <c r="AD893" s="254"/>
    </row>
    <row r="894" spans="30:30" ht="15.75" customHeight="1">
      <c r="AD894" s="254"/>
    </row>
    <row r="895" spans="30:30" ht="15.75" customHeight="1">
      <c r="AD895" s="254"/>
    </row>
    <row r="896" spans="30:30" ht="15.75" customHeight="1">
      <c r="AD896" s="254"/>
    </row>
    <row r="897" spans="30:30" ht="15.75" customHeight="1">
      <c r="AD897" s="254"/>
    </row>
    <row r="898" spans="30:30" ht="15.75" customHeight="1">
      <c r="AD898" s="254"/>
    </row>
    <row r="899" spans="30:30" ht="15.75" customHeight="1">
      <c r="AD899" s="254"/>
    </row>
    <row r="900" spans="30:30" ht="15.75" customHeight="1">
      <c r="AD900" s="254"/>
    </row>
    <row r="901" spans="30:30" ht="15.75" customHeight="1">
      <c r="AD901" s="254"/>
    </row>
    <row r="902" spans="30:30" ht="15.75" customHeight="1">
      <c r="AD902" s="254"/>
    </row>
    <row r="903" spans="30:30" ht="15.75" customHeight="1">
      <c r="AD903" s="254"/>
    </row>
    <row r="904" spans="30:30" ht="15.75" customHeight="1">
      <c r="AD904" s="254"/>
    </row>
    <row r="905" spans="30:30" ht="15.75" customHeight="1">
      <c r="AD905" s="254"/>
    </row>
    <row r="906" spans="30:30" ht="15.75" customHeight="1">
      <c r="AD906" s="254"/>
    </row>
    <row r="907" spans="30:30" ht="15.75" customHeight="1">
      <c r="AD907" s="254"/>
    </row>
    <row r="908" spans="30:30" ht="15.75" customHeight="1">
      <c r="AD908" s="254"/>
    </row>
    <row r="909" spans="30:30" ht="15.75" customHeight="1">
      <c r="AD909" s="254"/>
    </row>
    <row r="910" spans="30:30" ht="15.75" customHeight="1">
      <c r="AD910" s="254"/>
    </row>
    <row r="911" spans="30:30" ht="15.75" customHeight="1">
      <c r="AD911" s="254"/>
    </row>
    <row r="912" spans="30:30" ht="15.75" customHeight="1">
      <c r="AD912" s="254"/>
    </row>
    <row r="913" spans="30:30" ht="15.75" customHeight="1">
      <c r="AD913" s="254"/>
    </row>
    <row r="914" spans="30:30" ht="15.75" customHeight="1">
      <c r="AD914" s="254"/>
    </row>
    <row r="915" spans="30:30" ht="15.75" customHeight="1">
      <c r="AD915" s="254"/>
    </row>
    <row r="916" spans="30:30" ht="15.75" customHeight="1">
      <c r="AD916" s="254"/>
    </row>
    <row r="917" spans="30:30" ht="15.75" customHeight="1">
      <c r="AD917" s="254"/>
    </row>
    <row r="918" spans="30:30" ht="15.75" customHeight="1">
      <c r="AD918" s="254"/>
    </row>
    <row r="919" spans="30:30" ht="15.75" customHeight="1">
      <c r="AD919" s="254"/>
    </row>
    <row r="920" spans="30:30" ht="15.75" customHeight="1">
      <c r="AD920" s="254"/>
    </row>
    <row r="921" spans="30:30" ht="15.75" customHeight="1">
      <c r="AD921" s="254"/>
    </row>
    <row r="922" spans="30:30" ht="15.75" customHeight="1">
      <c r="AD922" s="254"/>
    </row>
    <row r="923" spans="30:30" ht="15.75" customHeight="1">
      <c r="AD923" s="254"/>
    </row>
    <row r="924" spans="30:30" ht="15.75" customHeight="1">
      <c r="AD924" s="254"/>
    </row>
    <row r="925" spans="30:30" ht="15.75" customHeight="1">
      <c r="AD925" s="254"/>
    </row>
    <row r="926" spans="30:30" ht="15.75" customHeight="1">
      <c r="AD926" s="254"/>
    </row>
    <row r="927" spans="30:30" ht="15.75" customHeight="1">
      <c r="AD927" s="254"/>
    </row>
    <row r="928" spans="30:30" ht="15.75" customHeight="1">
      <c r="AD928" s="254"/>
    </row>
    <row r="929" spans="30:30" ht="15.75" customHeight="1">
      <c r="AD929" s="254"/>
    </row>
    <row r="930" spans="30:30" ht="15.75" customHeight="1">
      <c r="AD930" s="254"/>
    </row>
    <row r="931" spans="30:30" ht="15.75" customHeight="1">
      <c r="AD931" s="254"/>
    </row>
    <row r="932" spans="30:30" ht="15.75" customHeight="1">
      <c r="AD932" s="254"/>
    </row>
    <row r="933" spans="30:30" ht="15.75" customHeight="1">
      <c r="AD933" s="254"/>
    </row>
    <row r="934" spans="30:30" ht="15.75" customHeight="1">
      <c r="AD934" s="254"/>
    </row>
    <row r="935" spans="30:30" ht="15.75" customHeight="1">
      <c r="AD935" s="254"/>
    </row>
    <row r="936" spans="30:30" ht="15.75" customHeight="1">
      <c r="AD936" s="254"/>
    </row>
    <row r="937" spans="30:30" ht="15.75" customHeight="1">
      <c r="AD937" s="254"/>
    </row>
    <row r="938" spans="30:30" ht="15.75" customHeight="1">
      <c r="AD938" s="254"/>
    </row>
    <row r="939" spans="30:30" ht="15.75" customHeight="1">
      <c r="AD939" s="254"/>
    </row>
    <row r="940" spans="30:30" ht="15.75" customHeight="1">
      <c r="AD940" s="254"/>
    </row>
    <row r="941" spans="30:30" ht="15.75" customHeight="1">
      <c r="AD941" s="254"/>
    </row>
    <row r="942" spans="30:30" ht="15.75" customHeight="1">
      <c r="AD942" s="254"/>
    </row>
    <row r="943" spans="30:30" ht="15.75" customHeight="1">
      <c r="AD943" s="254"/>
    </row>
    <row r="944" spans="30:30" ht="15.75" customHeight="1">
      <c r="AD944" s="254"/>
    </row>
    <row r="945" spans="30:30" ht="15.75" customHeight="1">
      <c r="AD945" s="254"/>
    </row>
    <row r="946" spans="30:30" ht="15.75" customHeight="1">
      <c r="AD946" s="254"/>
    </row>
    <row r="947" spans="30:30" ht="15.75" customHeight="1">
      <c r="AD947" s="254"/>
    </row>
    <row r="948" spans="30:30" ht="15.75" customHeight="1">
      <c r="AD948" s="254"/>
    </row>
    <row r="949" spans="30:30" ht="15.75" customHeight="1">
      <c r="AD949" s="254"/>
    </row>
    <row r="950" spans="30:30" ht="15.75" customHeight="1">
      <c r="AD950" s="254"/>
    </row>
    <row r="951" spans="30:30" ht="15.75" customHeight="1">
      <c r="AD951" s="254"/>
    </row>
    <row r="952" spans="30:30" ht="15.75" customHeight="1">
      <c r="AD952" s="254"/>
    </row>
    <row r="953" spans="30:30" ht="15.75" customHeight="1">
      <c r="AD953" s="254"/>
    </row>
    <row r="954" spans="30:30" ht="15.75" customHeight="1">
      <c r="AD954" s="254"/>
    </row>
    <row r="955" spans="30:30" ht="15.75" customHeight="1">
      <c r="AD955" s="254"/>
    </row>
    <row r="956" spans="30:30" ht="15.75" customHeight="1">
      <c r="AD956" s="254"/>
    </row>
    <row r="957" spans="30:30" ht="15.75" customHeight="1">
      <c r="AD957" s="254"/>
    </row>
  </sheetData>
  <conditionalFormatting sqref="A1:A1048576">
    <cfRule type="duplicateValues" dxfId="2" priority="1"/>
  </conditionalFormatting>
  <dataValidations count="6">
    <dataValidation type="list" allowBlank="1" showErrorMessage="1" sqref="G3:G4 G17 G45:G63 G247:G252 G25:G42 G21 G65:G172" xr:uid="{5C0A5B5A-AFF8-4B59-BD67-76109266D770}">
      <formula1>"Abstracted,In progress"</formula1>
    </dataValidation>
    <dataValidation type="list" allowBlank="1" showErrorMessage="1" sqref="G4:G24 G41 G43:G44 G59 G68 G71 G64 G160 G26 G97 G79 G101:G103 G48:G49 G171:G250" xr:uid="{DA4B11A4-5D3D-4D9B-ADF8-418E3D15E941}">
      <formula1>"Abstracted,In progress,Rejected"</formula1>
    </dataValidation>
    <dataValidation type="list" allowBlank="1" showErrorMessage="1" sqref="C185:C193 C198:C215 C220:C252 C3:C170" xr:uid="{00000000-0002-0000-0500-000000000000}">
      <formula1>"Research pt,Practice pt"</formula1>
    </dataValidation>
    <dataValidation type="list" allowBlank="1" showErrorMessage="1" sqref="C24 C171:C185 C194:C197 C201 C215:C221 C48" xr:uid="{8D802C59-6386-408F-BAAB-D6A1E8D4AC4F}">
      <formula1>"Research pt,Practice pt,Extra pt"</formula1>
    </dataValidation>
    <dataValidation type="list" allowBlank="1" showErrorMessage="1" sqref="D189:D253 D3:D187" xr:uid="{00000000-0002-0000-0500-000001000000}">
      <formula1>"Liz,Brenda"</formula1>
    </dataValidation>
    <dataValidation type="list" allowBlank="1" showErrorMessage="1" sqref="F188:F252 H188:H252 H3:H186 F3:F186" xr:uid="{00000000-0002-0000-0500-000003000000}">
      <formula1>"Yes,No"</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00"/>
  <sheetViews>
    <sheetView workbookViewId="0"/>
  </sheetViews>
  <sheetFormatPr defaultColWidth="14.42578125" defaultRowHeight="15" customHeight="1"/>
  <cols>
    <col min="1" max="1" width="33.7109375" customWidth="1"/>
    <col min="2" max="2" width="44" customWidth="1"/>
    <col min="3" max="3" width="12.140625" customWidth="1"/>
    <col min="4" max="4" width="11.5703125" customWidth="1"/>
    <col min="5" max="5" width="17" customWidth="1"/>
    <col min="6" max="6" width="11.28515625" customWidth="1"/>
    <col min="7" max="7" width="75.85546875" customWidth="1"/>
    <col min="8" max="9" width="8.7109375" customWidth="1"/>
    <col min="10" max="10" width="12.42578125" customWidth="1"/>
    <col min="11" max="11" width="11.85546875" customWidth="1"/>
    <col min="12" max="12" width="69.42578125" customWidth="1"/>
    <col min="13" max="13" width="19.28515625" customWidth="1"/>
    <col min="14" max="26" width="8.7109375" customWidth="1"/>
  </cols>
  <sheetData>
    <row r="1" spans="1:13">
      <c r="A1" s="35"/>
      <c r="B1" s="3" t="s">
        <v>1736</v>
      </c>
      <c r="C1" s="15"/>
      <c r="D1" s="15"/>
      <c r="E1" s="15"/>
      <c r="F1" s="15"/>
      <c r="G1" s="15"/>
      <c r="H1" s="15"/>
      <c r="I1" s="15"/>
      <c r="J1" s="15"/>
      <c r="K1" s="15"/>
      <c r="L1" s="36"/>
      <c r="M1" s="37"/>
    </row>
    <row r="2" spans="1:13" ht="37.5" customHeight="1">
      <c r="A2" s="2" t="s">
        <v>1</v>
      </c>
      <c r="B2" s="2" t="s">
        <v>2</v>
      </c>
      <c r="C2" s="2" t="s">
        <v>4</v>
      </c>
      <c r="D2" s="2" t="s">
        <v>7</v>
      </c>
      <c r="E2" s="2" t="s">
        <v>8</v>
      </c>
      <c r="F2" s="2" t="s">
        <v>9</v>
      </c>
      <c r="G2" s="2" t="s">
        <v>10</v>
      </c>
      <c r="H2" s="1" t="s">
        <v>11</v>
      </c>
      <c r="I2" s="1" t="s">
        <v>12</v>
      </c>
      <c r="J2" s="1" t="s">
        <v>13</v>
      </c>
      <c r="K2" s="38" t="s">
        <v>1166</v>
      </c>
      <c r="L2" s="39" t="s">
        <v>1737</v>
      </c>
      <c r="M2" s="40" t="s">
        <v>1738</v>
      </c>
    </row>
    <row r="3" spans="1:13">
      <c r="A3" s="4" t="s">
        <v>930</v>
      </c>
      <c r="B3" s="5" t="str">
        <f t="shared" ref="B3:B12" si="0">HYPERLINK("https://upn1-carbon-sandbox.mendel.ai/01ha80767mvt3xy09j6byrsamy/patient-abstraction/"&amp;A3)</f>
        <v>https://upn1-carbon-sandbox.mendel.ai/01ha80767mvt3xy09j6byrsamy/patient-abstraction/pt-01h9p699ewwn7n4p4qbybcjgaw</v>
      </c>
      <c r="C3" s="27" t="s">
        <v>19</v>
      </c>
      <c r="D3" s="7" t="s">
        <v>21</v>
      </c>
      <c r="E3" s="8" t="s">
        <v>22</v>
      </c>
      <c r="F3" s="34" t="s">
        <v>21</v>
      </c>
      <c r="G3" s="41" t="s">
        <v>1739</v>
      </c>
      <c r="H3" s="42">
        <v>5</v>
      </c>
      <c r="I3" s="42">
        <v>60</v>
      </c>
      <c r="J3" s="42" t="s">
        <v>1740</v>
      </c>
      <c r="K3" s="138">
        <v>2.4624999999999999</v>
      </c>
      <c r="L3" s="139" t="s">
        <v>1741</v>
      </c>
      <c r="M3" s="6" t="s">
        <v>1742</v>
      </c>
    </row>
    <row r="4" spans="1:13" ht="97.5" customHeight="1">
      <c r="A4" s="4" t="s">
        <v>1635</v>
      </c>
      <c r="B4" s="5" t="str">
        <f t="shared" si="0"/>
        <v>https://upn1-carbon-sandbox.mendel.ai/01ha80767mvt3xy09j6byrsamy/patient-abstraction/pt-01h9p699nncphspmxk8djwp469</v>
      </c>
      <c r="C4" s="27" t="s">
        <v>19</v>
      </c>
      <c r="D4" s="7" t="s">
        <v>21</v>
      </c>
      <c r="E4" s="8" t="s">
        <v>22</v>
      </c>
      <c r="F4" s="140" t="s">
        <v>21</v>
      </c>
      <c r="G4" s="6"/>
      <c r="H4" s="141">
        <v>12</v>
      </c>
      <c r="I4" s="42">
        <v>131</v>
      </c>
      <c r="J4" s="42" t="s">
        <v>1743</v>
      </c>
      <c r="K4" s="142">
        <v>73.430000000000007</v>
      </c>
      <c r="L4" s="142" t="s">
        <v>1744</v>
      </c>
      <c r="M4" s="6"/>
    </row>
    <row r="5" spans="1:13">
      <c r="A5" s="4" t="s">
        <v>1636</v>
      </c>
      <c r="B5" s="5" t="str">
        <f t="shared" si="0"/>
        <v>https://upn1-carbon-sandbox.mendel.ai/01ha80767mvt3xy09j6byrsamy/patient-abstraction/pt-01h9p699jyjx01pe8yct1c9pw1</v>
      </c>
      <c r="C5" s="27" t="s">
        <v>19</v>
      </c>
      <c r="D5" s="7" t="s">
        <v>21</v>
      </c>
      <c r="E5" s="8" t="s">
        <v>22</v>
      </c>
      <c r="F5" s="34" t="s">
        <v>21</v>
      </c>
      <c r="G5" s="43" t="s">
        <v>1745</v>
      </c>
      <c r="H5" s="42">
        <v>9</v>
      </c>
      <c r="I5" s="42">
        <v>315</v>
      </c>
      <c r="J5" s="42" t="s">
        <v>1746</v>
      </c>
      <c r="K5" s="142">
        <v>219.15</v>
      </c>
      <c r="L5" s="139" t="s">
        <v>1747</v>
      </c>
      <c r="M5" s="6" t="s">
        <v>1742</v>
      </c>
    </row>
    <row r="6" spans="1:13">
      <c r="A6" s="4" t="s">
        <v>977</v>
      </c>
      <c r="B6" s="5" t="str">
        <f t="shared" si="0"/>
        <v>https://upn1-carbon-sandbox.mendel.ai/01ha80767mvt3xy09j6byrsamy/patient-abstraction/pt-01h9p69972p323r8rc9mgkawea</v>
      </c>
      <c r="C6" s="27" t="s">
        <v>19</v>
      </c>
      <c r="D6" s="7"/>
      <c r="E6" s="8"/>
      <c r="F6" s="34"/>
      <c r="G6" s="42"/>
      <c r="H6" s="42"/>
      <c r="I6" s="42"/>
      <c r="J6" s="42"/>
      <c r="K6" s="142"/>
      <c r="L6" s="143"/>
      <c r="M6" s="6"/>
    </row>
    <row r="7" spans="1:13">
      <c r="A7" s="4" t="s">
        <v>1638</v>
      </c>
      <c r="B7" s="5" t="str">
        <f t="shared" si="0"/>
        <v>https://upn1-carbon-sandbox.mendel.ai/01ha80767mvt3xy09j6byrsamy/patient-abstraction/pt-01h9p699mhhen98pk0wyp0vja1</v>
      </c>
      <c r="C7" s="27" t="s">
        <v>19</v>
      </c>
      <c r="D7" s="7"/>
      <c r="E7" s="8"/>
      <c r="F7" s="34"/>
      <c r="G7" s="42"/>
      <c r="H7" s="42"/>
      <c r="I7" s="42"/>
      <c r="J7" s="42"/>
      <c r="K7" s="142"/>
      <c r="L7" s="143"/>
      <c r="M7" s="6"/>
    </row>
    <row r="8" spans="1:13">
      <c r="A8" s="4" t="s">
        <v>1142</v>
      </c>
      <c r="B8" s="5" t="str">
        <f t="shared" si="0"/>
        <v>https://upn1-carbon-sandbox.mendel.ai/01ha80767mvt3xy09j6byrsamy/patient-abstraction/pt-01h9p699r7mp7qh5yp6s57sr5d</v>
      </c>
      <c r="C8" s="27" t="s">
        <v>19</v>
      </c>
      <c r="D8" s="7"/>
      <c r="E8" s="8"/>
      <c r="F8" s="34"/>
      <c r="G8" s="42"/>
      <c r="H8" s="42"/>
      <c r="I8" s="42"/>
      <c r="J8" s="42"/>
      <c r="K8" s="142"/>
      <c r="L8" s="143"/>
      <c r="M8" s="6"/>
    </row>
    <row r="9" spans="1:13">
      <c r="A9" s="4" t="s">
        <v>980</v>
      </c>
      <c r="B9" s="5" t="str">
        <f t="shared" si="0"/>
        <v>https://upn1-carbon-sandbox.mendel.ai/01ha80767mvt3xy09j6byrsamy/patient-abstraction/pt-01h9p699bnejbxe9txmzwcjg6s</v>
      </c>
      <c r="C9" s="27" t="s">
        <v>19</v>
      </c>
      <c r="D9" s="7"/>
      <c r="E9" s="8"/>
      <c r="F9" s="34"/>
      <c r="G9" s="42"/>
      <c r="H9" s="42"/>
      <c r="I9" s="42"/>
      <c r="J9" s="42"/>
      <c r="K9" s="142"/>
      <c r="L9" s="143"/>
      <c r="M9" s="6"/>
    </row>
    <row r="10" spans="1:13">
      <c r="A10" s="4" t="s">
        <v>1102</v>
      </c>
      <c r="B10" s="5" t="str">
        <f t="shared" si="0"/>
        <v>https://upn1-carbon-sandbox.mendel.ai/01ha80767mvt3xy09j6byrsamy/patient-abstraction/pt-01h9p6995ye5fg3g1hx1jsrv8t</v>
      </c>
      <c r="C10" s="27" t="s">
        <v>19</v>
      </c>
      <c r="D10" s="7"/>
      <c r="E10" s="8"/>
      <c r="F10" s="34"/>
      <c r="G10" s="42"/>
      <c r="H10" s="42"/>
      <c r="I10" s="42"/>
      <c r="J10" s="42"/>
      <c r="K10" s="142"/>
      <c r="L10" s="143"/>
      <c r="M10" s="6"/>
    </row>
    <row r="11" spans="1:13">
      <c r="A11" s="44" t="s">
        <v>1639</v>
      </c>
      <c r="B11" s="5" t="str">
        <f t="shared" si="0"/>
        <v>https://upn1-carbon-sandbox.mendel.ai/01ha80767mvt3xy09j6byrsamy/patient-abstraction/pt-01h9p699p5jsntw0yez3b86w9r</v>
      </c>
      <c r="C11" s="27" t="s">
        <v>19</v>
      </c>
      <c r="D11" s="7" t="s">
        <v>21</v>
      </c>
      <c r="E11" s="8" t="s">
        <v>22</v>
      </c>
      <c r="F11" s="34" t="s">
        <v>21</v>
      </c>
      <c r="G11" s="42"/>
      <c r="H11" s="42">
        <v>6</v>
      </c>
      <c r="I11" s="42">
        <v>36</v>
      </c>
      <c r="J11" s="42">
        <v>47</v>
      </c>
      <c r="K11" s="138">
        <v>1.9784722222222222</v>
      </c>
      <c r="L11" s="139" t="s">
        <v>1748</v>
      </c>
      <c r="M11" s="6" t="s">
        <v>1742</v>
      </c>
    </row>
    <row r="12" spans="1:13">
      <c r="A12" s="44" t="s">
        <v>261</v>
      </c>
      <c r="B12" s="5" t="str">
        <f t="shared" si="0"/>
        <v>https://upn1-carbon-sandbox.mendel.ai/01ha80767mvt3xy09j6byrsamy/patient-abstraction/pt-01h9p699p250b2ypsmncjmge5z</v>
      </c>
      <c r="C12" s="27" t="s">
        <v>19</v>
      </c>
      <c r="D12" s="7" t="s">
        <v>21</v>
      </c>
      <c r="E12" s="8" t="s">
        <v>22</v>
      </c>
      <c r="F12" s="34" t="s">
        <v>21</v>
      </c>
      <c r="G12" s="42"/>
      <c r="H12" s="42">
        <v>9</v>
      </c>
      <c r="I12" s="42">
        <v>112</v>
      </c>
      <c r="J12" s="45">
        <v>5.5555555555555552E-2</v>
      </c>
      <c r="K12" s="138">
        <v>3.3249999999999997</v>
      </c>
      <c r="L12" s="139" t="s">
        <v>1749</v>
      </c>
      <c r="M12" s="6" t="s">
        <v>1742</v>
      </c>
    </row>
    <row r="13" spans="1:13">
      <c r="A13" s="46"/>
      <c r="B13" s="144"/>
      <c r="C13" s="47"/>
      <c r="D13" s="48"/>
      <c r="E13" s="49"/>
      <c r="F13" s="50"/>
      <c r="G13" s="51"/>
      <c r="H13" s="51"/>
      <c r="I13" s="51"/>
      <c r="J13" s="51"/>
      <c r="K13" s="51"/>
      <c r="L13" s="52"/>
      <c r="M13" s="53"/>
    </row>
    <row r="14" spans="1:13">
      <c r="A14" s="35"/>
      <c r="B14" s="3" t="s">
        <v>1750</v>
      </c>
      <c r="C14" s="15"/>
      <c r="D14" s="15"/>
      <c r="E14" s="15"/>
      <c r="F14" s="15"/>
      <c r="G14" s="54"/>
      <c r="H14" s="54"/>
      <c r="I14" s="54"/>
      <c r="J14" s="54"/>
      <c r="K14" s="55"/>
      <c r="L14" s="56"/>
      <c r="M14" s="37"/>
    </row>
    <row r="15" spans="1:13">
      <c r="A15" s="2" t="s">
        <v>1</v>
      </c>
      <c r="B15" s="2" t="s">
        <v>2</v>
      </c>
      <c r="C15" s="2" t="s">
        <v>4</v>
      </c>
      <c r="D15" s="2" t="s">
        <v>7</v>
      </c>
      <c r="E15" s="2" t="s">
        <v>8</v>
      </c>
      <c r="F15" s="2" t="s">
        <v>9</v>
      </c>
      <c r="G15" s="1" t="s">
        <v>10</v>
      </c>
      <c r="H15" s="1" t="s">
        <v>11</v>
      </c>
      <c r="I15" s="1" t="s">
        <v>12</v>
      </c>
      <c r="J15" s="1" t="s">
        <v>13</v>
      </c>
      <c r="K15" s="38" t="s">
        <v>1166</v>
      </c>
      <c r="L15" s="39"/>
      <c r="M15" s="40"/>
    </row>
    <row r="16" spans="1:13">
      <c r="A16" s="4" t="s">
        <v>930</v>
      </c>
      <c r="B16" s="5" t="str">
        <f t="shared" ref="B16:B25" si="1">HYPERLINK("https://upn1-carbon-sandbox.mendel.ai/01ha80767mvt3xy09j6byrsamy/patient-abstraction/"&amp;A16)</f>
        <v>https://upn1-carbon-sandbox.mendel.ai/01ha80767mvt3xy09j6byrsamy/patient-abstraction/pt-01h9p699ewwn7n4p4qbybcjgaw</v>
      </c>
      <c r="C16" s="27" t="s">
        <v>19</v>
      </c>
      <c r="D16" s="7" t="s">
        <v>21</v>
      </c>
      <c r="E16" s="8" t="s">
        <v>22</v>
      </c>
      <c r="F16" s="34" t="s">
        <v>21</v>
      </c>
      <c r="G16" s="42"/>
      <c r="H16" s="42">
        <v>5</v>
      </c>
      <c r="I16" s="42">
        <v>60</v>
      </c>
      <c r="J16" s="42" t="s">
        <v>1751</v>
      </c>
      <c r="K16" s="145">
        <v>0.48333333333333334</v>
      </c>
      <c r="L16" s="139" t="s">
        <v>1752</v>
      </c>
      <c r="M16" s="6" t="s">
        <v>1742</v>
      </c>
    </row>
    <row r="17" spans="1:13">
      <c r="A17" s="4" t="s">
        <v>1635</v>
      </c>
      <c r="B17" s="5" t="str">
        <f t="shared" si="1"/>
        <v>https://upn1-carbon-sandbox.mendel.ai/01ha80767mvt3xy09j6byrsamy/patient-abstraction/pt-01h9p699nncphspmxk8djwp469</v>
      </c>
      <c r="C17" s="27" t="s">
        <v>19</v>
      </c>
      <c r="D17" s="7"/>
      <c r="E17" s="8"/>
      <c r="F17" s="34"/>
      <c r="G17" s="42"/>
      <c r="H17" s="42"/>
      <c r="I17" s="42"/>
      <c r="J17" s="42"/>
      <c r="K17" s="142"/>
      <c r="L17" s="143"/>
      <c r="M17" s="6"/>
    </row>
    <row r="18" spans="1:13">
      <c r="A18" s="4" t="s">
        <v>1636</v>
      </c>
      <c r="B18" s="5" t="str">
        <f t="shared" si="1"/>
        <v>https://upn1-carbon-sandbox.mendel.ai/01ha80767mvt3xy09j6byrsamy/patient-abstraction/pt-01h9p699jyjx01pe8yct1c9pw1</v>
      </c>
      <c r="C18" s="27" t="s">
        <v>19</v>
      </c>
      <c r="D18" s="7"/>
      <c r="E18" s="8"/>
      <c r="F18" s="34"/>
      <c r="G18" s="42"/>
      <c r="H18" s="42"/>
      <c r="I18" s="42"/>
      <c r="J18" s="42"/>
      <c r="K18" s="142"/>
      <c r="L18" s="143"/>
      <c r="M18" s="6"/>
    </row>
    <row r="19" spans="1:13">
      <c r="A19" s="57" t="s">
        <v>977</v>
      </c>
      <c r="B19" s="136" t="str">
        <f t="shared" si="1"/>
        <v>https://upn1-carbon-sandbox.mendel.ai/01ha80767mvt3xy09j6byrsamy/patient-abstraction/pt-01h9p69972p323r8rc9mgkawea</v>
      </c>
      <c r="C19" s="23" t="s">
        <v>19</v>
      </c>
      <c r="D19" s="24" t="s">
        <v>21</v>
      </c>
      <c r="E19" s="25" t="s">
        <v>22</v>
      </c>
      <c r="F19" s="22" t="s">
        <v>21</v>
      </c>
      <c r="G19" s="58"/>
      <c r="H19" s="58">
        <v>3</v>
      </c>
      <c r="I19" s="58">
        <v>40</v>
      </c>
      <c r="J19" s="59">
        <v>5.6944444444444443E-2</v>
      </c>
      <c r="K19" s="60">
        <v>3.3527777777777779</v>
      </c>
      <c r="L19" s="61" t="s">
        <v>1753</v>
      </c>
      <c r="M19" s="62" t="s">
        <v>1754</v>
      </c>
    </row>
    <row r="20" spans="1:13">
      <c r="A20" s="57" t="s">
        <v>1638</v>
      </c>
      <c r="B20" s="136" t="str">
        <f t="shared" si="1"/>
        <v>https://upn1-carbon-sandbox.mendel.ai/01ha80767mvt3xy09j6byrsamy/patient-abstraction/pt-01h9p699mhhen98pk0wyp0vja1</v>
      </c>
      <c r="C20" s="23" t="s">
        <v>19</v>
      </c>
      <c r="D20" s="24" t="s">
        <v>21</v>
      </c>
      <c r="E20" s="25" t="s">
        <v>22</v>
      </c>
      <c r="F20" s="22" t="s">
        <v>21</v>
      </c>
      <c r="G20" s="58"/>
      <c r="H20" s="58">
        <v>8</v>
      </c>
      <c r="I20" s="58">
        <v>62</v>
      </c>
      <c r="J20" s="59">
        <v>3.0555555555555555E-2</v>
      </c>
      <c r="K20" s="60">
        <v>1.8527777777777779</v>
      </c>
      <c r="L20" s="63" t="s">
        <v>1755</v>
      </c>
      <c r="M20" s="62" t="s">
        <v>1754</v>
      </c>
    </row>
    <row r="21" spans="1:13" ht="15.75" customHeight="1">
      <c r="A21" s="4" t="s">
        <v>1142</v>
      </c>
      <c r="B21" s="5" t="str">
        <f t="shared" si="1"/>
        <v>https://upn1-carbon-sandbox.mendel.ai/01ha80767mvt3xy09j6byrsamy/patient-abstraction/pt-01h9p699r7mp7qh5yp6s57sr5d</v>
      </c>
      <c r="C21" s="27" t="s">
        <v>19</v>
      </c>
      <c r="D21" s="7"/>
      <c r="E21" s="8"/>
      <c r="F21" s="34"/>
      <c r="G21" s="42"/>
      <c r="H21" s="42"/>
      <c r="I21" s="42"/>
      <c r="J21" s="42"/>
      <c r="K21" s="142"/>
      <c r="L21" s="143"/>
      <c r="M21" s="6"/>
    </row>
    <row r="22" spans="1:13" ht="15.75" customHeight="1">
      <c r="A22" s="44" t="s">
        <v>980</v>
      </c>
      <c r="B22" s="5" t="str">
        <f t="shared" si="1"/>
        <v>https://upn1-carbon-sandbox.mendel.ai/01ha80767mvt3xy09j6byrsamy/patient-abstraction/pt-01h9p699bnejbxe9txmzwcjg6s</v>
      </c>
      <c r="C22" s="27" t="s">
        <v>19</v>
      </c>
      <c r="D22" s="7" t="s">
        <v>21</v>
      </c>
      <c r="E22" s="8" t="s">
        <v>22</v>
      </c>
      <c r="F22" s="34" t="s">
        <v>21</v>
      </c>
      <c r="G22" s="42"/>
      <c r="H22" s="42">
        <v>5</v>
      </c>
      <c r="I22" s="42">
        <v>125</v>
      </c>
      <c r="J22" s="45">
        <v>5.0694444444444452E-2</v>
      </c>
      <c r="K22" s="138">
        <v>3.0347222222222219</v>
      </c>
      <c r="L22" s="143" t="s">
        <v>1756</v>
      </c>
      <c r="M22" s="6" t="s">
        <v>1742</v>
      </c>
    </row>
    <row r="23" spans="1:13" ht="15.75" customHeight="1">
      <c r="A23" s="44" t="s">
        <v>1102</v>
      </c>
      <c r="B23" s="5" t="str">
        <f t="shared" si="1"/>
        <v>https://upn1-carbon-sandbox.mendel.ai/01ha80767mvt3xy09j6byrsamy/patient-abstraction/pt-01h9p6995ye5fg3g1hx1jsrv8t</v>
      </c>
      <c r="C23" s="27" t="s">
        <v>19</v>
      </c>
      <c r="D23" s="7" t="s">
        <v>21</v>
      </c>
      <c r="E23" s="8" t="s">
        <v>22</v>
      </c>
      <c r="F23" s="34" t="s">
        <v>21</v>
      </c>
      <c r="G23" s="42"/>
      <c r="H23" s="42">
        <v>5</v>
      </c>
      <c r="I23" s="42">
        <v>66</v>
      </c>
      <c r="J23" s="45">
        <v>3.4722222222222224E-2</v>
      </c>
      <c r="K23" s="138">
        <v>2.026388888888889</v>
      </c>
      <c r="L23" s="139" t="s">
        <v>1757</v>
      </c>
      <c r="M23" s="6" t="s">
        <v>1742</v>
      </c>
    </row>
    <row r="24" spans="1:13" ht="15.75" customHeight="1">
      <c r="A24" s="57" t="s">
        <v>1639</v>
      </c>
      <c r="B24" s="5" t="str">
        <f t="shared" si="1"/>
        <v>https://upn1-carbon-sandbox.mendel.ai/01ha80767mvt3xy09j6byrsamy/patient-abstraction/pt-01h9p699p5jsntw0yez3b86w9r</v>
      </c>
      <c r="C24" s="27" t="s">
        <v>19</v>
      </c>
      <c r="D24" s="7" t="s">
        <v>21</v>
      </c>
      <c r="E24" s="8" t="s">
        <v>22</v>
      </c>
      <c r="F24" s="34" t="s">
        <v>21</v>
      </c>
      <c r="G24" s="42"/>
      <c r="H24" s="42">
        <v>5</v>
      </c>
      <c r="I24" s="42">
        <v>36</v>
      </c>
      <c r="J24" s="45">
        <v>3.1944444444444449E-2</v>
      </c>
      <c r="K24" s="138">
        <v>1.9611111111111112</v>
      </c>
      <c r="L24" s="64" t="s">
        <v>1758</v>
      </c>
      <c r="M24" s="6" t="s">
        <v>1742</v>
      </c>
    </row>
    <row r="25" spans="1:13" ht="15.75" customHeight="1">
      <c r="A25" s="57" t="s">
        <v>261</v>
      </c>
      <c r="B25" s="5" t="str">
        <f t="shared" si="1"/>
        <v>https://upn1-carbon-sandbox.mendel.ai/01ha80767mvt3xy09j6byrsamy/patient-abstraction/pt-01h9p699p250b2ypsmncjmge5z</v>
      </c>
      <c r="C25" s="27" t="s">
        <v>19</v>
      </c>
      <c r="D25" s="7"/>
      <c r="E25" s="8"/>
      <c r="F25" s="34"/>
      <c r="G25" s="42"/>
      <c r="H25" s="42"/>
      <c r="I25" s="42"/>
      <c r="J25" s="42"/>
      <c r="K25" s="142"/>
      <c r="L25" s="143"/>
      <c r="M25" s="6"/>
    </row>
    <row r="26" spans="1:13" ht="15.75" customHeight="1">
      <c r="A26" s="65"/>
      <c r="B26" s="146"/>
      <c r="C26" s="66"/>
      <c r="D26" s="67"/>
      <c r="E26" s="68"/>
      <c r="F26" s="65"/>
      <c r="G26" s="69"/>
      <c r="H26" s="69"/>
      <c r="I26" s="69"/>
      <c r="J26" s="69"/>
      <c r="K26" s="70"/>
      <c r="L26" s="52"/>
      <c r="M26" s="53"/>
    </row>
    <row r="27" spans="1:13" ht="22.5" customHeight="1">
      <c r="A27" s="2" t="s">
        <v>1</v>
      </c>
      <c r="B27" s="71" t="s">
        <v>1759</v>
      </c>
      <c r="C27" s="2" t="s">
        <v>4</v>
      </c>
      <c r="D27" s="2" t="s">
        <v>7</v>
      </c>
      <c r="E27" s="2" t="s">
        <v>8</v>
      </c>
      <c r="F27" s="2" t="s">
        <v>9</v>
      </c>
      <c r="G27" s="1" t="s">
        <v>10</v>
      </c>
      <c r="H27" s="1" t="s">
        <v>11</v>
      </c>
      <c r="I27" s="1" t="s">
        <v>12</v>
      </c>
      <c r="J27" s="1" t="s">
        <v>13</v>
      </c>
      <c r="K27" s="38" t="s">
        <v>1166</v>
      </c>
      <c r="L27" s="72"/>
      <c r="M27" s="40"/>
    </row>
    <row r="28" spans="1:13" ht="15.75" customHeight="1">
      <c r="A28" s="4" t="s">
        <v>535</v>
      </c>
      <c r="B28" s="147" t="str">
        <f t="shared" ref="B28:B37" si="2">HYPERLINK("https://upn1-carbon-sandbox.mendel.ai/01ha813ysyy2fh7nkt0cpqf5ww/patient-abstraction/"&amp;A28)</f>
        <v>https://upn1-carbon-sandbox.mendel.ai/01ha813ysyy2fh7nkt0cpqf5ww/patient-abstraction/pt-01h9p699h04qctrydgzkq76rg6</v>
      </c>
      <c r="C28" s="27" t="s">
        <v>19</v>
      </c>
      <c r="D28" s="7"/>
      <c r="E28" s="8"/>
      <c r="F28" s="34"/>
      <c r="G28" s="42"/>
      <c r="H28" s="42"/>
      <c r="I28" s="42"/>
      <c r="J28" s="42"/>
      <c r="K28" s="142"/>
      <c r="L28" s="143"/>
      <c r="M28" s="6"/>
    </row>
    <row r="29" spans="1:13" ht="15.75" customHeight="1">
      <c r="A29" s="4" t="s">
        <v>219</v>
      </c>
      <c r="B29" s="147" t="str">
        <f t="shared" si="2"/>
        <v>https://upn1-carbon-sandbox.mendel.ai/01ha813ysyy2fh7nkt0cpqf5ww/patient-abstraction/pt-01h9p699p3n7vrmh5dvdsnmp83</v>
      </c>
      <c r="C29" s="27" t="s">
        <v>19</v>
      </c>
      <c r="D29" s="7"/>
      <c r="E29" s="8"/>
      <c r="F29" s="34"/>
      <c r="G29" s="42"/>
      <c r="H29" s="42"/>
      <c r="I29" s="42"/>
      <c r="J29" s="42"/>
      <c r="K29" s="142"/>
      <c r="L29" s="143"/>
      <c r="M29" s="6"/>
    </row>
    <row r="30" spans="1:13" ht="15.75" customHeight="1">
      <c r="A30" s="4" t="s">
        <v>1695</v>
      </c>
      <c r="B30" s="147" t="str">
        <f t="shared" si="2"/>
        <v>https://upn1-carbon-sandbox.mendel.ai/01ha813ysyy2fh7nkt0cpqf5ww/patient-abstraction/pt-01h9p699sbf66njm7wnjya8w6c</v>
      </c>
      <c r="C30" s="27" t="s">
        <v>19</v>
      </c>
      <c r="D30" s="7"/>
      <c r="E30" s="8"/>
      <c r="F30" s="34"/>
      <c r="G30" s="42"/>
      <c r="H30" s="42"/>
      <c r="I30" s="42"/>
      <c r="J30" s="42"/>
      <c r="K30" s="142"/>
      <c r="L30" s="143"/>
      <c r="M30" s="6"/>
    </row>
    <row r="31" spans="1:13" ht="15.75" customHeight="1">
      <c r="A31" s="4" t="s">
        <v>269</v>
      </c>
      <c r="B31" s="147" t="str">
        <f t="shared" si="2"/>
        <v>https://upn1-carbon-sandbox.mendel.ai/01ha813ysyy2fh7nkt0cpqf5ww/patient-abstraction/pt-01h9p699b5p1b2239h2bp9x8fe</v>
      </c>
      <c r="C31" s="27" t="s">
        <v>19</v>
      </c>
      <c r="D31" s="7"/>
      <c r="E31" s="8"/>
      <c r="F31" s="34"/>
      <c r="G31" s="42"/>
      <c r="H31" s="42"/>
      <c r="I31" s="42"/>
      <c r="J31" s="42"/>
      <c r="K31" s="142"/>
      <c r="L31" s="143"/>
      <c r="M31" s="6"/>
    </row>
    <row r="32" spans="1:13" ht="15.75" customHeight="1">
      <c r="A32" s="4" t="s">
        <v>215</v>
      </c>
      <c r="B32" s="147" t="str">
        <f t="shared" si="2"/>
        <v>https://upn1-carbon-sandbox.mendel.ai/01ha813ysyy2fh7nkt0cpqf5ww/patient-abstraction/pt-01h9p699cwq0yp43vb61c7hs5s</v>
      </c>
      <c r="C32" s="27" t="s">
        <v>19</v>
      </c>
      <c r="D32" s="7"/>
      <c r="E32" s="8"/>
      <c r="F32" s="34"/>
      <c r="G32" s="42"/>
      <c r="H32" s="42"/>
      <c r="I32" s="42"/>
      <c r="J32" s="42"/>
      <c r="K32" s="142"/>
      <c r="L32" s="143"/>
      <c r="M32" s="6"/>
    </row>
    <row r="33" spans="1:13" ht="15.75" customHeight="1">
      <c r="A33" s="4" t="s">
        <v>1696</v>
      </c>
      <c r="B33" s="147" t="str">
        <f t="shared" si="2"/>
        <v>https://upn1-carbon-sandbox.mendel.ai/01ha813ysyy2fh7nkt0cpqf5ww/patient-abstraction/pt-01h9p699h1x8rjpw8hty93p8qn</v>
      </c>
      <c r="C33" s="27" t="s">
        <v>19</v>
      </c>
      <c r="D33" s="7"/>
      <c r="E33" s="8"/>
      <c r="F33" s="34"/>
      <c r="G33" s="42"/>
      <c r="H33" s="42"/>
      <c r="I33" s="42"/>
      <c r="J33" s="42"/>
      <c r="K33" s="142"/>
      <c r="L33" s="143"/>
      <c r="M33" s="6"/>
    </row>
    <row r="34" spans="1:13" ht="15.75" customHeight="1">
      <c r="A34" s="4" t="s">
        <v>1697</v>
      </c>
      <c r="B34" s="148" t="str">
        <f t="shared" si="2"/>
        <v>https://upn1-carbon-sandbox.mendel.ai/01ha813ysyy2fh7nkt0cpqf5ww/patient-abstraction/pt-01h9p699kxkpt00ce98pna84yy</v>
      </c>
      <c r="C34" s="73" t="s">
        <v>19</v>
      </c>
      <c r="D34" s="74"/>
      <c r="E34" s="75"/>
      <c r="F34" s="76"/>
      <c r="G34" s="77" t="s">
        <v>1760</v>
      </c>
      <c r="H34" s="78"/>
      <c r="I34" s="78"/>
      <c r="J34" s="78"/>
      <c r="K34" s="79"/>
      <c r="L34" s="80"/>
      <c r="M34" s="6"/>
    </row>
    <row r="35" spans="1:13" ht="15.75" customHeight="1">
      <c r="A35" s="4" t="s">
        <v>1698</v>
      </c>
      <c r="B35" s="148" t="str">
        <f t="shared" si="2"/>
        <v>https://upn1-carbon-sandbox.mendel.ai/01ha813ysyy2fh7nkt0cpqf5ww/patient-abstraction/pt-01h9p699f62pw4s6w11qatetxt</v>
      </c>
      <c r="C35" s="73" t="s">
        <v>19</v>
      </c>
      <c r="D35" s="74"/>
      <c r="E35" s="75"/>
      <c r="F35" s="76"/>
      <c r="G35" s="77" t="s">
        <v>1760</v>
      </c>
      <c r="H35" s="78"/>
      <c r="I35" s="78"/>
      <c r="J35" s="78"/>
      <c r="K35" s="79"/>
      <c r="L35" s="80"/>
      <c r="M35" s="6"/>
    </row>
    <row r="36" spans="1:13" ht="15.75" customHeight="1">
      <c r="A36" s="44" t="s">
        <v>1699</v>
      </c>
      <c r="B36" s="147" t="str">
        <f t="shared" si="2"/>
        <v>https://upn1-carbon-sandbox.mendel.ai/01ha813ysyy2fh7nkt0cpqf5ww/patient-abstraction/pt-01h9p699cer0aw5eb9h1b1yg5b</v>
      </c>
      <c r="C36" s="27" t="s">
        <v>19</v>
      </c>
      <c r="D36" s="7" t="s">
        <v>21</v>
      </c>
      <c r="E36" s="8" t="s">
        <v>22</v>
      </c>
      <c r="F36" s="34" t="s">
        <v>21</v>
      </c>
      <c r="G36" s="42" t="s">
        <v>1761</v>
      </c>
      <c r="H36" s="42">
        <v>3</v>
      </c>
      <c r="I36" s="42">
        <v>129</v>
      </c>
      <c r="J36" s="42" t="s">
        <v>1762</v>
      </c>
      <c r="K36" s="142" t="s">
        <v>1763</v>
      </c>
      <c r="L36" s="139" t="s">
        <v>1764</v>
      </c>
      <c r="M36" s="6" t="s">
        <v>1742</v>
      </c>
    </row>
    <row r="37" spans="1:13" ht="15.75" customHeight="1">
      <c r="A37" s="44" t="s">
        <v>335</v>
      </c>
      <c r="B37" s="147" t="str">
        <f t="shared" si="2"/>
        <v>https://upn1-carbon-sandbox.mendel.ai/01ha813ysyy2fh7nkt0cpqf5ww/patient-abstraction/pt-01h9p699bzekpr7ee1cxygpc8z</v>
      </c>
      <c r="C37" s="27" t="s">
        <v>19</v>
      </c>
      <c r="D37" s="7" t="s">
        <v>21</v>
      </c>
      <c r="E37" s="8" t="s">
        <v>22</v>
      </c>
      <c r="F37" s="34" t="s">
        <v>21</v>
      </c>
      <c r="G37" s="42"/>
      <c r="H37" s="42">
        <v>7</v>
      </c>
      <c r="I37" s="42">
        <v>169</v>
      </c>
      <c r="J37" s="45">
        <v>7.2916666666666671E-2</v>
      </c>
      <c r="K37" s="138">
        <v>4.4763888888888888</v>
      </c>
      <c r="L37" s="139" t="s">
        <v>1765</v>
      </c>
      <c r="M37" s="6" t="s">
        <v>1742</v>
      </c>
    </row>
    <row r="38" spans="1:13" ht="15.75" customHeight="1">
      <c r="A38" s="65"/>
      <c r="B38" s="146"/>
      <c r="C38" s="66"/>
      <c r="D38" s="67"/>
      <c r="E38" s="68"/>
      <c r="F38" s="65"/>
      <c r="G38" s="69"/>
      <c r="H38" s="69"/>
      <c r="I38" s="69"/>
      <c r="J38" s="69"/>
      <c r="K38" s="70"/>
      <c r="L38" s="52"/>
      <c r="M38" s="53"/>
    </row>
    <row r="39" spans="1:13" ht="24" customHeight="1">
      <c r="A39" s="2" t="s">
        <v>1</v>
      </c>
      <c r="B39" s="71" t="s">
        <v>1766</v>
      </c>
      <c r="C39" s="2" t="s">
        <v>4</v>
      </c>
      <c r="D39" s="2" t="s">
        <v>7</v>
      </c>
      <c r="E39" s="2" t="s">
        <v>8</v>
      </c>
      <c r="F39" s="2" t="s">
        <v>9</v>
      </c>
      <c r="G39" s="1" t="s">
        <v>10</v>
      </c>
      <c r="H39" s="1" t="s">
        <v>11</v>
      </c>
      <c r="I39" s="1" t="s">
        <v>12</v>
      </c>
      <c r="J39" s="1" t="s">
        <v>13</v>
      </c>
      <c r="K39" s="38" t="s">
        <v>1166</v>
      </c>
      <c r="L39" s="72"/>
      <c r="M39" s="40"/>
    </row>
    <row r="40" spans="1:13" ht="15.75" customHeight="1">
      <c r="A40" s="4" t="s">
        <v>535</v>
      </c>
      <c r="B40" s="147" t="str">
        <f t="shared" ref="B40:B49" si="3">HYPERLINK("https://upn1-carbon-sandbox.mendel.ai/01ha813ysyy2fh7nkt0cpqf5ww/patient-abstraction/"&amp;A40)</f>
        <v>https://upn1-carbon-sandbox.mendel.ai/01ha813ysyy2fh7nkt0cpqf5ww/patient-abstraction/pt-01h9p699h04qctrydgzkq76rg6</v>
      </c>
      <c r="C40" s="27" t="s">
        <v>19</v>
      </c>
      <c r="D40" s="7"/>
      <c r="E40" s="8"/>
      <c r="F40" s="34"/>
      <c r="G40" s="42"/>
      <c r="H40" s="42"/>
      <c r="I40" s="42"/>
      <c r="J40" s="42"/>
      <c r="K40" s="142"/>
      <c r="L40" s="143"/>
      <c r="M40" s="6"/>
    </row>
    <row r="41" spans="1:13" ht="15.75" customHeight="1">
      <c r="A41" s="4" t="s">
        <v>219</v>
      </c>
      <c r="B41" s="147" t="str">
        <f t="shared" si="3"/>
        <v>https://upn1-carbon-sandbox.mendel.ai/01ha813ysyy2fh7nkt0cpqf5ww/patient-abstraction/pt-01h9p699p3n7vrmh5dvdsnmp83</v>
      </c>
      <c r="C41" s="27" t="s">
        <v>19</v>
      </c>
      <c r="D41" s="7"/>
      <c r="E41" s="8"/>
      <c r="F41" s="34"/>
      <c r="G41" s="42"/>
      <c r="H41" s="42"/>
      <c r="I41" s="42"/>
      <c r="J41" s="42"/>
      <c r="K41" s="142"/>
      <c r="L41" s="143"/>
      <c r="M41" s="6"/>
    </row>
    <row r="42" spans="1:13" ht="15.75" customHeight="1">
      <c r="A42" s="4" t="s">
        <v>1695</v>
      </c>
      <c r="B42" s="147" t="str">
        <f t="shared" si="3"/>
        <v>https://upn1-carbon-sandbox.mendel.ai/01ha813ysyy2fh7nkt0cpqf5ww/patient-abstraction/pt-01h9p699sbf66njm7wnjya8w6c</v>
      </c>
      <c r="C42" s="27" t="s">
        <v>19</v>
      </c>
      <c r="D42" s="7"/>
      <c r="E42" s="8"/>
      <c r="F42" s="34"/>
      <c r="G42" s="42"/>
      <c r="H42" s="42"/>
      <c r="I42" s="42"/>
      <c r="J42" s="42"/>
      <c r="K42" s="142"/>
      <c r="L42" s="143"/>
      <c r="M42" s="6"/>
    </row>
    <row r="43" spans="1:13" ht="15.75" customHeight="1">
      <c r="A43" s="22" t="s">
        <v>269</v>
      </c>
      <c r="B43" s="136" t="str">
        <f t="shared" si="3"/>
        <v>https://upn1-carbon-sandbox.mendel.ai/01ha813ysyy2fh7nkt0cpqf5ww/patient-abstraction/pt-01h9p699b5p1b2239h2bp9x8fe</v>
      </c>
      <c r="C43" s="23" t="s">
        <v>19</v>
      </c>
      <c r="D43" s="24"/>
      <c r="E43" s="25"/>
      <c r="F43" s="22"/>
      <c r="G43" s="58"/>
      <c r="H43" s="58"/>
      <c r="I43" s="58"/>
      <c r="J43" s="58"/>
      <c r="K43" s="81"/>
      <c r="L43" s="63"/>
      <c r="M43" s="62"/>
    </row>
    <row r="44" spans="1:13" ht="15.75" customHeight="1">
      <c r="A44" s="57" t="s">
        <v>215</v>
      </c>
      <c r="B44" s="136" t="str">
        <f t="shared" si="3"/>
        <v>https://upn1-carbon-sandbox.mendel.ai/01ha813ysyy2fh7nkt0cpqf5ww/patient-abstraction/pt-01h9p699cwq0yp43vb61c7hs5s</v>
      </c>
      <c r="C44" s="23" t="s">
        <v>19</v>
      </c>
      <c r="D44" s="24"/>
      <c r="E44" s="25"/>
      <c r="F44" s="22"/>
      <c r="G44" s="58"/>
      <c r="H44" s="58"/>
      <c r="I44" s="58"/>
      <c r="J44" s="58"/>
      <c r="K44" s="81"/>
      <c r="L44" s="63"/>
      <c r="M44" s="62"/>
    </row>
    <row r="45" spans="1:13" ht="15.75" customHeight="1">
      <c r="A45" s="4" t="s">
        <v>1696</v>
      </c>
      <c r="B45" s="147" t="str">
        <f t="shared" si="3"/>
        <v>https://upn1-carbon-sandbox.mendel.ai/01ha813ysyy2fh7nkt0cpqf5ww/patient-abstraction/pt-01h9p699h1x8rjpw8hty93p8qn</v>
      </c>
      <c r="C45" s="27" t="s">
        <v>19</v>
      </c>
      <c r="D45" s="7"/>
      <c r="E45" s="8"/>
      <c r="F45" s="34"/>
      <c r="G45" s="42"/>
      <c r="H45" s="42"/>
      <c r="I45" s="42"/>
      <c r="J45" s="42"/>
      <c r="K45" s="142"/>
      <c r="L45" s="143"/>
      <c r="M45" s="6"/>
    </row>
    <row r="46" spans="1:13" ht="15.75" customHeight="1">
      <c r="A46" s="44" t="s">
        <v>1697</v>
      </c>
      <c r="B46" s="148" t="str">
        <f t="shared" si="3"/>
        <v>https://upn1-carbon-sandbox.mendel.ai/01ha813ysyy2fh7nkt0cpqf5ww/patient-abstraction/pt-01h9p699kxkpt00ce98pna84yy</v>
      </c>
      <c r="C46" s="73" t="s">
        <v>19</v>
      </c>
      <c r="D46" s="74"/>
      <c r="E46" s="75"/>
      <c r="F46" s="76"/>
      <c r="G46" s="82" t="s">
        <v>1767</v>
      </c>
      <c r="H46" s="78"/>
      <c r="I46" s="78"/>
      <c r="J46" s="78"/>
      <c r="K46" s="79"/>
      <c r="L46" s="80"/>
      <c r="M46" s="6"/>
    </row>
    <row r="47" spans="1:13" ht="15.75" customHeight="1">
      <c r="A47" s="44" t="s">
        <v>1698</v>
      </c>
      <c r="B47" s="148" t="str">
        <f t="shared" si="3"/>
        <v>https://upn1-carbon-sandbox.mendel.ai/01ha813ysyy2fh7nkt0cpqf5ww/patient-abstraction/pt-01h9p699f62pw4s6w11qatetxt</v>
      </c>
      <c r="C47" s="73" t="s">
        <v>19</v>
      </c>
      <c r="D47" s="74" t="s">
        <v>21</v>
      </c>
      <c r="E47" s="75" t="s">
        <v>22</v>
      </c>
      <c r="F47" s="76" t="s">
        <v>21</v>
      </c>
      <c r="G47" s="78" t="s">
        <v>1768</v>
      </c>
      <c r="H47" s="78">
        <v>7</v>
      </c>
      <c r="I47" s="78">
        <v>46</v>
      </c>
      <c r="J47" s="83">
        <v>2.361111111111111E-2</v>
      </c>
      <c r="K47" s="84">
        <v>1.4652777777777777</v>
      </c>
      <c r="L47" s="80" t="s">
        <v>1769</v>
      </c>
      <c r="M47" s="6"/>
    </row>
    <row r="48" spans="1:13" ht="15.75" customHeight="1">
      <c r="A48" s="34" t="s">
        <v>1699</v>
      </c>
      <c r="B48" s="147" t="str">
        <f t="shared" si="3"/>
        <v>https://upn1-carbon-sandbox.mendel.ai/01ha813ysyy2fh7nkt0cpqf5ww/patient-abstraction/pt-01h9p699cer0aw5eb9h1b1yg5b</v>
      </c>
      <c r="C48" s="27" t="s">
        <v>19</v>
      </c>
      <c r="D48" s="7"/>
      <c r="E48" s="8"/>
      <c r="F48" s="34"/>
      <c r="G48" s="42"/>
      <c r="H48" s="42"/>
      <c r="I48" s="42"/>
      <c r="J48" s="42"/>
      <c r="K48" s="142"/>
      <c r="L48" s="143"/>
      <c r="M48" s="6"/>
    </row>
    <row r="49" spans="1:13" ht="15.75" customHeight="1">
      <c r="A49" s="34" t="s">
        <v>335</v>
      </c>
      <c r="B49" s="147" t="str">
        <f t="shared" si="3"/>
        <v>https://upn1-carbon-sandbox.mendel.ai/01ha813ysyy2fh7nkt0cpqf5ww/patient-abstraction/pt-01h9p699bzekpr7ee1cxygpc8z</v>
      </c>
      <c r="C49" s="27" t="s">
        <v>19</v>
      </c>
      <c r="D49" s="7"/>
      <c r="E49" s="8"/>
      <c r="F49" s="34"/>
      <c r="G49" s="42"/>
      <c r="H49" s="42"/>
      <c r="I49" s="42"/>
      <c r="J49" s="42"/>
      <c r="K49" s="142"/>
      <c r="L49" s="143"/>
      <c r="M49" s="6"/>
    </row>
    <row r="50" spans="1:13" ht="15.75" customHeight="1"/>
    <row r="51" spans="1:13" ht="15.75" customHeight="1"/>
    <row r="52" spans="1:13" ht="15.75" customHeight="1"/>
    <row r="53" spans="1:13" ht="15.75" customHeight="1"/>
    <row r="54" spans="1:13" ht="15.75" customHeight="1"/>
    <row r="55" spans="1:13" ht="15.75" customHeight="1"/>
    <row r="56" spans="1:13" ht="15.75" customHeight="1"/>
    <row r="57" spans="1:13" ht="15.75" customHeight="1"/>
    <row r="58" spans="1:13" ht="15.75" customHeight="1"/>
    <row r="59" spans="1:13" ht="15.75" customHeight="1"/>
    <row r="60" spans="1:13" ht="15.75" customHeight="1"/>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3">
    <dataValidation type="list" allowBlank="1" showErrorMessage="1" sqref="C3:C13 C16:C26 C28:C38 C40:C49" xr:uid="{00000000-0002-0000-0600-000000000000}">
      <formula1>"Liz,Brenda"</formula1>
    </dataValidation>
    <dataValidation type="list" allowBlank="1" showErrorMessage="1" sqref="E3:E13 E16:E26 E28:E38 E40:E49" xr:uid="{00000000-0002-0000-0600-000001000000}">
      <formula1>"Abstracted,In progress"</formula1>
    </dataValidation>
    <dataValidation type="list" allowBlank="1" showErrorMessage="1" sqref="D3:D13 F3:F13 D16:D26 F16:F26 D28:D38 F28:F38 D40:D49 F40:F49" xr:uid="{00000000-0002-0000-0600-000002000000}">
      <formula1>"Yes,No"</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0"/>
  <sheetViews>
    <sheetView workbookViewId="0">
      <selection activeCell="M42" sqref="M42"/>
    </sheetView>
  </sheetViews>
  <sheetFormatPr defaultColWidth="14.42578125" defaultRowHeight="15" customHeight="1"/>
  <cols>
    <col min="1" max="1" width="33.7109375" customWidth="1"/>
    <col min="2" max="2" width="41" customWidth="1"/>
    <col min="3" max="3" width="10.5703125" customWidth="1"/>
    <col min="4" max="4" width="11.42578125" customWidth="1"/>
    <col min="5" max="5" width="10.42578125" customWidth="1"/>
    <col min="6" max="6" width="11.42578125" customWidth="1"/>
    <col min="7" max="7" width="53" customWidth="1"/>
    <col min="8" max="8" width="7.140625" customWidth="1"/>
    <col min="9" max="9" width="7.28515625" customWidth="1"/>
    <col min="10" max="10" width="7.42578125" customWidth="1"/>
    <col min="11" max="11" width="8.5703125" customWidth="1"/>
    <col min="12" max="12" width="53.85546875" customWidth="1"/>
    <col min="13" max="13" width="14.5703125" customWidth="1"/>
    <col min="14" max="26" width="8.7109375" customWidth="1"/>
  </cols>
  <sheetData>
    <row r="1" spans="1:13">
      <c r="A1" s="35"/>
      <c r="B1" s="3" t="s">
        <v>1770</v>
      </c>
      <c r="C1" s="15"/>
      <c r="D1" s="15"/>
      <c r="E1" s="15"/>
      <c r="F1" s="15"/>
      <c r="G1" s="15"/>
      <c r="H1" s="15"/>
      <c r="I1" s="15"/>
      <c r="J1" s="15"/>
      <c r="K1" s="85"/>
      <c r="L1" s="86"/>
      <c r="M1" s="37"/>
    </row>
    <row r="2" spans="1:13">
      <c r="A2" s="2" t="s">
        <v>1</v>
      </c>
      <c r="B2" s="2" t="s">
        <v>2</v>
      </c>
      <c r="C2" s="2" t="s">
        <v>4</v>
      </c>
      <c r="D2" s="2" t="s">
        <v>7</v>
      </c>
      <c r="E2" s="2" t="s">
        <v>8</v>
      </c>
      <c r="F2" s="2" t="s">
        <v>9</v>
      </c>
      <c r="G2" s="2" t="s">
        <v>10</v>
      </c>
      <c r="H2" s="1" t="s">
        <v>11</v>
      </c>
      <c r="I2" s="1" t="s">
        <v>12</v>
      </c>
      <c r="J2" s="1" t="s">
        <v>13</v>
      </c>
      <c r="K2" s="38" t="s">
        <v>1166</v>
      </c>
      <c r="L2" s="87" t="s">
        <v>1737</v>
      </c>
      <c r="M2" s="88" t="s">
        <v>1771</v>
      </c>
    </row>
    <row r="3" spans="1:13">
      <c r="A3" s="4" t="s">
        <v>930</v>
      </c>
      <c r="B3" s="5" t="str">
        <f t="shared" ref="B3:B12" si="0">HYPERLINK("https://upn1-carbon-sandbox.mendel.ai/01ha80767mvt3xy09j6byrsamy/patient-abstraction/"&amp;A3)</f>
        <v>https://upn1-carbon-sandbox.mendel.ai/01ha80767mvt3xy09j6byrsamy/patient-abstraction/pt-01h9p699ewwn7n4p4qbybcjgaw</v>
      </c>
      <c r="C3" s="27" t="s">
        <v>1168</v>
      </c>
      <c r="D3" s="7" t="s">
        <v>21</v>
      </c>
      <c r="E3" s="8" t="s">
        <v>22</v>
      </c>
      <c r="F3" s="34" t="s">
        <v>21</v>
      </c>
      <c r="G3" s="34" t="s">
        <v>1772</v>
      </c>
      <c r="H3" s="34">
        <v>9</v>
      </c>
      <c r="I3" s="34">
        <v>60</v>
      </c>
      <c r="J3" s="89">
        <v>2.6388888888888889E-2</v>
      </c>
      <c r="K3" s="149">
        <v>0.23750000000000002</v>
      </c>
      <c r="L3" s="139"/>
      <c r="M3" s="6"/>
    </row>
    <row r="4" spans="1:13" ht="150.75" customHeight="1">
      <c r="A4" s="4" t="s">
        <v>1635</v>
      </c>
      <c r="B4" s="5" t="str">
        <f t="shared" si="0"/>
        <v>https://upn1-carbon-sandbox.mendel.ai/01ha80767mvt3xy09j6byrsamy/patient-abstraction/pt-01h9p699nncphspmxk8djwp469</v>
      </c>
      <c r="C4" s="27" t="s">
        <v>1168</v>
      </c>
      <c r="D4" s="7" t="s">
        <v>21</v>
      </c>
      <c r="E4" s="8" t="s">
        <v>22</v>
      </c>
      <c r="F4" s="34" t="s">
        <v>21</v>
      </c>
      <c r="H4" s="34">
        <v>17</v>
      </c>
      <c r="I4" s="34">
        <v>131</v>
      </c>
      <c r="J4" s="89">
        <v>5.347222222222222E-2</v>
      </c>
      <c r="K4" s="150">
        <v>3.1972222222222224</v>
      </c>
      <c r="L4" s="142" t="s">
        <v>1773</v>
      </c>
      <c r="M4" s="6" t="s">
        <v>1754</v>
      </c>
    </row>
    <row r="5" spans="1:13">
      <c r="A5" s="4" t="s">
        <v>1636</v>
      </c>
      <c r="B5" s="5" t="str">
        <f t="shared" si="0"/>
        <v>https://upn1-carbon-sandbox.mendel.ai/01ha80767mvt3xy09j6byrsamy/patient-abstraction/pt-01h9p699jyjx01pe8yct1c9pw1</v>
      </c>
      <c r="C5" s="27" t="s">
        <v>1168</v>
      </c>
      <c r="D5" s="7" t="s">
        <v>21</v>
      </c>
      <c r="E5" s="8" t="s">
        <v>1774</v>
      </c>
      <c r="F5" s="34"/>
      <c r="G5" s="42" t="s">
        <v>1775</v>
      </c>
      <c r="H5" s="34"/>
      <c r="I5" s="34"/>
      <c r="J5" s="34"/>
      <c r="K5" s="140"/>
      <c r="L5" s="139"/>
      <c r="M5" s="6"/>
    </row>
    <row r="6" spans="1:13">
      <c r="A6" s="4" t="s">
        <v>977</v>
      </c>
      <c r="B6" s="5" t="str">
        <f t="shared" si="0"/>
        <v>https://upn1-carbon-sandbox.mendel.ai/01ha80767mvt3xy09j6byrsamy/patient-abstraction/pt-01h9p69972p323r8rc9mgkawea</v>
      </c>
      <c r="C6" s="27" t="s">
        <v>1168</v>
      </c>
      <c r="D6" s="7"/>
      <c r="E6" s="8"/>
      <c r="F6" s="34"/>
      <c r="G6" s="34"/>
      <c r="H6" s="34"/>
      <c r="I6" s="34"/>
      <c r="J6" s="34"/>
      <c r="K6" s="140"/>
      <c r="L6" s="139"/>
      <c r="M6" s="6"/>
    </row>
    <row r="7" spans="1:13">
      <c r="A7" s="4" t="s">
        <v>1638</v>
      </c>
      <c r="B7" s="5" t="str">
        <f t="shared" si="0"/>
        <v>https://upn1-carbon-sandbox.mendel.ai/01ha80767mvt3xy09j6byrsamy/patient-abstraction/pt-01h9p699mhhen98pk0wyp0vja1</v>
      </c>
      <c r="C7" s="27" t="s">
        <v>1168</v>
      </c>
      <c r="D7" s="7" t="s">
        <v>21</v>
      </c>
      <c r="E7" s="8" t="s">
        <v>22</v>
      </c>
      <c r="F7" s="34" t="s">
        <v>21</v>
      </c>
      <c r="G7" s="34"/>
      <c r="H7" s="34">
        <v>8</v>
      </c>
      <c r="I7" s="34">
        <v>62</v>
      </c>
      <c r="J7" s="89">
        <v>2.013888888888889E-2</v>
      </c>
      <c r="K7" s="150">
        <v>1.2159722222222222</v>
      </c>
      <c r="L7" s="139" t="s">
        <v>1776</v>
      </c>
      <c r="M7" s="6" t="s">
        <v>1754</v>
      </c>
    </row>
    <row r="8" spans="1:13">
      <c r="A8" s="4" t="s">
        <v>1142</v>
      </c>
      <c r="B8" s="5" t="str">
        <f t="shared" si="0"/>
        <v>https://upn1-carbon-sandbox.mendel.ai/01ha80767mvt3xy09j6byrsamy/patient-abstraction/pt-01h9p699r7mp7qh5yp6s57sr5d</v>
      </c>
      <c r="C8" s="27" t="s">
        <v>1168</v>
      </c>
      <c r="D8" s="7" t="s">
        <v>21</v>
      </c>
      <c r="E8" s="8" t="s">
        <v>22</v>
      </c>
      <c r="F8" s="34" t="s">
        <v>21</v>
      </c>
      <c r="G8" s="34" t="s">
        <v>1777</v>
      </c>
      <c r="H8" s="34">
        <v>8</v>
      </c>
      <c r="I8" s="34">
        <v>155</v>
      </c>
      <c r="J8" s="89">
        <v>3.1944444444444449E-2</v>
      </c>
      <c r="K8" s="150">
        <v>1.9173611111111111</v>
      </c>
      <c r="L8" s="139" t="s">
        <v>1778</v>
      </c>
      <c r="M8" s="6" t="s">
        <v>1754</v>
      </c>
    </row>
    <row r="9" spans="1:13">
      <c r="A9" s="4" t="s">
        <v>980</v>
      </c>
      <c r="B9" s="5" t="str">
        <f t="shared" si="0"/>
        <v>https://upn1-carbon-sandbox.mendel.ai/01ha80767mvt3xy09j6byrsamy/patient-abstraction/pt-01h9p699bnejbxe9txmzwcjg6s</v>
      </c>
      <c r="C9" s="27" t="s">
        <v>1168</v>
      </c>
      <c r="D9" s="7"/>
      <c r="E9" s="8"/>
      <c r="F9" s="34"/>
      <c r="G9" s="34"/>
      <c r="H9" s="34"/>
      <c r="I9" s="34"/>
      <c r="J9" s="34"/>
      <c r="K9" s="140"/>
      <c r="L9" s="139"/>
      <c r="M9" s="6"/>
    </row>
    <row r="10" spans="1:13">
      <c r="A10" s="4" t="s">
        <v>1102</v>
      </c>
      <c r="B10" s="5" t="str">
        <f t="shared" si="0"/>
        <v>https://upn1-carbon-sandbox.mendel.ai/01ha80767mvt3xy09j6byrsamy/patient-abstraction/pt-01h9p6995ye5fg3g1hx1jsrv8t</v>
      </c>
      <c r="C10" s="27" t="s">
        <v>1168</v>
      </c>
      <c r="D10" s="7"/>
      <c r="E10" s="8"/>
      <c r="F10" s="34"/>
      <c r="G10" s="34"/>
      <c r="H10" s="34"/>
      <c r="I10" s="34"/>
      <c r="J10" s="34"/>
      <c r="K10" s="140"/>
      <c r="L10" s="139"/>
      <c r="M10" s="6"/>
    </row>
    <row r="11" spans="1:13">
      <c r="A11" s="90" t="s">
        <v>1639</v>
      </c>
      <c r="B11" s="5" t="str">
        <f t="shared" si="0"/>
        <v>https://upn1-carbon-sandbox.mendel.ai/01ha80767mvt3xy09j6byrsamy/patient-abstraction/pt-01h9p699p5jsntw0yez3b86w9r</v>
      </c>
      <c r="C11" s="27" t="s">
        <v>1168</v>
      </c>
      <c r="D11" s="7" t="s">
        <v>21</v>
      </c>
      <c r="E11" s="8" t="s">
        <v>22</v>
      </c>
      <c r="F11" s="34" t="s">
        <v>21</v>
      </c>
      <c r="G11" s="34" t="s">
        <v>1779</v>
      </c>
      <c r="H11" s="34">
        <v>11</v>
      </c>
      <c r="I11" s="34">
        <v>36</v>
      </c>
      <c r="J11" s="89">
        <v>2.2222222222222223E-2</v>
      </c>
      <c r="K11" s="150">
        <v>1.3513888888888888</v>
      </c>
      <c r="L11" s="139" t="s">
        <v>1780</v>
      </c>
      <c r="M11" s="6" t="s">
        <v>1754</v>
      </c>
    </row>
    <row r="12" spans="1:13">
      <c r="A12" s="90" t="s">
        <v>261</v>
      </c>
      <c r="B12" s="5" t="str">
        <f t="shared" si="0"/>
        <v>https://upn1-carbon-sandbox.mendel.ai/01ha80767mvt3xy09j6byrsamy/patient-abstraction/pt-01h9p699p250b2ypsmncjmge5z</v>
      </c>
      <c r="C12" s="27" t="s">
        <v>1168</v>
      </c>
      <c r="D12" s="7" t="s">
        <v>21</v>
      </c>
      <c r="E12" s="8" t="s">
        <v>22</v>
      </c>
      <c r="F12" s="34" t="s">
        <v>21</v>
      </c>
      <c r="G12" s="34" t="s">
        <v>1781</v>
      </c>
      <c r="H12" s="34">
        <v>14</v>
      </c>
      <c r="I12" s="34">
        <v>112</v>
      </c>
      <c r="J12" s="89">
        <v>3.5416666666666666E-2</v>
      </c>
      <c r="K12" s="150">
        <v>2.1215277777777777</v>
      </c>
      <c r="L12" s="139" t="s">
        <v>1782</v>
      </c>
      <c r="M12" s="6" t="s">
        <v>1754</v>
      </c>
    </row>
    <row r="13" spans="1:13">
      <c r="A13" s="46"/>
      <c r="B13" s="144"/>
      <c r="C13" s="47"/>
      <c r="D13" s="48"/>
      <c r="E13" s="49"/>
      <c r="F13" s="50"/>
      <c r="G13" s="50"/>
      <c r="H13" s="50"/>
      <c r="I13" s="50"/>
      <c r="J13" s="50"/>
      <c r="K13" s="50"/>
      <c r="L13" s="91"/>
      <c r="M13" s="53"/>
    </row>
    <row r="14" spans="1:13">
      <c r="A14" s="35"/>
      <c r="B14" s="3" t="s">
        <v>1783</v>
      </c>
      <c r="C14" s="15"/>
      <c r="D14" s="15"/>
      <c r="E14" s="15"/>
      <c r="F14" s="15"/>
      <c r="G14" s="15"/>
      <c r="H14" s="15"/>
      <c r="I14" s="15"/>
      <c r="J14" s="15"/>
      <c r="K14" s="85"/>
      <c r="L14" s="86"/>
      <c r="M14" s="37"/>
    </row>
    <row r="15" spans="1:13">
      <c r="A15" s="2" t="s">
        <v>1</v>
      </c>
      <c r="B15" s="2" t="s">
        <v>2</v>
      </c>
      <c r="C15" s="2" t="s">
        <v>4</v>
      </c>
      <c r="D15" s="2" t="s">
        <v>7</v>
      </c>
      <c r="E15" s="2" t="s">
        <v>8</v>
      </c>
      <c r="F15" s="2" t="s">
        <v>9</v>
      </c>
      <c r="G15" s="2" t="s">
        <v>10</v>
      </c>
      <c r="H15" s="1" t="s">
        <v>11</v>
      </c>
      <c r="I15" s="1" t="s">
        <v>12</v>
      </c>
      <c r="J15" s="1" t="s">
        <v>13</v>
      </c>
      <c r="K15" s="38" t="s">
        <v>1166</v>
      </c>
      <c r="L15" s="87" t="s">
        <v>1737</v>
      </c>
      <c r="M15" s="40"/>
    </row>
    <row r="16" spans="1:13">
      <c r="A16" s="30" t="s">
        <v>930</v>
      </c>
      <c r="B16" s="151" t="str">
        <f t="shared" ref="B16:B25" si="1">HYPERLINK("https://upn1-carbon-sandbox.mendel.ai/01ha80767mvt3xy09j6byrsamy/patient-abstraction/"&amp;A16)</f>
        <v>https://upn1-carbon-sandbox.mendel.ai/01ha80767mvt3xy09j6byrsamy/patient-abstraction/pt-01h9p699ewwn7n4p4qbybcjgaw</v>
      </c>
      <c r="C16" s="92" t="s">
        <v>1168</v>
      </c>
      <c r="D16" s="7" t="s">
        <v>21</v>
      </c>
      <c r="E16" s="93" t="s">
        <v>22</v>
      </c>
      <c r="F16" s="34" t="s">
        <v>21</v>
      </c>
      <c r="G16" s="34"/>
      <c r="H16" s="34">
        <v>5</v>
      </c>
      <c r="I16" s="34">
        <v>60</v>
      </c>
      <c r="J16" s="89">
        <v>1.5277777777777777E-2</v>
      </c>
      <c r="K16" s="149">
        <v>0.90694444444444444</v>
      </c>
      <c r="L16" s="139" t="s">
        <v>1784</v>
      </c>
      <c r="M16" s="6" t="s">
        <v>1754</v>
      </c>
    </row>
    <row r="17" spans="1:13">
      <c r="A17" s="30" t="s">
        <v>1635</v>
      </c>
      <c r="B17" s="151" t="str">
        <f t="shared" si="1"/>
        <v>https://upn1-carbon-sandbox.mendel.ai/01ha80767mvt3xy09j6byrsamy/patient-abstraction/pt-01h9p699nncphspmxk8djwp469</v>
      </c>
      <c r="C17" s="92" t="s">
        <v>1168</v>
      </c>
      <c r="D17" s="7" t="s">
        <v>21</v>
      </c>
      <c r="E17" s="93" t="s">
        <v>22</v>
      </c>
      <c r="F17" s="34" t="s">
        <v>21</v>
      </c>
      <c r="G17" s="34" t="s">
        <v>1785</v>
      </c>
      <c r="H17" s="34">
        <v>15</v>
      </c>
      <c r="I17" s="34">
        <v>131</v>
      </c>
      <c r="J17" s="89">
        <v>3.1944444444444449E-2</v>
      </c>
      <c r="K17" s="150">
        <v>1.9041666666666668</v>
      </c>
      <c r="L17" s="86" t="s">
        <v>1786</v>
      </c>
      <c r="M17" s="6" t="s">
        <v>1754</v>
      </c>
    </row>
    <row r="18" spans="1:13">
      <c r="A18" s="30" t="s">
        <v>1636</v>
      </c>
      <c r="B18" s="151" t="str">
        <f t="shared" si="1"/>
        <v>https://upn1-carbon-sandbox.mendel.ai/01ha80767mvt3xy09j6byrsamy/patient-abstraction/pt-01h9p699jyjx01pe8yct1c9pw1</v>
      </c>
      <c r="C18" s="92" t="s">
        <v>1168</v>
      </c>
      <c r="D18" s="7" t="s">
        <v>21</v>
      </c>
      <c r="E18" s="93" t="s">
        <v>22</v>
      </c>
      <c r="F18" s="34" t="s">
        <v>21</v>
      </c>
      <c r="G18" s="34" t="s">
        <v>1787</v>
      </c>
      <c r="H18" s="34">
        <v>13</v>
      </c>
      <c r="I18" s="34">
        <v>315</v>
      </c>
      <c r="J18" s="89">
        <v>3.8194444444444441E-2</v>
      </c>
      <c r="K18" s="150">
        <v>2.2215277777777778</v>
      </c>
      <c r="L18" s="86" t="s">
        <v>1788</v>
      </c>
      <c r="M18" s="6" t="s">
        <v>1754</v>
      </c>
    </row>
    <row r="19" spans="1:13">
      <c r="A19" s="30" t="s">
        <v>977</v>
      </c>
      <c r="B19" s="151" t="str">
        <f t="shared" si="1"/>
        <v>https://upn1-carbon-sandbox.mendel.ai/01ha80767mvt3xy09j6byrsamy/patient-abstraction/pt-01h9p69972p323r8rc9mgkawea</v>
      </c>
      <c r="C19" s="92" t="s">
        <v>1168</v>
      </c>
      <c r="D19" s="7" t="s">
        <v>1789</v>
      </c>
      <c r="E19" s="93" t="s">
        <v>22</v>
      </c>
      <c r="F19" s="34" t="s">
        <v>1789</v>
      </c>
      <c r="G19" s="34"/>
      <c r="H19" s="34">
        <v>3</v>
      </c>
      <c r="I19" s="34">
        <v>40</v>
      </c>
      <c r="J19" s="34"/>
      <c r="K19" s="140"/>
      <c r="L19" s="139" t="s">
        <v>1790</v>
      </c>
      <c r="M19" s="6" t="s">
        <v>1754</v>
      </c>
    </row>
    <row r="20" spans="1:13">
      <c r="A20" s="30" t="s">
        <v>1638</v>
      </c>
      <c r="B20" s="151" t="str">
        <f t="shared" si="1"/>
        <v>https://upn1-carbon-sandbox.mendel.ai/01ha80767mvt3xy09j6byrsamy/patient-abstraction/pt-01h9p699mhhen98pk0wyp0vja1</v>
      </c>
      <c r="C20" s="92" t="s">
        <v>1168</v>
      </c>
      <c r="D20" s="7" t="s">
        <v>1789</v>
      </c>
      <c r="E20" s="93" t="s">
        <v>22</v>
      </c>
      <c r="F20" s="34" t="s">
        <v>1789</v>
      </c>
      <c r="G20" s="34"/>
      <c r="H20" s="34">
        <v>3</v>
      </c>
      <c r="I20" s="34">
        <v>62</v>
      </c>
      <c r="J20" s="34"/>
      <c r="K20" s="140"/>
      <c r="L20" s="139" t="s">
        <v>1791</v>
      </c>
      <c r="M20" s="6" t="s">
        <v>1754</v>
      </c>
    </row>
    <row r="21" spans="1:13" ht="15.75" customHeight="1">
      <c r="A21" s="4" t="s">
        <v>1142</v>
      </c>
      <c r="B21" s="5" t="str">
        <f t="shared" si="1"/>
        <v>https://upn1-carbon-sandbox.mendel.ai/01ha80767mvt3xy09j6byrsamy/patient-abstraction/pt-01h9p699r7mp7qh5yp6s57sr5d</v>
      </c>
      <c r="C21" s="27" t="s">
        <v>1168</v>
      </c>
      <c r="D21" s="7" t="s">
        <v>21</v>
      </c>
      <c r="E21" s="8" t="s">
        <v>22</v>
      </c>
      <c r="F21" s="34" t="s">
        <v>21</v>
      </c>
      <c r="G21" s="34" t="s">
        <v>1777</v>
      </c>
      <c r="H21" s="34">
        <v>9</v>
      </c>
      <c r="I21" s="34">
        <v>155</v>
      </c>
      <c r="J21" s="89">
        <v>3.6805555555555557E-2</v>
      </c>
      <c r="K21" s="150">
        <v>2.1840277777777777</v>
      </c>
      <c r="L21" s="139" t="s">
        <v>1792</v>
      </c>
      <c r="M21" s="6" t="s">
        <v>1754</v>
      </c>
    </row>
    <row r="22" spans="1:13" ht="15.75" customHeight="1">
      <c r="A22" s="90" t="s">
        <v>980</v>
      </c>
      <c r="B22" s="5" t="str">
        <f t="shared" si="1"/>
        <v>https://upn1-carbon-sandbox.mendel.ai/01ha80767mvt3xy09j6byrsamy/patient-abstraction/pt-01h9p699bnejbxe9txmzwcjg6s</v>
      </c>
      <c r="C22" s="27" t="s">
        <v>1168</v>
      </c>
      <c r="D22" s="7" t="s">
        <v>21</v>
      </c>
      <c r="E22" s="8" t="s">
        <v>22</v>
      </c>
      <c r="F22" s="34" t="s">
        <v>21</v>
      </c>
      <c r="G22" s="34"/>
      <c r="H22" s="34">
        <v>5</v>
      </c>
      <c r="I22" s="34">
        <v>125</v>
      </c>
      <c r="J22" s="89">
        <v>4.2361111111111106E-2</v>
      </c>
      <c r="K22" s="150">
        <v>2.2291666666666665</v>
      </c>
      <c r="L22" s="139" t="s">
        <v>1793</v>
      </c>
      <c r="M22" s="6" t="s">
        <v>1754</v>
      </c>
    </row>
    <row r="23" spans="1:13" ht="15.75" customHeight="1">
      <c r="A23" s="90" t="s">
        <v>1102</v>
      </c>
      <c r="B23" s="5" t="str">
        <f t="shared" si="1"/>
        <v>https://upn1-carbon-sandbox.mendel.ai/01ha80767mvt3xy09j6byrsamy/patient-abstraction/pt-01h9p6995ye5fg3g1hx1jsrv8t</v>
      </c>
      <c r="C23" s="27" t="s">
        <v>1168</v>
      </c>
      <c r="D23" s="7" t="s">
        <v>21</v>
      </c>
      <c r="E23" s="8" t="s">
        <v>22</v>
      </c>
      <c r="F23" s="34" t="s">
        <v>21</v>
      </c>
      <c r="G23" s="34"/>
      <c r="H23" s="34">
        <v>6</v>
      </c>
      <c r="I23" s="34">
        <v>66</v>
      </c>
      <c r="J23" s="89">
        <v>2.7777777777777776E-2</v>
      </c>
      <c r="K23" s="150">
        <v>1.5034722222222223</v>
      </c>
      <c r="L23" s="139" t="s">
        <v>1794</v>
      </c>
      <c r="M23" s="6" t="s">
        <v>1754</v>
      </c>
    </row>
    <row r="24" spans="1:13" ht="15.75" customHeight="1">
      <c r="A24" s="30" t="s">
        <v>1639</v>
      </c>
      <c r="B24" s="151" t="str">
        <f t="shared" si="1"/>
        <v>https://upn1-carbon-sandbox.mendel.ai/01ha80767mvt3xy09j6byrsamy/patient-abstraction/pt-01h9p699p5jsntw0yez3b86w9r</v>
      </c>
      <c r="C24" s="92" t="s">
        <v>1168</v>
      </c>
      <c r="D24" s="7" t="s">
        <v>21</v>
      </c>
      <c r="E24" s="93" t="s">
        <v>22</v>
      </c>
      <c r="F24" s="34" t="s">
        <v>21</v>
      </c>
      <c r="G24" s="34"/>
      <c r="H24" s="34">
        <v>6</v>
      </c>
      <c r="I24" s="34">
        <v>36</v>
      </c>
      <c r="J24" s="89">
        <v>1.3194444444444444E-2</v>
      </c>
      <c r="K24" s="149">
        <v>0.80625000000000002</v>
      </c>
      <c r="L24" s="139" t="s">
        <v>1795</v>
      </c>
      <c r="M24" s="6" t="s">
        <v>1754</v>
      </c>
    </row>
    <row r="25" spans="1:13" ht="152.25" customHeight="1">
      <c r="A25" s="30" t="s">
        <v>261</v>
      </c>
      <c r="B25" s="151" t="str">
        <f t="shared" si="1"/>
        <v>https://upn1-carbon-sandbox.mendel.ai/01ha80767mvt3xy09j6byrsamy/patient-abstraction/pt-01h9p699p250b2ypsmncjmge5z</v>
      </c>
      <c r="C25" s="92" t="s">
        <v>1168</v>
      </c>
      <c r="D25" s="7" t="s">
        <v>21</v>
      </c>
      <c r="E25" s="93" t="s">
        <v>22</v>
      </c>
      <c r="F25" s="34" t="s">
        <v>21</v>
      </c>
      <c r="G25" s="34" t="s">
        <v>1787</v>
      </c>
      <c r="H25" s="34">
        <v>10</v>
      </c>
      <c r="I25" s="34">
        <v>112</v>
      </c>
      <c r="J25" s="89">
        <v>2.361111111111111E-2</v>
      </c>
      <c r="K25" s="150">
        <v>1.4083333333333332</v>
      </c>
      <c r="L25" s="139" t="s">
        <v>1796</v>
      </c>
      <c r="M25" s="6" t="s">
        <v>1754</v>
      </c>
    </row>
    <row r="26" spans="1:13" ht="15.75" customHeight="1">
      <c r="A26" s="65"/>
      <c r="B26" s="146"/>
      <c r="C26" s="66"/>
      <c r="D26" s="67"/>
      <c r="E26" s="68"/>
      <c r="F26" s="65"/>
      <c r="G26" s="65"/>
      <c r="H26" s="65"/>
      <c r="I26" s="65"/>
      <c r="J26" s="65"/>
      <c r="K26" s="94"/>
      <c r="L26" s="91"/>
      <c r="M26" s="53"/>
    </row>
    <row r="27" spans="1:13" ht="15.75" customHeight="1">
      <c r="A27" s="2" t="s">
        <v>1</v>
      </c>
      <c r="B27" s="71" t="s">
        <v>1797</v>
      </c>
      <c r="C27" s="2" t="s">
        <v>4</v>
      </c>
      <c r="D27" s="2" t="s">
        <v>7</v>
      </c>
      <c r="E27" s="2" t="s">
        <v>8</v>
      </c>
      <c r="F27" s="2" t="s">
        <v>9</v>
      </c>
      <c r="G27" s="2" t="s">
        <v>10</v>
      </c>
      <c r="H27" s="1" t="s">
        <v>11</v>
      </c>
      <c r="I27" s="1" t="s">
        <v>12</v>
      </c>
      <c r="J27" s="1" t="s">
        <v>13</v>
      </c>
      <c r="K27" s="38" t="s">
        <v>1166</v>
      </c>
      <c r="L27" s="87" t="s">
        <v>1737</v>
      </c>
      <c r="M27" s="40"/>
    </row>
    <row r="28" spans="1:13" ht="15.75" customHeight="1">
      <c r="A28" s="4" t="s">
        <v>535</v>
      </c>
      <c r="B28" s="147" t="str">
        <f t="shared" ref="B28:B37" si="2">HYPERLINK("https://upn1-carbon-sandbox.mendel.ai/01ha813ysyy2fh7nkt0cpqf5ww/patient-abstraction/"&amp;A28)</f>
        <v>https://upn1-carbon-sandbox.mendel.ai/01ha813ysyy2fh7nkt0cpqf5ww/patient-abstraction/pt-01h9p699h04qctrydgzkq76rg6</v>
      </c>
      <c r="C28" s="27" t="s">
        <v>1168</v>
      </c>
      <c r="D28" s="7" t="s">
        <v>21</v>
      </c>
      <c r="E28" s="8" t="s">
        <v>22</v>
      </c>
      <c r="F28" s="34" t="s">
        <v>21</v>
      </c>
      <c r="G28" s="34"/>
      <c r="H28" s="34">
        <v>5</v>
      </c>
      <c r="I28" s="34">
        <v>234</v>
      </c>
      <c r="J28" s="89">
        <v>5.347222222222222E-2</v>
      </c>
      <c r="K28" s="150">
        <v>3.161805555555556</v>
      </c>
      <c r="L28" s="139" t="s">
        <v>1798</v>
      </c>
      <c r="M28" s="6" t="s">
        <v>1754</v>
      </c>
    </row>
    <row r="29" spans="1:13" ht="15.75" customHeight="1">
      <c r="A29" s="4" t="s">
        <v>219</v>
      </c>
      <c r="B29" s="147" t="str">
        <f t="shared" si="2"/>
        <v>https://upn1-carbon-sandbox.mendel.ai/01ha813ysyy2fh7nkt0cpqf5ww/patient-abstraction/pt-01h9p699p3n7vrmh5dvdsnmp83</v>
      </c>
      <c r="C29" s="27" t="s">
        <v>1168</v>
      </c>
      <c r="D29" s="7" t="s">
        <v>21</v>
      </c>
      <c r="E29" s="8" t="s">
        <v>22</v>
      </c>
      <c r="F29" s="34" t="s">
        <v>21</v>
      </c>
      <c r="G29" s="34" t="s">
        <v>1799</v>
      </c>
      <c r="H29" s="34">
        <v>6</v>
      </c>
      <c r="I29" s="34">
        <v>194</v>
      </c>
      <c r="J29" s="89">
        <v>4.5833333333333337E-2</v>
      </c>
      <c r="K29" s="150">
        <v>2.7340277777777775</v>
      </c>
      <c r="L29" s="139" t="s">
        <v>1800</v>
      </c>
      <c r="M29" s="6" t="s">
        <v>1754</v>
      </c>
    </row>
    <row r="30" spans="1:13" ht="15.75" customHeight="1">
      <c r="A30" s="4" t="s">
        <v>1695</v>
      </c>
      <c r="B30" s="147" t="str">
        <f t="shared" si="2"/>
        <v>https://upn1-carbon-sandbox.mendel.ai/01ha813ysyy2fh7nkt0cpqf5ww/patient-abstraction/pt-01h9p699sbf66njm7wnjya8w6c</v>
      </c>
      <c r="C30" s="27" t="s">
        <v>1168</v>
      </c>
      <c r="D30" s="7" t="s">
        <v>21</v>
      </c>
      <c r="E30" s="8" t="s">
        <v>22</v>
      </c>
      <c r="F30" s="34" t="s">
        <v>21</v>
      </c>
      <c r="G30" s="34" t="s">
        <v>1801</v>
      </c>
      <c r="H30" s="34">
        <v>7</v>
      </c>
      <c r="I30" s="34">
        <v>142</v>
      </c>
      <c r="J30" s="89">
        <v>7.2916666666666671E-2</v>
      </c>
      <c r="K30" s="150">
        <v>4.364583333333333</v>
      </c>
      <c r="L30" s="139" t="s">
        <v>1802</v>
      </c>
      <c r="M30" s="6" t="s">
        <v>1754</v>
      </c>
    </row>
    <row r="31" spans="1:13" ht="15.75" customHeight="1">
      <c r="A31" s="4" t="s">
        <v>269</v>
      </c>
      <c r="B31" s="147" t="str">
        <f t="shared" si="2"/>
        <v>https://upn1-carbon-sandbox.mendel.ai/01ha813ysyy2fh7nkt0cpqf5ww/patient-abstraction/pt-01h9p699b5p1b2239h2bp9x8fe</v>
      </c>
      <c r="C31" s="27" t="s">
        <v>1168</v>
      </c>
      <c r="D31" s="7" t="s">
        <v>21</v>
      </c>
      <c r="E31" s="8" t="s">
        <v>22</v>
      </c>
      <c r="F31" s="34" t="s">
        <v>21</v>
      </c>
      <c r="G31" s="34"/>
      <c r="H31" s="34">
        <v>8</v>
      </c>
      <c r="I31" s="95">
        <v>83</v>
      </c>
      <c r="J31" s="89">
        <v>3.2638888888888891E-2</v>
      </c>
      <c r="K31" s="150">
        <v>1.9291666666666665</v>
      </c>
      <c r="L31" s="139" t="s">
        <v>1803</v>
      </c>
      <c r="M31" s="6" t="s">
        <v>1754</v>
      </c>
    </row>
    <row r="32" spans="1:13" ht="15.75" customHeight="1">
      <c r="A32" s="4" t="s">
        <v>215</v>
      </c>
      <c r="B32" s="147" t="str">
        <f t="shared" si="2"/>
        <v>https://upn1-carbon-sandbox.mendel.ai/01ha813ysyy2fh7nkt0cpqf5ww/patient-abstraction/pt-01h9p699cwq0yp43vb61c7hs5s</v>
      </c>
      <c r="C32" s="27" t="s">
        <v>1168</v>
      </c>
      <c r="D32" s="7" t="s">
        <v>21</v>
      </c>
      <c r="E32" s="8" t="s">
        <v>22</v>
      </c>
      <c r="F32" s="34" t="s">
        <v>21</v>
      </c>
      <c r="G32" s="34"/>
      <c r="H32" s="34">
        <v>3</v>
      </c>
      <c r="I32" s="34">
        <v>40</v>
      </c>
      <c r="J32" s="89">
        <v>1.9444444444444445E-2</v>
      </c>
      <c r="K32" s="150">
        <v>1.1305555555555555</v>
      </c>
      <c r="L32" s="139" t="s">
        <v>1804</v>
      </c>
      <c r="M32" s="6" t="s">
        <v>1742</v>
      </c>
    </row>
    <row r="33" spans="1:13" ht="15.75" customHeight="1">
      <c r="A33" s="4" t="s">
        <v>1696</v>
      </c>
      <c r="B33" s="147" t="str">
        <f t="shared" si="2"/>
        <v>https://upn1-carbon-sandbox.mendel.ai/01ha813ysyy2fh7nkt0cpqf5ww/patient-abstraction/pt-01h9p699h1x8rjpw8hty93p8qn</v>
      </c>
      <c r="C33" s="27" t="s">
        <v>1168</v>
      </c>
      <c r="D33" s="7" t="s">
        <v>21</v>
      </c>
      <c r="E33" s="8" t="s">
        <v>22</v>
      </c>
      <c r="F33" s="34" t="s">
        <v>21</v>
      </c>
      <c r="G33" s="34"/>
      <c r="H33" s="34">
        <v>4</v>
      </c>
      <c r="I33" s="34">
        <v>171</v>
      </c>
      <c r="J33" s="89">
        <v>3.0555555555555555E-2</v>
      </c>
      <c r="K33" s="150">
        <v>1.8513888888888888</v>
      </c>
      <c r="L33" s="139" t="s">
        <v>1805</v>
      </c>
      <c r="M33" s="6" t="s">
        <v>1742</v>
      </c>
    </row>
    <row r="34" spans="1:13" ht="15.75" customHeight="1">
      <c r="A34" s="76" t="s">
        <v>1697</v>
      </c>
      <c r="B34" s="148" t="str">
        <f t="shared" si="2"/>
        <v>https://upn1-carbon-sandbox.mendel.ai/01ha813ysyy2fh7nkt0cpqf5ww/patient-abstraction/pt-01h9p699kxkpt00ce98pna84yy</v>
      </c>
      <c r="C34" s="73" t="s">
        <v>1168</v>
      </c>
      <c r="D34" s="74" t="s">
        <v>21</v>
      </c>
      <c r="E34" s="75" t="s">
        <v>22</v>
      </c>
      <c r="F34" s="76" t="s">
        <v>21</v>
      </c>
      <c r="G34" s="76" t="s">
        <v>1806</v>
      </c>
      <c r="H34" s="76">
        <v>12</v>
      </c>
      <c r="I34" s="76">
        <v>191</v>
      </c>
      <c r="J34" s="96">
        <v>4.5138888888888888E-2</v>
      </c>
      <c r="K34" s="97">
        <v>2.7111111111111108</v>
      </c>
      <c r="L34" s="98" t="s">
        <v>1769</v>
      </c>
      <c r="M34" s="99"/>
    </row>
    <row r="35" spans="1:13" ht="15.75" customHeight="1">
      <c r="A35" s="76" t="s">
        <v>1698</v>
      </c>
      <c r="B35" s="148" t="str">
        <f t="shared" si="2"/>
        <v>https://upn1-carbon-sandbox.mendel.ai/01ha813ysyy2fh7nkt0cpqf5ww/patient-abstraction/pt-01h9p699f62pw4s6w11qatetxt</v>
      </c>
      <c r="C35" s="73" t="s">
        <v>1168</v>
      </c>
      <c r="D35" s="74"/>
      <c r="E35" s="75"/>
      <c r="F35" s="76"/>
      <c r="G35" s="77" t="s">
        <v>1760</v>
      </c>
      <c r="H35" s="76"/>
      <c r="I35" s="76"/>
      <c r="J35" s="76"/>
      <c r="K35" s="100"/>
      <c r="L35" s="98" t="s">
        <v>1760</v>
      </c>
      <c r="M35" s="99"/>
    </row>
    <row r="36" spans="1:13" ht="15.75" customHeight="1">
      <c r="A36" s="90" t="s">
        <v>1699</v>
      </c>
      <c r="B36" s="147" t="str">
        <f t="shared" si="2"/>
        <v>https://upn1-carbon-sandbox.mendel.ai/01ha813ysyy2fh7nkt0cpqf5ww/patient-abstraction/pt-01h9p699cer0aw5eb9h1b1yg5b</v>
      </c>
      <c r="C36" s="27" t="s">
        <v>1168</v>
      </c>
      <c r="D36" s="7" t="s">
        <v>21</v>
      </c>
      <c r="E36" s="8" t="s">
        <v>22</v>
      </c>
      <c r="F36" s="34" t="s">
        <v>21</v>
      </c>
      <c r="G36" s="34"/>
      <c r="H36" s="34">
        <v>3</v>
      </c>
      <c r="I36" s="34">
        <v>129</v>
      </c>
      <c r="J36" s="89">
        <v>4.0972222222222222E-2</v>
      </c>
      <c r="K36" s="150">
        <v>2.4604166666666667</v>
      </c>
      <c r="L36" s="139" t="s">
        <v>1807</v>
      </c>
      <c r="M36" s="6" t="s">
        <v>1742</v>
      </c>
    </row>
    <row r="37" spans="1:13" ht="15.75" customHeight="1">
      <c r="A37" s="90" t="s">
        <v>335</v>
      </c>
      <c r="B37" s="147" t="str">
        <f t="shared" si="2"/>
        <v>https://upn1-carbon-sandbox.mendel.ai/01ha813ysyy2fh7nkt0cpqf5ww/patient-abstraction/pt-01h9p699bzekpr7ee1cxygpc8z</v>
      </c>
      <c r="C37" s="27" t="s">
        <v>1168</v>
      </c>
      <c r="D37" s="7" t="s">
        <v>21</v>
      </c>
      <c r="E37" s="8" t="s">
        <v>22</v>
      </c>
      <c r="F37" s="34" t="s">
        <v>21</v>
      </c>
      <c r="G37" s="34" t="s">
        <v>1808</v>
      </c>
      <c r="H37" s="34">
        <v>9</v>
      </c>
      <c r="I37" s="34">
        <v>169</v>
      </c>
      <c r="J37" s="89">
        <v>5.8333333333333327E-2</v>
      </c>
      <c r="K37" s="150">
        <v>3.0541666666666667</v>
      </c>
      <c r="L37" s="139" t="s">
        <v>1809</v>
      </c>
      <c r="M37" s="6" t="s">
        <v>1742</v>
      </c>
    </row>
    <row r="38" spans="1:13" ht="15.75" customHeight="1">
      <c r="A38" s="65"/>
      <c r="B38" s="146"/>
      <c r="C38" s="66"/>
      <c r="D38" s="67"/>
      <c r="E38" s="68"/>
      <c r="F38" s="65"/>
      <c r="G38" s="65"/>
      <c r="H38" s="65"/>
      <c r="I38" s="65"/>
      <c r="J38" s="65"/>
      <c r="K38" s="94"/>
      <c r="L38" s="91"/>
      <c r="M38" s="101"/>
    </row>
    <row r="39" spans="1:13" ht="15.75" customHeight="1">
      <c r="A39" s="2" t="s">
        <v>1</v>
      </c>
      <c r="B39" s="71" t="s">
        <v>1810</v>
      </c>
      <c r="C39" s="2" t="s">
        <v>4</v>
      </c>
      <c r="D39" s="2" t="s">
        <v>7</v>
      </c>
      <c r="E39" s="2" t="s">
        <v>8</v>
      </c>
      <c r="F39" s="2" t="s">
        <v>9</v>
      </c>
      <c r="G39" s="2" t="s">
        <v>10</v>
      </c>
      <c r="H39" s="1" t="s">
        <v>11</v>
      </c>
      <c r="I39" s="1" t="s">
        <v>12</v>
      </c>
      <c r="J39" s="1" t="s">
        <v>13</v>
      </c>
      <c r="K39" s="38" t="s">
        <v>1166</v>
      </c>
      <c r="L39" s="87" t="s">
        <v>1737</v>
      </c>
      <c r="M39" s="40"/>
    </row>
    <row r="40" spans="1:13" ht="15.75" customHeight="1">
      <c r="A40" s="30" t="s">
        <v>535</v>
      </c>
      <c r="B40" s="151" t="str">
        <f t="shared" ref="B40:B49" si="3">HYPERLINK("https://upn1-carbon-sandbox.mendel.ai/01ha813ysyy2fh7nkt0cpqf5ww/patient-abstraction/"&amp;A40)</f>
        <v>https://upn1-carbon-sandbox.mendel.ai/01ha813ysyy2fh7nkt0cpqf5ww/patient-abstraction/pt-01h9p699h04qctrydgzkq76rg6</v>
      </c>
      <c r="C40" s="92" t="s">
        <v>1168</v>
      </c>
      <c r="D40" s="7" t="s">
        <v>21</v>
      </c>
      <c r="E40" s="93" t="s">
        <v>22</v>
      </c>
      <c r="F40" s="34" t="s">
        <v>21</v>
      </c>
      <c r="G40" s="34"/>
      <c r="H40" s="34">
        <v>9</v>
      </c>
      <c r="I40" s="34">
        <v>234</v>
      </c>
      <c r="J40" s="89">
        <v>3.4027777777777775E-2</v>
      </c>
      <c r="K40" s="150">
        <v>2.0187500000000003</v>
      </c>
      <c r="L40" s="139" t="s">
        <v>1811</v>
      </c>
      <c r="M40" s="6" t="s">
        <v>1742</v>
      </c>
    </row>
    <row r="41" spans="1:13" ht="15.75" customHeight="1">
      <c r="A41" s="30" t="s">
        <v>219</v>
      </c>
      <c r="B41" s="151" t="str">
        <f t="shared" si="3"/>
        <v>https://upn1-carbon-sandbox.mendel.ai/01ha813ysyy2fh7nkt0cpqf5ww/patient-abstraction/pt-01h9p699p3n7vrmh5dvdsnmp83</v>
      </c>
      <c r="C41" s="92" t="s">
        <v>1168</v>
      </c>
      <c r="D41" s="7" t="s">
        <v>21</v>
      </c>
      <c r="E41" s="93" t="s">
        <v>22</v>
      </c>
      <c r="F41" s="34" t="s">
        <v>21</v>
      </c>
      <c r="G41" s="34"/>
      <c r="H41" s="34">
        <v>7</v>
      </c>
      <c r="I41" s="34">
        <v>194</v>
      </c>
      <c r="J41" s="89">
        <v>2.8472222222222222E-2</v>
      </c>
      <c r="K41" s="150">
        <v>1.70625</v>
      </c>
      <c r="L41" s="139" t="s">
        <v>1812</v>
      </c>
      <c r="M41" s="6" t="s">
        <v>1742</v>
      </c>
    </row>
    <row r="42" spans="1:13" ht="15.75" customHeight="1">
      <c r="A42" s="30" t="s">
        <v>1695</v>
      </c>
      <c r="B42" s="151" t="str">
        <f t="shared" si="3"/>
        <v>https://upn1-carbon-sandbox.mendel.ai/01ha813ysyy2fh7nkt0cpqf5ww/patient-abstraction/pt-01h9p699sbf66njm7wnjya8w6c</v>
      </c>
      <c r="C42" s="92" t="s">
        <v>1168</v>
      </c>
      <c r="D42" s="7" t="s">
        <v>21</v>
      </c>
      <c r="E42" s="93" t="s">
        <v>22</v>
      </c>
      <c r="F42" s="34" t="s">
        <v>21</v>
      </c>
      <c r="G42" s="34"/>
      <c r="H42" s="34">
        <v>7</v>
      </c>
      <c r="I42" s="34">
        <v>142</v>
      </c>
      <c r="J42" s="89">
        <v>3.4027777777777775E-2</v>
      </c>
      <c r="K42" s="152" t="s">
        <v>1813</v>
      </c>
      <c r="L42" s="139" t="s">
        <v>1814</v>
      </c>
      <c r="M42" s="6" t="s">
        <v>1754</v>
      </c>
    </row>
    <row r="43" spans="1:13" ht="15.75" customHeight="1">
      <c r="A43" s="4" t="s">
        <v>269</v>
      </c>
      <c r="B43" s="147" t="str">
        <f t="shared" si="3"/>
        <v>https://upn1-carbon-sandbox.mendel.ai/01ha813ysyy2fh7nkt0cpqf5ww/patient-abstraction/pt-01h9p699b5p1b2239h2bp9x8fe</v>
      </c>
      <c r="C43" s="27" t="s">
        <v>1168</v>
      </c>
      <c r="D43" s="7"/>
      <c r="E43" s="8"/>
      <c r="F43" s="34"/>
      <c r="G43" s="34"/>
      <c r="H43" s="34"/>
      <c r="I43" s="34"/>
      <c r="J43" s="34"/>
      <c r="K43" s="140"/>
      <c r="L43" s="139"/>
      <c r="M43" s="6"/>
    </row>
    <row r="44" spans="1:13" ht="15.75" customHeight="1">
      <c r="A44" s="4" t="s">
        <v>215</v>
      </c>
      <c r="B44" s="147" t="str">
        <f t="shared" si="3"/>
        <v>https://upn1-carbon-sandbox.mendel.ai/01ha813ysyy2fh7nkt0cpqf5ww/patient-abstraction/pt-01h9p699cwq0yp43vb61c7hs5s</v>
      </c>
      <c r="C44" s="27" t="s">
        <v>1168</v>
      </c>
      <c r="D44" s="7" t="s">
        <v>21</v>
      </c>
      <c r="E44" s="8" t="s">
        <v>22</v>
      </c>
      <c r="F44" s="34" t="s">
        <v>21</v>
      </c>
      <c r="G44" s="34"/>
      <c r="H44" s="34">
        <v>2</v>
      </c>
      <c r="I44" s="34">
        <v>40</v>
      </c>
      <c r="J44" s="89">
        <v>1.3194444444444444E-2</v>
      </c>
      <c r="K44" s="149">
        <v>0.80138888888888893</v>
      </c>
      <c r="L44" s="139" t="s">
        <v>1815</v>
      </c>
      <c r="M44" s="6" t="s">
        <v>1754</v>
      </c>
    </row>
    <row r="45" spans="1:13" ht="15.75" customHeight="1">
      <c r="A45" s="4" t="s">
        <v>1696</v>
      </c>
      <c r="B45" s="147" t="str">
        <f t="shared" si="3"/>
        <v>https://upn1-carbon-sandbox.mendel.ai/01ha813ysyy2fh7nkt0cpqf5ww/patient-abstraction/pt-01h9p699h1x8rjpw8hty93p8qn</v>
      </c>
      <c r="C45" s="27" t="s">
        <v>1168</v>
      </c>
      <c r="D45" s="7"/>
      <c r="E45" s="8"/>
      <c r="F45" s="34"/>
      <c r="G45" s="34"/>
      <c r="H45" s="34"/>
      <c r="I45" s="34"/>
      <c r="J45" s="34"/>
      <c r="K45" s="140"/>
      <c r="L45" s="139"/>
      <c r="M45" s="6"/>
    </row>
    <row r="46" spans="1:13" ht="15.75" customHeight="1">
      <c r="A46" s="102" t="s">
        <v>1697</v>
      </c>
      <c r="B46" s="103" t="str">
        <f t="shared" si="3"/>
        <v>https://upn1-carbon-sandbox.mendel.ai/01ha813ysyy2fh7nkt0cpqf5ww/patient-abstraction/pt-01h9p699kxkpt00ce98pna84yy</v>
      </c>
      <c r="C46" s="102" t="s">
        <v>1168</v>
      </c>
      <c r="D46" s="104" t="s">
        <v>21</v>
      </c>
      <c r="E46" s="102" t="s">
        <v>1774</v>
      </c>
      <c r="F46" s="102"/>
      <c r="G46" s="102" t="s">
        <v>1816</v>
      </c>
      <c r="H46" s="102"/>
      <c r="I46" s="102">
        <v>191</v>
      </c>
      <c r="J46" s="102"/>
      <c r="K46" s="105"/>
      <c r="L46" s="106" t="s">
        <v>1769</v>
      </c>
      <c r="M46" s="107"/>
    </row>
    <row r="47" spans="1:13" ht="15.75" customHeight="1">
      <c r="A47" s="102" t="s">
        <v>1698</v>
      </c>
      <c r="B47" s="103" t="str">
        <f t="shared" si="3"/>
        <v>https://upn1-carbon-sandbox.mendel.ai/01ha813ysyy2fh7nkt0cpqf5ww/patient-abstraction/pt-01h9p699f62pw4s6w11qatetxt</v>
      </c>
      <c r="C47" s="102" t="s">
        <v>1168</v>
      </c>
      <c r="D47" s="104" t="s">
        <v>21</v>
      </c>
      <c r="E47" s="102" t="s">
        <v>22</v>
      </c>
      <c r="F47" s="102" t="s">
        <v>21</v>
      </c>
      <c r="G47" s="102" t="s">
        <v>1817</v>
      </c>
      <c r="H47" s="102">
        <v>10</v>
      </c>
      <c r="I47" s="102">
        <v>46</v>
      </c>
      <c r="J47" s="108">
        <v>3.2638888888888891E-2</v>
      </c>
      <c r="K47" s="109">
        <v>1.9375</v>
      </c>
      <c r="L47" s="106" t="s">
        <v>1760</v>
      </c>
      <c r="M47" s="107"/>
    </row>
    <row r="48" spans="1:13" ht="15.75" customHeight="1">
      <c r="A48" s="34" t="s">
        <v>1699</v>
      </c>
      <c r="B48" s="147" t="str">
        <f t="shared" si="3"/>
        <v>https://upn1-carbon-sandbox.mendel.ai/01ha813ysyy2fh7nkt0cpqf5ww/patient-abstraction/pt-01h9p699cer0aw5eb9h1b1yg5b</v>
      </c>
      <c r="C48" s="27" t="s">
        <v>1168</v>
      </c>
      <c r="D48" s="7"/>
      <c r="E48" s="8"/>
      <c r="F48" s="34"/>
      <c r="G48" s="34"/>
      <c r="H48" s="34"/>
      <c r="I48" s="34"/>
      <c r="J48" s="34"/>
      <c r="K48" s="140"/>
      <c r="L48" s="139"/>
      <c r="M48" s="6"/>
    </row>
    <row r="49" spans="1:13" ht="15.75" customHeight="1">
      <c r="A49" s="34" t="s">
        <v>335</v>
      </c>
      <c r="B49" s="147" t="str">
        <f t="shared" si="3"/>
        <v>https://upn1-carbon-sandbox.mendel.ai/01ha813ysyy2fh7nkt0cpqf5ww/patient-abstraction/pt-01h9p699bzekpr7ee1cxygpc8z</v>
      </c>
      <c r="C49" s="27" t="s">
        <v>1168</v>
      </c>
      <c r="D49" s="7"/>
      <c r="E49" s="8"/>
      <c r="F49" s="34"/>
      <c r="G49" s="34"/>
      <c r="H49" s="34"/>
      <c r="I49" s="34"/>
      <c r="J49" s="34"/>
      <c r="K49" s="140"/>
      <c r="L49" s="139"/>
      <c r="M49" s="6"/>
    </row>
    <row r="50" spans="1:13" ht="15.75" customHeight="1">
      <c r="L50" s="43"/>
    </row>
    <row r="51" spans="1:13" ht="15.75" customHeight="1">
      <c r="L51" s="43"/>
    </row>
    <row r="52" spans="1:13" ht="15.75" customHeight="1">
      <c r="L52" s="43"/>
    </row>
    <row r="53" spans="1:13" ht="15.75" customHeight="1">
      <c r="L53" s="43"/>
    </row>
    <row r="54" spans="1:13" ht="15.75" customHeight="1">
      <c r="L54" s="43"/>
    </row>
    <row r="55" spans="1:13" ht="15.75" customHeight="1">
      <c r="L55" s="43"/>
    </row>
    <row r="56" spans="1:13" ht="15.75" customHeight="1">
      <c r="L56" s="43"/>
    </row>
    <row r="57" spans="1:13" ht="15.75" customHeight="1">
      <c r="L57" s="43"/>
    </row>
    <row r="58" spans="1:13" ht="15.75" customHeight="1">
      <c r="L58" s="43"/>
    </row>
    <row r="59" spans="1:13" ht="15.75" customHeight="1">
      <c r="L59" s="43"/>
    </row>
    <row r="60" spans="1:13" ht="15.75" customHeight="1">
      <c r="L60" s="43"/>
    </row>
    <row r="61" spans="1:13" ht="15.75" customHeight="1">
      <c r="L61" s="43"/>
    </row>
    <row r="62" spans="1:13" ht="15.75" customHeight="1">
      <c r="L62" s="43"/>
    </row>
    <row r="63" spans="1:13" ht="15.75" customHeight="1">
      <c r="L63" s="43"/>
    </row>
    <row r="64" spans="1:13" ht="15.75" customHeight="1">
      <c r="L64" s="43"/>
    </row>
    <row r="65" spans="12:12" ht="15.75" customHeight="1">
      <c r="L65" s="43"/>
    </row>
    <row r="66" spans="12:12" ht="15.75" customHeight="1">
      <c r="L66" s="43"/>
    </row>
    <row r="67" spans="12:12" ht="15.75" customHeight="1">
      <c r="L67" s="43"/>
    </row>
    <row r="68" spans="12:12" ht="15.75" customHeight="1">
      <c r="L68" s="43"/>
    </row>
    <row r="69" spans="12:12" ht="15.75" customHeight="1">
      <c r="L69" s="43"/>
    </row>
    <row r="70" spans="12:12" ht="15.75" customHeight="1">
      <c r="L70" s="43"/>
    </row>
    <row r="71" spans="12:12" ht="15.75" customHeight="1">
      <c r="L71" s="43"/>
    </row>
    <row r="72" spans="12:12" ht="15.75" customHeight="1">
      <c r="L72" s="43"/>
    </row>
    <row r="73" spans="12:12" ht="15.75" customHeight="1">
      <c r="L73" s="43"/>
    </row>
    <row r="74" spans="12:12" ht="15.75" customHeight="1">
      <c r="L74" s="43"/>
    </row>
    <row r="75" spans="12:12" ht="15.75" customHeight="1">
      <c r="L75" s="43"/>
    </row>
    <row r="76" spans="12:12" ht="15.75" customHeight="1">
      <c r="L76" s="43"/>
    </row>
    <row r="77" spans="12:12" ht="15.75" customHeight="1">
      <c r="L77" s="43"/>
    </row>
    <row r="78" spans="12:12" ht="15.75" customHeight="1">
      <c r="L78" s="43"/>
    </row>
    <row r="79" spans="12:12" ht="15.75" customHeight="1">
      <c r="L79" s="43"/>
    </row>
    <row r="80" spans="12:12" ht="15.75" customHeight="1">
      <c r="L80" s="43"/>
    </row>
    <row r="81" spans="12:12" ht="15.75" customHeight="1">
      <c r="L81" s="43"/>
    </row>
    <row r="82" spans="12:12" ht="15.75" customHeight="1">
      <c r="L82" s="43"/>
    </row>
    <row r="83" spans="12:12" ht="15.75" customHeight="1">
      <c r="L83" s="43"/>
    </row>
    <row r="84" spans="12:12" ht="15.75" customHeight="1">
      <c r="L84" s="43"/>
    </row>
    <row r="85" spans="12:12" ht="15.75" customHeight="1">
      <c r="L85" s="43"/>
    </row>
    <row r="86" spans="12:12" ht="15.75" customHeight="1">
      <c r="L86" s="43"/>
    </row>
    <row r="87" spans="12:12" ht="15.75" customHeight="1">
      <c r="L87" s="43"/>
    </row>
    <row r="88" spans="12:12" ht="15.75" customHeight="1">
      <c r="L88" s="43"/>
    </row>
    <row r="89" spans="12:12" ht="15.75" customHeight="1">
      <c r="L89" s="43"/>
    </row>
    <row r="90" spans="12:12" ht="15.75" customHeight="1">
      <c r="L90" s="43"/>
    </row>
    <row r="91" spans="12:12" ht="15.75" customHeight="1">
      <c r="L91" s="43"/>
    </row>
    <row r="92" spans="12:12" ht="15.75" customHeight="1">
      <c r="L92" s="43"/>
    </row>
    <row r="93" spans="12:12" ht="15.75" customHeight="1">
      <c r="L93" s="43"/>
    </row>
    <row r="94" spans="12:12" ht="15.75" customHeight="1">
      <c r="L94" s="43"/>
    </row>
    <row r="95" spans="12:12" ht="15.75" customHeight="1">
      <c r="L95" s="43"/>
    </row>
    <row r="96" spans="12:12" ht="15.75" customHeight="1">
      <c r="L96" s="43"/>
    </row>
    <row r="97" spans="12:12" ht="15.75" customHeight="1">
      <c r="L97" s="43"/>
    </row>
    <row r="98" spans="12:12" ht="15.75" customHeight="1">
      <c r="L98" s="43"/>
    </row>
    <row r="99" spans="12:12" ht="15.75" customHeight="1">
      <c r="L99" s="43"/>
    </row>
    <row r="100" spans="12:12" ht="15.75" customHeight="1">
      <c r="L100" s="43"/>
    </row>
    <row r="101" spans="12:12" ht="15.75" customHeight="1">
      <c r="L101" s="43"/>
    </row>
    <row r="102" spans="12:12" ht="15.75" customHeight="1">
      <c r="L102" s="43"/>
    </row>
    <row r="103" spans="12:12" ht="15.75" customHeight="1">
      <c r="L103" s="43"/>
    </row>
    <row r="104" spans="12:12" ht="15.75" customHeight="1">
      <c r="L104" s="43"/>
    </row>
    <row r="105" spans="12:12" ht="15.75" customHeight="1">
      <c r="L105" s="43"/>
    </row>
    <row r="106" spans="12:12" ht="15.75" customHeight="1">
      <c r="L106" s="43"/>
    </row>
    <row r="107" spans="12:12" ht="15.75" customHeight="1">
      <c r="L107" s="43"/>
    </row>
    <row r="108" spans="12:12" ht="15.75" customHeight="1">
      <c r="L108" s="43"/>
    </row>
    <row r="109" spans="12:12" ht="15.75" customHeight="1">
      <c r="L109" s="43"/>
    </row>
    <row r="110" spans="12:12" ht="15.75" customHeight="1">
      <c r="L110" s="43"/>
    </row>
    <row r="111" spans="12:12" ht="15.75" customHeight="1">
      <c r="L111" s="43"/>
    </row>
    <row r="112" spans="12:12" ht="15.75" customHeight="1">
      <c r="L112" s="43"/>
    </row>
    <row r="113" spans="12:12" ht="15.75" customHeight="1">
      <c r="L113" s="43"/>
    </row>
    <row r="114" spans="12:12" ht="15.75" customHeight="1">
      <c r="L114" s="43"/>
    </row>
    <row r="115" spans="12:12" ht="15.75" customHeight="1">
      <c r="L115" s="43"/>
    </row>
    <row r="116" spans="12:12" ht="15.75" customHeight="1">
      <c r="L116" s="43"/>
    </row>
    <row r="117" spans="12:12" ht="15.75" customHeight="1">
      <c r="L117" s="43"/>
    </row>
    <row r="118" spans="12:12" ht="15.75" customHeight="1">
      <c r="L118" s="43"/>
    </row>
    <row r="119" spans="12:12" ht="15.75" customHeight="1">
      <c r="L119" s="43"/>
    </row>
    <row r="120" spans="12:12" ht="15.75" customHeight="1">
      <c r="L120" s="43"/>
    </row>
    <row r="121" spans="12:12" ht="15.75" customHeight="1">
      <c r="L121" s="43"/>
    </row>
    <row r="122" spans="12:12" ht="15.75" customHeight="1">
      <c r="L122" s="43"/>
    </row>
    <row r="123" spans="12:12" ht="15.75" customHeight="1">
      <c r="L123" s="43"/>
    </row>
    <row r="124" spans="12:12" ht="15.75" customHeight="1">
      <c r="L124" s="43"/>
    </row>
    <row r="125" spans="12:12" ht="15.75" customHeight="1">
      <c r="L125" s="43"/>
    </row>
    <row r="126" spans="12:12" ht="15.75" customHeight="1">
      <c r="L126" s="43"/>
    </row>
    <row r="127" spans="12:12" ht="15.75" customHeight="1">
      <c r="L127" s="43"/>
    </row>
    <row r="128" spans="12:12" ht="15.75" customHeight="1">
      <c r="L128" s="43"/>
    </row>
    <row r="129" spans="12:12" ht="15.75" customHeight="1">
      <c r="L129" s="43"/>
    </row>
    <row r="130" spans="12:12" ht="15.75" customHeight="1">
      <c r="L130" s="43"/>
    </row>
    <row r="131" spans="12:12" ht="15.75" customHeight="1">
      <c r="L131" s="43"/>
    </row>
    <row r="132" spans="12:12" ht="15.75" customHeight="1">
      <c r="L132" s="43"/>
    </row>
    <row r="133" spans="12:12" ht="15.75" customHeight="1">
      <c r="L133" s="43"/>
    </row>
    <row r="134" spans="12:12" ht="15.75" customHeight="1">
      <c r="L134" s="43"/>
    </row>
    <row r="135" spans="12:12" ht="15.75" customHeight="1">
      <c r="L135" s="43"/>
    </row>
    <row r="136" spans="12:12" ht="15.75" customHeight="1">
      <c r="L136" s="43"/>
    </row>
    <row r="137" spans="12:12" ht="15.75" customHeight="1">
      <c r="L137" s="43"/>
    </row>
    <row r="138" spans="12:12" ht="15.75" customHeight="1">
      <c r="L138" s="43"/>
    </row>
    <row r="139" spans="12:12" ht="15.75" customHeight="1">
      <c r="L139" s="43"/>
    </row>
    <row r="140" spans="12:12" ht="15.75" customHeight="1">
      <c r="L140" s="43"/>
    </row>
    <row r="141" spans="12:12" ht="15.75" customHeight="1">
      <c r="L141" s="43"/>
    </row>
    <row r="142" spans="12:12" ht="15.75" customHeight="1">
      <c r="L142" s="43"/>
    </row>
    <row r="143" spans="12:12" ht="15.75" customHeight="1">
      <c r="L143" s="43"/>
    </row>
    <row r="144" spans="12:12" ht="15.75" customHeight="1">
      <c r="L144" s="43"/>
    </row>
    <row r="145" spans="12:12" ht="15.75" customHeight="1">
      <c r="L145" s="43"/>
    </row>
    <row r="146" spans="12:12" ht="15.75" customHeight="1">
      <c r="L146" s="43"/>
    </row>
    <row r="147" spans="12:12" ht="15.75" customHeight="1">
      <c r="L147" s="43"/>
    </row>
    <row r="148" spans="12:12" ht="15.75" customHeight="1">
      <c r="L148" s="43"/>
    </row>
    <row r="149" spans="12:12" ht="15.75" customHeight="1">
      <c r="L149" s="43"/>
    </row>
    <row r="150" spans="12:12" ht="15.75" customHeight="1">
      <c r="L150" s="43"/>
    </row>
    <row r="151" spans="12:12" ht="15.75" customHeight="1">
      <c r="L151" s="43"/>
    </row>
    <row r="152" spans="12:12" ht="15.75" customHeight="1">
      <c r="L152" s="43"/>
    </row>
    <row r="153" spans="12:12" ht="15.75" customHeight="1">
      <c r="L153" s="43"/>
    </row>
    <row r="154" spans="12:12" ht="15.75" customHeight="1">
      <c r="L154" s="43"/>
    </row>
    <row r="155" spans="12:12" ht="15.75" customHeight="1">
      <c r="L155" s="43"/>
    </row>
    <row r="156" spans="12:12" ht="15.75" customHeight="1">
      <c r="L156" s="43"/>
    </row>
    <row r="157" spans="12:12" ht="15.75" customHeight="1">
      <c r="L157" s="43"/>
    </row>
    <row r="158" spans="12:12" ht="15.75" customHeight="1">
      <c r="L158" s="43"/>
    </row>
    <row r="159" spans="12:12" ht="15.75" customHeight="1">
      <c r="L159" s="43"/>
    </row>
    <row r="160" spans="12:12" ht="15.75" customHeight="1">
      <c r="L160" s="43"/>
    </row>
    <row r="161" spans="12:12" ht="15.75" customHeight="1">
      <c r="L161" s="43"/>
    </row>
    <row r="162" spans="12:12" ht="15.75" customHeight="1">
      <c r="L162" s="43"/>
    </row>
    <row r="163" spans="12:12" ht="15.75" customHeight="1">
      <c r="L163" s="43"/>
    </row>
    <row r="164" spans="12:12" ht="15.75" customHeight="1">
      <c r="L164" s="43"/>
    </row>
    <row r="165" spans="12:12" ht="15.75" customHeight="1">
      <c r="L165" s="43"/>
    </row>
    <row r="166" spans="12:12" ht="15.75" customHeight="1">
      <c r="L166" s="43"/>
    </row>
    <row r="167" spans="12:12" ht="15.75" customHeight="1">
      <c r="L167" s="43"/>
    </row>
    <row r="168" spans="12:12" ht="15.75" customHeight="1">
      <c r="L168" s="43"/>
    </row>
    <row r="169" spans="12:12" ht="15.75" customHeight="1">
      <c r="L169" s="43"/>
    </row>
    <row r="170" spans="12:12" ht="15.75" customHeight="1">
      <c r="L170" s="43"/>
    </row>
    <row r="171" spans="12:12" ht="15.75" customHeight="1">
      <c r="L171" s="43"/>
    </row>
    <row r="172" spans="12:12" ht="15.75" customHeight="1">
      <c r="L172" s="43"/>
    </row>
    <row r="173" spans="12:12" ht="15.75" customHeight="1">
      <c r="L173" s="43"/>
    </row>
    <row r="174" spans="12:12" ht="15.75" customHeight="1">
      <c r="L174" s="43"/>
    </row>
    <row r="175" spans="12:12" ht="15.75" customHeight="1">
      <c r="L175" s="43"/>
    </row>
    <row r="176" spans="12:12" ht="15.75" customHeight="1">
      <c r="L176" s="43"/>
    </row>
    <row r="177" spans="12:12" ht="15.75" customHeight="1">
      <c r="L177" s="43"/>
    </row>
    <row r="178" spans="12:12" ht="15.75" customHeight="1">
      <c r="L178" s="43"/>
    </row>
    <row r="179" spans="12:12" ht="15.75" customHeight="1">
      <c r="L179" s="43"/>
    </row>
    <row r="180" spans="12:12" ht="15.75" customHeight="1">
      <c r="L180" s="43"/>
    </row>
    <row r="181" spans="12:12" ht="15.75" customHeight="1">
      <c r="L181" s="43"/>
    </row>
    <row r="182" spans="12:12" ht="15.75" customHeight="1">
      <c r="L182" s="43"/>
    </row>
    <row r="183" spans="12:12" ht="15.75" customHeight="1">
      <c r="L183" s="43"/>
    </row>
    <row r="184" spans="12:12" ht="15.75" customHeight="1">
      <c r="L184" s="43"/>
    </row>
    <row r="185" spans="12:12" ht="15.75" customHeight="1">
      <c r="L185" s="43"/>
    </row>
    <row r="186" spans="12:12" ht="15.75" customHeight="1">
      <c r="L186" s="43"/>
    </row>
    <row r="187" spans="12:12" ht="15.75" customHeight="1">
      <c r="L187" s="43"/>
    </row>
    <row r="188" spans="12:12" ht="15.75" customHeight="1">
      <c r="L188" s="43"/>
    </row>
    <row r="189" spans="12:12" ht="15.75" customHeight="1">
      <c r="L189" s="43"/>
    </row>
    <row r="190" spans="12:12" ht="15.75" customHeight="1">
      <c r="L190" s="43"/>
    </row>
    <row r="191" spans="12:12" ht="15.75" customHeight="1">
      <c r="L191" s="43"/>
    </row>
    <row r="192" spans="12:12" ht="15.75" customHeight="1">
      <c r="L192" s="43"/>
    </row>
    <row r="193" spans="12:12" ht="15.75" customHeight="1">
      <c r="L193" s="43"/>
    </row>
    <row r="194" spans="12:12" ht="15.75" customHeight="1">
      <c r="L194" s="43"/>
    </row>
    <row r="195" spans="12:12" ht="15.75" customHeight="1">
      <c r="L195" s="43"/>
    </row>
    <row r="196" spans="12:12" ht="15.75" customHeight="1">
      <c r="L196" s="43"/>
    </row>
    <row r="197" spans="12:12" ht="15.75" customHeight="1">
      <c r="L197" s="43"/>
    </row>
    <row r="198" spans="12:12" ht="15.75" customHeight="1">
      <c r="L198" s="43"/>
    </row>
    <row r="199" spans="12:12" ht="15.75" customHeight="1">
      <c r="L199" s="43"/>
    </row>
    <row r="200" spans="12:12" ht="15.75" customHeight="1">
      <c r="L200" s="43"/>
    </row>
    <row r="201" spans="12:12" ht="15.75" customHeight="1">
      <c r="L201" s="43"/>
    </row>
    <row r="202" spans="12:12" ht="15.75" customHeight="1">
      <c r="L202" s="43"/>
    </row>
    <row r="203" spans="12:12" ht="15.75" customHeight="1">
      <c r="L203" s="43"/>
    </row>
    <row r="204" spans="12:12" ht="15.75" customHeight="1">
      <c r="L204" s="43"/>
    </row>
    <row r="205" spans="12:12" ht="15.75" customHeight="1">
      <c r="L205" s="43"/>
    </row>
    <row r="206" spans="12:12" ht="15.75" customHeight="1">
      <c r="L206" s="43"/>
    </row>
    <row r="207" spans="12:12" ht="15.75" customHeight="1">
      <c r="L207" s="43"/>
    </row>
    <row r="208" spans="12:12" ht="15.75" customHeight="1">
      <c r="L208" s="43"/>
    </row>
    <row r="209" spans="12:12" ht="15.75" customHeight="1">
      <c r="L209" s="43"/>
    </row>
    <row r="210" spans="12:12" ht="15.75" customHeight="1">
      <c r="L210" s="43"/>
    </row>
    <row r="211" spans="12:12" ht="15.75" customHeight="1">
      <c r="L211" s="43"/>
    </row>
    <row r="212" spans="12:12" ht="15.75" customHeight="1">
      <c r="L212" s="43"/>
    </row>
    <row r="213" spans="12:12" ht="15.75" customHeight="1">
      <c r="L213" s="43"/>
    </row>
    <row r="214" spans="12:12" ht="15.75" customHeight="1">
      <c r="L214" s="43"/>
    </row>
    <row r="215" spans="12:12" ht="15.75" customHeight="1">
      <c r="L215" s="43"/>
    </row>
    <row r="216" spans="12:12" ht="15.75" customHeight="1">
      <c r="L216" s="43"/>
    </row>
    <row r="217" spans="12:12" ht="15.75" customHeight="1">
      <c r="L217" s="43"/>
    </row>
    <row r="218" spans="12:12" ht="15.75" customHeight="1">
      <c r="L218" s="43"/>
    </row>
    <row r="219" spans="12:12" ht="15.75" customHeight="1">
      <c r="L219" s="43"/>
    </row>
    <row r="220" spans="12:12" ht="15.75" customHeight="1">
      <c r="L220" s="43"/>
    </row>
    <row r="221" spans="12:12" ht="15.75" customHeight="1">
      <c r="L221" s="43"/>
    </row>
    <row r="222" spans="12:12" ht="15.75" customHeight="1">
      <c r="L222" s="43"/>
    </row>
    <row r="223" spans="12:12" ht="15.75" customHeight="1">
      <c r="L223" s="43"/>
    </row>
    <row r="224" spans="12:12" ht="15.75" customHeight="1">
      <c r="L224" s="43"/>
    </row>
    <row r="225" spans="12:12" ht="15.75" customHeight="1">
      <c r="L225" s="43"/>
    </row>
    <row r="226" spans="12:12" ht="15.75" customHeight="1">
      <c r="L226" s="43"/>
    </row>
    <row r="227" spans="12:12" ht="15.75" customHeight="1">
      <c r="L227" s="43"/>
    </row>
    <row r="228" spans="12:12" ht="15.75" customHeight="1">
      <c r="L228" s="43"/>
    </row>
    <row r="229" spans="12:12" ht="15.75" customHeight="1">
      <c r="L229" s="43"/>
    </row>
    <row r="230" spans="12:12" ht="15.75" customHeight="1">
      <c r="L230" s="43"/>
    </row>
    <row r="231" spans="12:12" ht="15.75" customHeight="1">
      <c r="L231" s="43"/>
    </row>
    <row r="232" spans="12:12" ht="15.75" customHeight="1">
      <c r="L232" s="43"/>
    </row>
    <row r="233" spans="12:12" ht="15.75" customHeight="1">
      <c r="L233" s="43"/>
    </row>
    <row r="234" spans="12:12" ht="15.75" customHeight="1">
      <c r="L234" s="43"/>
    </row>
    <row r="235" spans="12:12" ht="15.75" customHeight="1">
      <c r="L235" s="43"/>
    </row>
    <row r="236" spans="12:12" ht="15.75" customHeight="1">
      <c r="L236" s="43"/>
    </row>
    <row r="237" spans="12:12" ht="15.75" customHeight="1">
      <c r="L237" s="43"/>
    </row>
    <row r="238" spans="12:12" ht="15.75" customHeight="1">
      <c r="L238" s="43"/>
    </row>
    <row r="239" spans="12:12" ht="15.75" customHeight="1">
      <c r="L239" s="43"/>
    </row>
    <row r="240" spans="12:12" ht="15.75" customHeight="1">
      <c r="L240" s="43"/>
    </row>
    <row r="241" spans="12:12" ht="15.75" customHeight="1">
      <c r="L241" s="43"/>
    </row>
    <row r="242" spans="12:12" ht="15.75" customHeight="1">
      <c r="L242" s="43"/>
    </row>
    <row r="243" spans="12:12" ht="15.75" customHeight="1">
      <c r="L243" s="43"/>
    </row>
    <row r="244" spans="12:12" ht="15.75" customHeight="1">
      <c r="L244" s="43"/>
    </row>
    <row r="245" spans="12:12" ht="15.75" customHeight="1">
      <c r="L245" s="43"/>
    </row>
    <row r="246" spans="12:12" ht="15.75" customHeight="1">
      <c r="L246" s="43"/>
    </row>
    <row r="247" spans="12:12" ht="15.75" customHeight="1">
      <c r="L247" s="43"/>
    </row>
    <row r="248" spans="12:12" ht="15.75" customHeight="1">
      <c r="L248" s="43"/>
    </row>
    <row r="249" spans="12:12" ht="15.75" customHeight="1">
      <c r="L249" s="43"/>
    </row>
    <row r="250" spans="12:12" ht="15.75" customHeight="1">
      <c r="L250" s="43"/>
    </row>
    <row r="251" spans="12:12" ht="15.75" customHeight="1">
      <c r="L251" s="43"/>
    </row>
    <row r="252" spans="12:12" ht="15.75" customHeight="1">
      <c r="L252" s="43"/>
    </row>
    <row r="253" spans="12:12" ht="15.75" customHeight="1">
      <c r="L253" s="43"/>
    </row>
    <row r="254" spans="12:12" ht="15.75" customHeight="1">
      <c r="L254" s="43"/>
    </row>
    <row r="255" spans="12:12" ht="15.75" customHeight="1">
      <c r="L255" s="43"/>
    </row>
    <row r="256" spans="12:12" ht="15.75" customHeight="1">
      <c r="L256" s="43"/>
    </row>
    <row r="257" spans="12:12" ht="15.75" customHeight="1">
      <c r="L257" s="43"/>
    </row>
    <row r="258" spans="12:12" ht="15.75" customHeight="1">
      <c r="L258" s="43"/>
    </row>
    <row r="259" spans="12:12" ht="15.75" customHeight="1">
      <c r="L259" s="43"/>
    </row>
    <row r="260" spans="12:12" ht="15.75" customHeight="1">
      <c r="L260" s="43"/>
    </row>
    <row r="261" spans="12:12" ht="15.75" customHeight="1">
      <c r="L261" s="43"/>
    </row>
    <row r="262" spans="12:12" ht="15.75" customHeight="1">
      <c r="L262" s="43"/>
    </row>
    <row r="263" spans="12:12" ht="15.75" customHeight="1">
      <c r="L263" s="43"/>
    </row>
    <row r="264" spans="12:12" ht="15.75" customHeight="1">
      <c r="L264" s="43"/>
    </row>
    <row r="265" spans="12:12" ht="15.75" customHeight="1">
      <c r="L265" s="43"/>
    </row>
    <row r="266" spans="12:12" ht="15.75" customHeight="1">
      <c r="L266" s="43"/>
    </row>
    <row r="267" spans="12:12" ht="15.75" customHeight="1">
      <c r="L267" s="43"/>
    </row>
    <row r="268" spans="12:12" ht="15.75" customHeight="1">
      <c r="L268" s="43"/>
    </row>
    <row r="269" spans="12:12" ht="15.75" customHeight="1">
      <c r="L269" s="43"/>
    </row>
    <row r="270" spans="12:12" ht="15.75" customHeight="1">
      <c r="L270" s="43"/>
    </row>
    <row r="271" spans="12:12" ht="15.75" customHeight="1">
      <c r="L271" s="43"/>
    </row>
    <row r="272" spans="12:12" ht="15.75" customHeight="1">
      <c r="L272" s="43"/>
    </row>
    <row r="273" spans="12:12" ht="15.75" customHeight="1">
      <c r="L273" s="43"/>
    </row>
    <row r="274" spans="12:12" ht="15.75" customHeight="1">
      <c r="L274" s="43"/>
    </row>
    <row r="275" spans="12:12" ht="15.75" customHeight="1">
      <c r="L275" s="43"/>
    </row>
    <row r="276" spans="12:12" ht="15.75" customHeight="1">
      <c r="L276" s="43"/>
    </row>
    <row r="277" spans="12:12" ht="15.75" customHeight="1">
      <c r="L277" s="43"/>
    </row>
    <row r="278" spans="12:12" ht="15.75" customHeight="1">
      <c r="L278" s="43"/>
    </row>
    <row r="279" spans="12:12" ht="15.75" customHeight="1">
      <c r="L279" s="43"/>
    </row>
    <row r="280" spans="12:12" ht="15.75" customHeight="1">
      <c r="L280" s="43"/>
    </row>
    <row r="281" spans="12:12" ht="15.75" customHeight="1">
      <c r="L281" s="43"/>
    </row>
    <row r="282" spans="12:12" ht="15.75" customHeight="1">
      <c r="L282" s="43"/>
    </row>
    <row r="283" spans="12:12" ht="15.75" customHeight="1">
      <c r="L283" s="43"/>
    </row>
    <row r="284" spans="12:12" ht="15.75" customHeight="1">
      <c r="L284" s="43"/>
    </row>
    <row r="285" spans="12:12" ht="15.75" customHeight="1">
      <c r="L285" s="43"/>
    </row>
    <row r="286" spans="12:12" ht="15.75" customHeight="1">
      <c r="L286" s="43"/>
    </row>
    <row r="287" spans="12:12" ht="15.75" customHeight="1">
      <c r="L287" s="43"/>
    </row>
    <row r="288" spans="12:12" ht="15.75" customHeight="1">
      <c r="L288" s="43"/>
    </row>
    <row r="289" spans="12:12" ht="15.75" customHeight="1">
      <c r="L289" s="43"/>
    </row>
    <row r="290" spans="12:12" ht="15.75" customHeight="1">
      <c r="L290" s="43"/>
    </row>
    <row r="291" spans="12:12" ht="15.75" customHeight="1">
      <c r="L291" s="43"/>
    </row>
    <row r="292" spans="12:12" ht="15.75" customHeight="1">
      <c r="L292" s="43"/>
    </row>
    <row r="293" spans="12:12" ht="15.75" customHeight="1">
      <c r="L293" s="43"/>
    </row>
    <row r="294" spans="12:12" ht="15.75" customHeight="1">
      <c r="L294" s="43"/>
    </row>
    <row r="295" spans="12:12" ht="15.75" customHeight="1">
      <c r="L295" s="43"/>
    </row>
    <row r="296" spans="12:12" ht="15.75" customHeight="1">
      <c r="L296" s="43"/>
    </row>
    <row r="297" spans="12:12" ht="15.75" customHeight="1">
      <c r="L297" s="43"/>
    </row>
    <row r="298" spans="12:12" ht="15.75" customHeight="1">
      <c r="L298" s="43"/>
    </row>
    <row r="299" spans="12:12" ht="15.75" customHeight="1">
      <c r="L299" s="43"/>
    </row>
    <row r="300" spans="12:12" ht="15.75" customHeight="1">
      <c r="L300" s="43"/>
    </row>
    <row r="301" spans="12:12" ht="15.75" customHeight="1">
      <c r="L301" s="43"/>
    </row>
    <row r="302" spans="12:12" ht="15.75" customHeight="1">
      <c r="L302" s="43"/>
    </row>
    <row r="303" spans="12:12" ht="15.75" customHeight="1">
      <c r="L303" s="43"/>
    </row>
    <row r="304" spans="12:12" ht="15.75" customHeight="1">
      <c r="L304" s="43"/>
    </row>
    <row r="305" spans="12:12" ht="15.75" customHeight="1">
      <c r="L305" s="43"/>
    </row>
    <row r="306" spans="12:12" ht="15.75" customHeight="1">
      <c r="L306" s="43"/>
    </row>
    <row r="307" spans="12:12" ht="15.75" customHeight="1">
      <c r="L307" s="43"/>
    </row>
    <row r="308" spans="12:12" ht="15.75" customHeight="1">
      <c r="L308" s="43"/>
    </row>
    <row r="309" spans="12:12" ht="15.75" customHeight="1">
      <c r="L309" s="43"/>
    </row>
    <row r="310" spans="12:12" ht="15.75" customHeight="1">
      <c r="L310" s="43"/>
    </row>
    <row r="311" spans="12:12" ht="15.75" customHeight="1">
      <c r="L311" s="43"/>
    </row>
    <row r="312" spans="12:12" ht="15.75" customHeight="1">
      <c r="L312" s="43"/>
    </row>
    <row r="313" spans="12:12" ht="15.75" customHeight="1">
      <c r="L313" s="43"/>
    </row>
    <row r="314" spans="12:12" ht="15.75" customHeight="1">
      <c r="L314" s="43"/>
    </row>
    <row r="315" spans="12:12" ht="15.75" customHeight="1">
      <c r="L315" s="43"/>
    </row>
    <row r="316" spans="12:12" ht="15.75" customHeight="1">
      <c r="L316" s="43"/>
    </row>
    <row r="317" spans="12:12" ht="15.75" customHeight="1">
      <c r="L317" s="43"/>
    </row>
    <row r="318" spans="12:12" ht="15.75" customHeight="1">
      <c r="L318" s="43"/>
    </row>
    <row r="319" spans="12:12" ht="15.75" customHeight="1">
      <c r="L319" s="43"/>
    </row>
    <row r="320" spans="12:12" ht="15.75" customHeight="1">
      <c r="L320" s="43"/>
    </row>
    <row r="321" spans="12:12" ht="15.75" customHeight="1">
      <c r="L321" s="43"/>
    </row>
    <row r="322" spans="12:12" ht="15.75" customHeight="1">
      <c r="L322" s="43"/>
    </row>
    <row r="323" spans="12:12" ht="15.75" customHeight="1">
      <c r="L323" s="43"/>
    </row>
    <row r="324" spans="12:12" ht="15.75" customHeight="1">
      <c r="L324" s="43"/>
    </row>
    <row r="325" spans="12:12" ht="15.75" customHeight="1">
      <c r="L325" s="43"/>
    </row>
    <row r="326" spans="12:12" ht="15.75" customHeight="1">
      <c r="L326" s="43"/>
    </row>
    <row r="327" spans="12:12" ht="15.75" customHeight="1">
      <c r="L327" s="43"/>
    </row>
    <row r="328" spans="12:12" ht="15.75" customHeight="1">
      <c r="L328" s="43"/>
    </row>
    <row r="329" spans="12:12" ht="15.75" customHeight="1">
      <c r="L329" s="43"/>
    </row>
    <row r="330" spans="12:12" ht="15.75" customHeight="1">
      <c r="L330" s="43"/>
    </row>
    <row r="331" spans="12:12" ht="15.75" customHeight="1">
      <c r="L331" s="43"/>
    </row>
    <row r="332" spans="12:12" ht="15.75" customHeight="1">
      <c r="L332" s="43"/>
    </row>
    <row r="333" spans="12:12" ht="15.75" customHeight="1">
      <c r="L333" s="43"/>
    </row>
    <row r="334" spans="12:12" ht="15.75" customHeight="1">
      <c r="L334" s="43"/>
    </row>
    <row r="335" spans="12:12" ht="15.75" customHeight="1">
      <c r="L335" s="43"/>
    </row>
    <row r="336" spans="12:12" ht="15.75" customHeight="1">
      <c r="L336" s="43"/>
    </row>
    <row r="337" spans="12:12" ht="15.75" customHeight="1">
      <c r="L337" s="43"/>
    </row>
    <row r="338" spans="12:12" ht="15.75" customHeight="1">
      <c r="L338" s="43"/>
    </row>
    <row r="339" spans="12:12" ht="15.75" customHeight="1">
      <c r="L339" s="43"/>
    </row>
    <row r="340" spans="12:12" ht="15.75" customHeight="1">
      <c r="L340" s="43"/>
    </row>
    <row r="341" spans="12:12" ht="15.75" customHeight="1">
      <c r="L341" s="43"/>
    </row>
    <row r="342" spans="12:12" ht="15.75" customHeight="1">
      <c r="L342" s="43"/>
    </row>
    <row r="343" spans="12:12" ht="15.75" customHeight="1">
      <c r="L343" s="43"/>
    </row>
    <row r="344" spans="12:12" ht="15.75" customHeight="1">
      <c r="L344" s="43"/>
    </row>
    <row r="345" spans="12:12" ht="15.75" customHeight="1">
      <c r="L345" s="43"/>
    </row>
    <row r="346" spans="12:12" ht="15.75" customHeight="1">
      <c r="L346" s="43"/>
    </row>
    <row r="347" spans="12:12" ht="15.75" customHeight="1">
      <c r="L347" s="43"/>
    </row>
    <row r="348" spans="12:12" ht="15.75" customHeight="1">
      <c r="L348" s="43"/>
    </row>
    <row r="349" spans="12:12" ht="15.75" customHeight="1">
      <c r="L349" s="43"/>
    </row>
    <row r="350" spans="12:12" ht="15.75" customHeight="1">
      <c r="L350" s="43"/>
    </row>
    <row r="351" spans="12:12" ht="15.75" customHeight="1">
      <c r="L351" s="43"/>
    </row>
    <row r="352" spans="12:12" ht="15.75" customHeight="1">
      <c r="L352" s="43"/>
    </row>
    <row r="353" spans="12:12" ht="15.75" customHeight="1">
      <c r="L353" s="43"/>
    </row>
    <row r="354" spans="12:12" ht="15.75" customHeight="1">
      <c r="L354" s="43"/>
    </row>
    <row r="355" spans="12:12" ht="15.75" customHeight="1">
      <c r="L355" s="43"/>
    </row>
    <row r="356" spans="12:12" ht="15.75" customHeight="1">
      <c r="L356" s="43"/>
    </row>
    <row r="357" spans="12:12" ht="15.75" customHeight="1">
      <c r="L357" s="43"/>
    </row>
    <row r="358" spans="12:12" ht="15.75" customHeight="1">
      <c r="L358" s="43"/>
    </row>
    <row r="359" spans="12:12" ht="15.75" customHeight="1">
      <c r="L359" s="43"/>
    </row>
    <row r="360" spans="12:12" ht="15.75" customHeight="1">
      <c r="L360" s="43"/>
    </row>
    <row r="361" spans="12:12" ht="15.75" customHeight="1">
      <c r="L361" s="43"/>
    </row>
    <row r="362" spans="12:12" ht="15.75" customHeight="1">
      <c r="L362" s="43"/>
    </row>
    <row r="363" spans="12:12" ht="15.75" customHeight="1">
      <c r="L363" s="43"/>
    </row>
    <row r="364" spans="12:12" ht="15.75" customHeight="1">
      <c r="L364" s="43"/>
    </row>
    <row r="365" spans="12:12" ht="15.75" customHeight="1">
      <c r="L365" s="43"/>
    </row>
    <row r="366" spans="12:12" ht="15.75" customHeight="1">
      <c r="L366" s="43"/>
    </row>
    <row r="367" spans="12:12" ht="15.75" customHeight="1">
      <c r="L367" s="43"/>
    </row>
    <row r="368" spans="12:12" ht="15.75" customHeight="1">
      <c r="L368" s="43"/>
    </row>
    <row r="369" spans="12:12" ht="15.75" customHeight="1">
      <c r="L369" s="43"/>
    </row>
    <row r="370" spans="12:12" ht="15.75" customHeight="1">
      <c r="L370" s="43"/>
    </row>
    <row r="371" spans="12:12" ht="15.75" customHeight="1">
      <c r="L371" s="43"/>
    </row>
    <row r="372" spans="12:12" ht="15.75" customHeight="1">
      <c r="L372" s="43"/>
    </row>
    <row r="373" spans="12:12" ht="15.75" customHeight="1">
      <c r="L373" s="43"/>
    </row>
    <row r="374" spans="12:12" ht="15.75" customHeight="1">
      <c r="L374" s="43"/>
    </row>
    <row r="375" spans="12:12" ht="15.75" customHeight="1">
      <c r="L375" s="43"/>
    </row>
    <row r="376" spans="12:12" ht="15.75" customHeight="1">
      <c r="L376" s="43"/>
    </row>
    <row r="377" spans="12:12" ht="15.75" customHeight="1">
      <c r="L377" s="43"/>
    </row>
    <row r="378" spans="12:12" ht="15.75" customHeight="1">
      <c r="L378" s="43"/>
    </row>
    <row r="379" spans="12:12" ht="15.75" customHeight="1">
      <c r="L379" s="43"/>
    </row>
    <row r="380" spans="12:12" ht="15.75" customHeight="1">
      <c r="L380" s="43"/>
    </row>
    <row r="381" spans="12:12" ht="15.75" customHeight="1">
      <c r="L381" s="43"/>
    </row>
    <row r="382" spans="12:12" ht="15.75" customHeight="1">
      <c r="L382" s="43"/>
    </row>
    <row r="383" spans="12:12" ht="15.75" customHeight="1">
      <c r="L383" s="43"/>
    </row>
    <row r="384" spans="12:12" ht="15.75" customHeight="1">
      <c r="L384" s="43"/>
    </row>
    <row r="385" spans="12:12" ht="15.75" customHeight="1">
      <c r="L385" s="43"/>
    </row>
    <row r="386" spans="12:12" ht="15.75" customHeight="1">
      <c r="L386" s="43"/>
    </row>
    <row r="387" spans="12:12" ht="15.75" customHeight="1">
      <c r="L387" s="43"/>
    </row>
    <row r="388" spans="12:12" ht="15.75" customHeight="1">
      <c r="L388" s="43"/>
    </row>
    <row r="389" spans="12:12" ht="15.75" customHeight="1">
      <c r="L389" s="43"/>
    </row>
    <row r="390" spans="12:12" ht="15.75" customHeight="1">
      <c r="L390" s="43"/>
    </row>
    <row r="391" spans="12:12" ht="15.75" customHeight="1">
      <c r="L391" s="43"/>
    </row>
    <row r="392" spans="12:12" ht="15.75" customHeight="1">
      <c r="L392" s="43"/>
    </row>
    <row r="393" spans="12:12" ht="15.75" customHeight="1">
      <c r="L393" s="43"/>
    </row>
    <row r="394" spans="12:12" ht="15.75" customHeight="1">
      <c r="L394" s="43"/>
    </row>
    <row r="395" spans="12:12" ht="15.75" customHeight="1">
      <c r="L395" s="43"/>
    </row>
    <row r="396" spans="12:12" ht="15.75" customHeight="1">
      <c r="L396" s="43"/>
    </row>
    <row r="397" spans="12:12" ht="15.75" customHeight="1">
      <c r="L397" s="43"/>
    </row>
    <row r="398" spans="12:12" ht="15.75" customHeight="1">
      <c r="L398" s="43"/>
    </row>
    <row r="399" spans="12:12" ht="15.75" customHeight="1">
      <c r="L399" s="43"/>
    </row>
    <row r="400" spans="12:12" ht="15.75" customHeight="1">
      <c r="L400" s="43"/>
    </row>
    <row r="401" spans="12:12" ht="15.75" customHeight="1">
      <c r="L401" s="43"/>
    </row>
    <row r="402" spans="12:12" ht="15.75" customHeight="1">
      <c r="L402" s="43"/>
    </row>
    <row r="403" spans="12:12" ht="15.75" customHeight="1">
      <c r="L403" s="43"/>
    </row>
    <row r="404" spans="12:12" ht="15.75" customHeight="1">
      <c r="L404" s="43"/>
    </row>
    <row r="405" spans="12:12" ht="15.75" customHeight="1">
      <c r="L405" s="43"/>
    </row>
    <row r="406" spans="12:12" ht="15.75" customHeight="1">
      <c r="L406" s="43"/>
    </row>
    <row r="407" spans="12:12" ht="15.75" customHeight="1">
      <c r="L407" s="43"/>
    </row>
    <row r="408" spans="12:12" ht="15.75" customHeight="1">
      <c r="L408" s="43"/>
    </row>
    <row r="409" spans="12:12" ht="15.75" customHeight="1">
      <c r="L409" s="43"/>
    </row>
    <row r="410" spans="12:12" ht="15.75" customHeight="1">
      <c r="L410" s="43"/>
    </row>
    <row r="411" spans="12:12" ht="15.75" customHeight="1">
      <c r="L411" s="43"/>
    </row>
    <row r="412" spans="12:12" ht="15.75" customHeight="1">
      <c r="L412" s="43"/>
    </row>
    <row r="413" spans="12:12" ht="15.75" customHeight="1">
      <c r="L413" s="43"/>
    </row>
    <row r="414" spans="12:12" ht="15.75" customHeight="1">
      <c r="L414" s="43"/>
    </row>
    <row r="415" spans="12:12" ht="15.75" customHeight="1">
      <c r="L415" s="43"/>
    </row>
    <row r="416" spans="12:12" ht="15.75" customHeight="1">
      <c r="L416" s="43"/>
    </row>
    <row r="417" spans="12:12" ht="15.75" customHeight="1">
      <c r="L417" s="43"/>
    </row>
    <row r="418" spans="12:12" ht="15.75" customHeight="1">
      <c r="L418" s="43"/>
    </row>
    <row r="419" spans="12:12" ht="15.75" customHeight="1">
      <c r="L419" s="43"/>
    </row>
    <row r="420" spans="12:12" ht="15.75" customHeight="1">
      <c r="L420" s="43"/>
    </row>
    <row r="421" spans="12:12" ht="15.75" customHeight="1">
      <c r="L421" s="43"/>
    </row>
    <row r="422" spans="12:12" ht="15.75" customHeight="1">
      <c r="L422" s="43"/>
    </row>
    <row r="423" spans="12:12" ht="15.75" customHeight="1">
      <c r="L423" s="43"/>
    </row>
    <row r="424" spans="12:12" ht="15.75" customHeight="1">
      <c r="L424" s="43"/>
    </row>
    <row r="425" spans="12:12" ht="15.75" customHeight="1">
      <c r="L425" s="43"/>
    </row>
    <row r="426" spans="12:12" ht="15.75" customHeight="1">
      <c r="L426" s="43"/>
    </row>
    <row r="427" spans="12:12" ht="15.75" customHeight="1">
      <c r="L427" s="43"/>
    </row>
    <row r="428" spans="12:12" ht="15.75" customHeight="1">
      <c r="L428" s="43"/>
    </row>
    <row r="429" spans="12:12" ht="15.75" customHeight="1">
      <c r="L429" s="43"/>
    </row>
    <row r="430" spans="12:12" ht="15.75" customHeight="1">
      <c r="L430" s="43"/>
    </row>
    <row r="431" spans="12:12" ht="15.75" customHeight="1">
      <c r="L431" s="43"/>
    </row>
    <row r="432" spans="12:12" ht="15.75" customHeight="1">
      <c r="L432" s="43"/>
    </row>
    <row r="433" spans="12:12" ht="15.75" customHeight="1">
      <c r="L433" s="43"/>
    </row>
    <row r="434" spans="12:12" ht="15.75" customHeight="1">
      <c r="L434" s="43"/>
    </row>
    <row r="435" spans="12:12" ht="15.75" customHeight="1">
      <c r="L435" s="43"/>
    </row>
    <row r="436" spans="12:12" ht="15.75" customHeight="1">
      <c r="L436" s="43"/>
    </row>
    <row r="437" spans="12:12" ht="15.75" customHeight="1">
      <c r="L437" s="43"/>
    </row>
    <row r="438" spans="12:12" ht="15.75" customHeight="1">
      <c r="L438" s="43"/>
    </row>
    <row r="439" spans="12:12" ht="15.75" customHeight="1">
      <c r="L439" s="43"/>
    </row>
    <row r="440" spans="12:12" ht="15.75" customHeight="1">
      <c r="L440" s="43"/>
    </row>
    <row r="441" spans="12:12" ht="15.75" customHeight="1">
      <c r="L441" s="43"/>
    </row>
    <row r="442" spans="12:12" ht="15.75" customHeight="1">
      <c r="L442" s="43"/>
    </row>
    <row r="443" spans="12:12" ht="15.75" customHeight="1">
      <c r="L443" s="43"/>
    </row>
    <row r="444" spans="12:12" ht="15.75" customHeight="1">
      <c r="L444" s="43"/>
    </row>
    <row r="445" spans="12:12" ht="15.75" customHeight="1">
      <c r="L445" s="43"/>
    </row>
    <row r="446" spans="12:12" ht="15.75" customHeight="1">
      <c r="L446" s="43"/>
    </row>
    <row r="447" spans="12:12" ht="15.75" customHeight="1">
      <c r="L447" s="43"/>
    </row>
    <row r="448" spans="12:12" ht="15.75" customHeight="1">
      <c r="L448" s="43"/>
    </row>
    <row r="449" spans="12:12" ht="15.75" customHeight="1">
      <c r="L449" s="43"/>
    </row>
    <row r="450" spans="12:12" ht="15.75" customHeight="1">
      <c r="L450" s="43"/>
    </row>
    <row r="451" spans="12:12" ht="15.75" customHeight="1">
      <c r="L451" s="43"/>
    </row>
    <row r="452" spans="12:12" ht="15.75" customHeight="1">
      <c r="L452" s="43"/>
    </row>
    <row r="453" spans="12:12" ht="15.75" customHeight="1">
      <c r="L453" s="43"/>
    </row>
    <row r="454" spans="12:12" ht="15.75" customHeight="1">
      <c r="L454" s="43"/>
    </row>
    <row r="455" spans="12:12" ht="15.75" customHeight="1">
      <c r="L455" s="43"/>
    </row>
    <row r="456" spans="12:12" ht="15.75" customHeight="1">
      <c r="L456" s="43"/>
    </row>
    <row r="457" spans="12:12" ht="15.75" customHeight="1">
      <c r="L457" s="43"/>
    </row>
    <row r="458" spans="12:12" ht="15.75" customHeight="1">
      <c r="L458" s="43"/>
    </row>
    <row r="459" spans="12:12" ht="15.75" customHeight="1">
      <c r="L459" s="43"/>
    </row>
    <row r="460" spans="12:12" ht="15.75" customHeight="1">
      <c r="L460" s="43"/>
    </row>
    <row r="461" spans="12:12" ht="15.75" customHeight="1">
      <c r="L461" s="43"/>
    </row>
    <row r="462" spans="12:12" ht="15.75" customHeight="1">
      <c r="L462" s="43"/>
    </row>
    <row r="463" spans="12:12" ht="15.75" customHeight="1">
      <c r="L463" s="43"/>
    </row>
    <row r="464" spans="12:12" ht="15.75" customHeight="1">
      <c r="L464" s="43"/>
    </row>
    <row r="465" spans="12:12" ht="15.75" customHeight="1">
      <c r="L465" s="43"/>
    </row>
    <row r="466" spans="12:12" ht="15.75" customHeight="1">
      <c r="L466" s="43"/>
    </row>
    <row r="467" spans="12:12" ht="15.75" customHeight="1">
      <c r="L467" s="43"/>
    </row>
    <row r="468" spans="12:12" ht="15.75" customHeight="1">
      <c r="L468" s="43"/>
    </row>
    <row r="469" spans="12:12" ht="15.75" customHeight="1">
      <c r="L469" s="43"/>
    </row>
    <row r="470" spans="12:12" ht="15.75" customHeight="1">
      <c r="L470" s="43"/>
    </row>
    <row r="471" spans="12:12" ht="15.75" customHeight="1">
      <c r="L471" s="43"/>
    </row>
    <row r="472" spans="12:12" ht="15.75" customHeight="1">
      <c r="L472" s="43"/>
    </row>
    <row r="473" spans="12:12" ht="15.75" customHeight="1">
      <c r="L473" s="43"/>
    </row>
    <row r="474" spans="12:12" ht="15.75" customHeight="1">
      <c r="L474" s="43"/>
    </row>
    <row r="475" spans="12:12" ht="15.75" customHeight="1">
      <c r="L475" s="43"/>
    </row>
    <row r="476" spans="12:12" ht="15.75" customHeight="1">
      <c r="L476" s="43"/>
    </row>
    <row r="477" spans="12:12" ht="15.75" customHeight="1">
      <c r="L477" s="43"/>
    </row>
    <row r="478" spans="12:12" ht="15.75" customHeight="1">
      <c r="L478" s="43"/>
    </row>
    <row r="479" spans="12:12" ht="15.75" customHeight="1">
      <c r="L479" s="43"/>
    </row>
    <row r="480" spans="12:12" ht="15.75" customHeight="1">
      <c r="L480" s="43"/>
    </row>
    <row r="481" spans="12:12" ht="15.75" customHeight="1">
      <c r="L481" s="43"/>
    </row>
    <row r="482" spans="12:12" ht="15.75" customHeight="1">
      <c r="L482" s="43"/>
    </row>
    <row r="483" spans="12:12" ht="15.75" customHeight="1">
      <c r="L483" s="43"/>
    </row>
    <row r="484" spans="12:12" ht="15.75" customHeight="1">
      <c r="L484" s="43"/>
    </row>
    <row r="485" spans="12:12" ht="15.75" customHeight="1">
      <c r="L485" s="43"/>
    </row>
    <row r="486" spans="12:12" ht="15.75" customHeight="1">
      <c r="L486" s="43"/>
    </row>
    <row r="487" spans="12:12" ht="15.75" customHeight="1">
      <c r="L487" s="43"/>
    </row>
    <row r="488" spans="12:12" ht="15.75" customHeight="1">
      <c r="L488" s="43"/>
    </row>
    <row r="489" spans="12:12" ht="15.75" customHeight="1">
      <c r="L489" s="43"/>
    </row>
    <row r="490" spans="12:12" ht="15.75" customHeight="1">
      <c r="L490" s="43"/>
    </row>
    <row r="491" spans="12:12" ht="15.75" customHeight="1">
      <c r="L491" s="43"/>
    </row>
    <row r="492" spans="12:12" ht="15.75" customHeight="1">
      <c r="L492" s="43"/>
    </row>
    <row r="493" spans="12:12" ht="15.75" customHeight="1">
      <c r="L493" s="43"/>
    </row>
    <row r="494" spans="12:12" ht="15.75" customHeight="1">
      <c r="L494" s="43"/>
    </row>
    <row r="495" spans="12:12" ht="15.75" customHeight="1">
      <c r="L495" s="43"/>
    </row>
    <row r="496" spans="12:12" ht="15.75" customHeight="1">
      <c r="L496" s="43"/>
    </row>
    <row r="497" spans="12:12" ht="15.75" customHeight="1">
      <c r="L497" s="43"/>
    </row>
    <row r="498" spans="12:12" ht="15.75" customHeight="1">
      <c r="L498" s="43"/>
    </row>
    <row r="499" spans="12:12" ht="15.75" customHeight="1">
      <c r="L499" s="43"/>
    </row>
    <row r="500" spans="12:12" ht="15.75" customHeight="1">
      <c r="L500" s="43"/>
    </row>
    <row r="501" spans="12:12" ht="15.75" customHeight="1">
      <c r="L501" s="43"/>
    </row>
    <row r="502" spans="12:12" ht="15.75" customHeight="1">
      <c r="L502" s="43"/>
    </row>
    <row r="503" spans="12:12" ht="15.75" customHeight="1">
      <c r="L503" s="43"/>
    </row>
    <row r="504" spans="12:12" ht="15.75" customHeight="1">
      <c r="L504" s="43"/>
    </row>
    <row r="505" spans="12:12" ht="15.75" customHeight="1">
      <c r="L505" s="43"/>
    </row>
    <row r="506" spans="12:12" ht="15.75" customHeight="1">
      <c r="L506" s="43"/>
    </row>
    <row r="507" spans="12:12" ht="15.75" customHeight="1">
      <c r="L507" s="43"/>
    </row>
    <row r="508" spans="12:12" ht="15.75" customHeight="1">
      <c r="L508" s="43"/>
    </row>
    <row r="509" spans="12:12" ht="15.75" customHeight="1">
      <c r="L509" s="43"/>
    </row>
    <row r="510" spans="12:12" ht="15.75" customHeight="1">
      <c r="L510" s="43"/>
    </row>
    <row r="511" spans="12:12" ht="15.75" customHeight="1">
      <c r="L511" s="43"/>
    </row>
    <row r="512" spans="12:12" ht="15.75" customHeight="1">
      <c r="L512" s="43"/>
    </row>
    <row r="513" spans="12:12" ht="15.75" customHeight="1">
      <c r="L513" s="43"/>
    </row>
    <row r="514" spans="12:12" ht="15.75" customHeight="1">
      <c r="L514" s="43"/>
    </row>
    <row r="515" spans="12:12" ht="15.75" customHeight="1">
      <c r="L515" s="43"/>
    </row>
    <row r="516" spans="12:12" ht="15.75" customHeight="1">
      <c r="L516" s="43"/>
    </row>
    <row r="517" spans="12:12" ht="15.75" customHeight="1">
      <c r="L517" s="43"/>
    </row>
    <row r="518" spans="12:12" ht="15.75" customHeight="1">
      <c r="L518" s="43"/>
    </row>
    <row r="519" spans="12:12" ht="15.75" customHeight="1">
      <c r="L519" s="43"/>
    </row>
    <row r="520" spans="12:12" ht="15.75" customHeight="1">
      <c r="L520" s="43"/>
    </row>
    <row r="521" spans="12:12" ht="15.75" customHeight="1">
      <c r="L521" s="43"/>
    </row>
    <row r="522" spans="12:12" ht="15.75" customHeight="1">
      <c r="L522" s="43"/>
    </row>
    <row r="523" spans="12:12" ht="15.75" customHeight="1">
      <c r="L523" s="43"/>
    </row>
    <row r="524" spans="12:12" ht="15.75" customHeight="1">
      <c r="L524" s="43"/>
    </row>
    <row r="525" spans="12:12" ht="15.75" customHeight="1">
      <c r="L525" s="43"/>
    </row>
    <row r="526" spans="12:12" ht="15.75" customHeight="1">
      <c r="L526" s="43"/>
    </row>
    <row r="527" spans="12:12" ht="15.75" customHeight="1">
      <c r="L527" s="43"/>
    </row>
    <row r="528" spans="12:12" ht="15.75" customHeight="1">
      <c r="L528" s="43"/>
    </row>
    <row r="529" spans="12:12" ht="15.75" customHeight="1">
      <c r="L529" s="43"/>
    </row>
    <row r="530" spans="12:12" ht="15.75" customHeight="1">
      <c r="L530" s="43"/>
    </row>
    <row r="531" spans="12:12" ht="15.75" customHeight="1">
      <c r="L531" s="43"/>
    </row>
    <row r="532" spans="12:12" ht="15.75" customHeight="1">
      <c r="L532" s="43"/>
    </row>
    <row r="533" spans="12:12" ht="15.75" customHeight="1">
      <c r="L533" s="43"/>
    </row>
    <row r="534" spans="12:12" ht="15.75" customHeight="1">
      <c r="L534" s="43"/>
    </row>
    <row r="535" spans="12:12" ht="15.75" customHeight="1">
      <c r="L535" s="43"/>
    </row>
    <row r="536" spans="12:12" ht="15.75" customHeight="1">
      <c r="L536" s="43"/>
    </row>
    <row r="537" spans="12:12" ht="15.75" customHeight="1">
      <c r="L537" s="43"/>
    </row>
    <row r="538" spans="12:12" ht="15.75" customHeight="1">
      <c r="L538" s="43"/>
    </row>
    <row r="539" spans="12:12" ht="15.75" customHeight="1">
      <c r="L539" s="43"/>
    </row>
    <row r="540" spans="12:12" ht="15.75" customHeight="1">
      <c r="L540" s="43"/>
    </row>
    <row r="541" spans="12:12" ht="15.75" customHeight="1">
      <c r="L541" s="43"/>
    </row>
    <row r="542" spans="12:12" ht="15.75" customHeight="1">
      <c r="L542" s="43"/>
    </row>
    <row r="543" spans="12:12" ht="15.75" customHeight="1">
      <c r="L543" s="43"/>
    </row>
    <row r="544" spans="12:12" ht="15.75" customHeight="1">
      <c r="L544" s="43"/>
    </row>
    <row r="545" spans="12:12" ht="15.75" customHeight="1">
      <c r="L545" s="43"/>
    </row>
    <row r="546" spans="12:12" ht="15.75" customHeight="1">
      <c r="L546" s="43"/>
    </row>
    <row r="547" spans="12:12" ht="15.75" customHeight="1">
      <c r="L547" s="43"/>
    </row>
    <row r="548" spans="12:12" ht="15.75" customHeight="1">
      <c r="L548" s="43"/>
    </row>
    <row r="549" spans="12:12" ht="15.75" customHeight="1">
      <c r="L549" s="43"/>
    </row>
    <row r="550" spans="12:12" ht="15.75" customHeight="1">
      <c r="L550" s="43"/>
    </row>
    <row r="551" spans="12:12" ht="15.75" customHeight="1">
      <c r="L551" s="43"/>
    </row>
    <row r="552" spans="12:12" ht="15.75" customHeight="1">
      <c r="L552" s="43"/>
    </row>
    <row r="553" spans="12:12" ht="15.75" customHeight="1">
      <c r="L553" s="43"/>
    </row>
    <row r="554" spans="12:12" ht="15.75" customHeight="1">
      <c r="L554" s="43"/>
    </row>
    <row r="555" spans="12:12" ht="15.75" customHeight="1">
      <c r="L555" s="43"/>
    </row>
    <row r="556" spans="12:12" ht="15.75" customHeight="1">
      <c r="L556" s="43"/>
    </row>
    <row r="557" spans="12:12" ht="15.75" customHeight="1">
      <c r="L557" s="43"/>
    </row>
    <row r="558" spans="12:12" ht="15.75" customHeight="1">
      <c r="L558" s="43"/>
    </row>
    <row r="559" spans="12:12" ht="15.75" customHeight="1">
      <c r="L559" s="43"/>
    </row>
    <row r="560" spans="12:12" ht="15.75" customHeight="1">
      <c r="L560" s="43"/>
    </row>
    <row r="561" spans="12:12" ht="15.75" customHeight="1">
      <c r="L561" s="43"/>
    </row>
    <row r="562" spans="12:12" ht="15.75" customHeight="1">
      <c r="L562" s="43"/>
    </row>
    <row r="563" spans="12:12" ht="15.75" customHeight="1">
      <c r="L563" s="43"/>
    </row>
    <row r="564" spans="12:12" ht="15.75" customHeight="1">
      <c r="L564" s="43"/>
    </row>
    <row r="565" spans="12:12" ht="15.75" customHeight="1">
      <c r="L565" s="43"/>
    </row>
    <row r="566" spans="12:12" ht="15.75" customHeight="1">
      <c r="L566" s="43"/>
    </row>
    <row r="567" spans="12:12" ht="15.75" customHeight="1">
      <c r="L567" s="43"/>
    </row>
    <row r="568" spans="12:12" ht="15.75" customHeight="1">
      <c r="L568" s="43"/>
    </row>
    <row r="569" spans="12:12" ht="15.75" customHeight="1">
      <c r="L569" s="43"/>
    </row>
    <row r="570" spans="12:12" ht="15.75" customHeight="1">
      <c r="L570" s="43"/>
    </row>
    <row r="571" spans="12:12" ht="15.75" customHeight="1">
      <c r="L571" s="43"/>
    </row>
    <row r="572" spans="12:12" ht="15.75" customHeight="1">
      <c r="L572" s="43"/>
    </row>
    <row r="573" spans="12:12" ht="15.75" customHeight="1">
      <c r="L573" s="43"/>
    </row>
    <row r="574" spans="12:12" ht="15.75" customHeight="1">
      <c r="L574" s="43"/>
    </row>
    <row r="575" spans="12:12" ht="15.75" customHeight="1">
      <c r="L575" s="43"/>
    </row>
    <row r="576" spans="12:12" ht="15.75" customHeight="1">
      <c r="L576" s="43"/>
    </row>
    <row r="577" spans="12:12" ht="15.75" customHeight="1">
      <c r="L577" s="43"/>
    </row>
    <row r="578" spans="12:12" ht="15.75" customHeight="1">
      <c r="L578" s="43"/>
    </row>
    <row r="579" spans="12:12" ht="15.75" customHeight="1">
      <c r="L579" s="43"/>
    </row>
    <row r="580" spans="12:12" ht="15.75" customHeight="1">
      <c r="L580" s="43"/>
    </row>
    <row r="581" spans="12:12" ht="15.75" customHeight="1">
      <c r="L581" s="43"/>
    </row>
    <row r="582" spans="12:12" ht="15.75" customHeight="1">
      <c r="L582" s="43"/>
    </row>
    <row r="583" spans="12:12" ht="15.75" customHeight="1">
      <c r="L583" s="43"/>
    </row>
    <row r="584" spans="12:12" ht="15.75" customHeight="1">
      <c r="L584" s="43"/>
    </row>
    <row r="585" spans="12:12" ht="15.75" customHeight="1">
      <c r="L585" s="43"/>
    </row>
    <row r="586" spans="12:12" ht="15.75" customHeight="1">
      <c r="L586" s="43"/>
    </row>
    <row r="587" spans="12:12" ht="15.75" customHeight="1">
      <c r="L587" s="43"/>
    </row>
    <row r="588" spans="12:12" ht="15.75" customHeight="1">
      <c r="L588" s="43"/>
    </row>
    <row r="589" spans="12:12" ht="15.75" customHeight="1">
      <c r="L589" s="43"/>
    </row>
    <row r="590" spans="12:12" ht="15.75" customHeight="1">
      <c r="L590" s="43"/>
    </row>
    <row r="591" spans="12:12" ht="15.75" customHeight="1">
      <c r="L591" s="43"/>
    </row>
    <row r="592" spans="12:12" ht="15.75" customHeight="1">
      <c r="L592" s="43"/>
    </row>
    <row r="593" spans="12:12" ht="15.75" customHeight="1">
      <c r="L593" s="43"/>
    </row>
    <row r="594" spans="12:12" ht="15.75" customHeight="1">
      <c r="L594" s="43"/>
    </row>
    <row r="595" spans="12:12" ht="15.75" customHeight="1">
      <c r="L595" s="43"/>
    </row>
    <row r="596" spans="12:12" ht="15.75" customHeight="1">
      <c r="L596" s="43"/>
    </row>
    <row r="597" spans="12:12" ht="15.75" customHeight="1">
      <c r="L597" s="43"/>
    </row>
    <row r="598" spans="12:12" ht="15.75" customHeight="1">
      <c r="L598" s="43"/>
    </row>
    <row r="599" spans="12:12" ht="15.75" customHeight="1">
      <c r="L599" s="43"/>
    </row>
    <row r="600" spans="12:12" ht="15.75" customHeight="1">
      <c r="L600" s="43"/>
    </row>
    <row r="601" spans="12:12" ht="15.75" customHeight="1">
      <c r="L601" s="43"/>
    </row>
    <row r="602" spans="12:12" ht="15.75" customHeight="1">
      <c r="L602" s="43"/>
    </row>
    <row r="603" spans="12:12" ht="15.75" customHeight="1">
      <c r="L603" s="43"/>
    </row>
    <row r="604" spans="12:12" ht="15.75" customHeight="1">
      <c r="L604" s="43"/>
    </row>
    <row r="605" spans="12:12" ht="15.75" customHeight="1">
      <c r="L605" s="43"/>
    </row>
    <row r="606" spans="12:12" ht="15.75" customHeight="1">
      <c r="L606" s="43"/>
    </row>
    <row r="607" spans="12:12" ht="15.75" customHeight="1">
      <c r="L607" s="43"/>
    </row>
    <row r="608" spans="12:12" ht="15.75" customHeight="1">
      <c r="L608" s="43"/>
    </row>
    <row r="609" spans="12:12" ht="15.75" customHeight="1">
      <c r="L609" s="43"/>
    </row>
    <row r="610" spans="12:12" ht="15.75" customHeight="1">
      <c r="L610" s="43"/>
    </row>
    <row r="611" spans="12:12" ht="15.75" customHeight="1">
      <c r="L611" s="43"/>
    </row>
    <row r="612" spans="12:12" ht="15.75" customHeight="1">
      <c r="L612" s="43"/>
    </row>
    <row r="613" spans="12:12" ht="15.75" customHeight="1">
      <c r="L613" s="43"/>
    </row>
    <row r="614" spans="12:12" ht="15.75" customHeight="1">
      <c r="L614" s="43"/>
    </row>
    <row r="615" spans="12:12" ht="15.75" customHeight="1">
      <c r="L615" s="43"/>
    </row>
    <row r="616" spans="12:12" ht="15.75" customHeight="1">
      <c r="L616" s="43"/>
    </row>
    <row r="617" spans="12:12" ht="15.75" customHeight="1">
      <c r="L617" s="43"/>
    </row>
    <row r="618" spans="12:12" ht="15.75" customHeight="1">
      <c r="L618" s="43"/>
    </row>
    <row r="619" spans="12:12" ht="15.75" customHeight="1">
      <c r="L619" s="43"/>
    </row>
    <row r="620" spans="12:12" ht="15.75" customHeight="1">
      <c r="L620" s="43"/>
    </row>
    <row r="621" spans="12:12" ht="15.75" customHeight="1">
      <c r="L621" s="43"/>
    </row>
    <row r="622" spans="12:12" ht="15.75" customHeight="1">
      <c r="L622" s="43"/>
    </row>
    <row r="623" spans="12:12" ht="15.75" customHeight="1">
      <c r="L623" s="43"/>
    </row>
    <row r="624" spans="12:12" ht="15.75" customHeight="1">
      <c r="L624" s="43"/>
    </row>
    <row r="625" spans="12:12" ht="15.75" customHeight="1">
      <c r="L625" s="43"/>
    </row>
    <row r="626" spans="12:12" ht="15.75" customHeight="1">
      <c r="L626" s="43"/>
    </row>
    <row r="627" spans="12:12" ht="15.75" customHeight="1">
      <c r="L627" s="43"/>
    </row>
    <row r="628" spans="12:12" ht="15.75" customHeight="1">
      <c r="L628" s="43"/>
    </row>
    <row r="629" spans="12:12" ht="15.75" customHeight="1">
      <c r="L629" s="43"/>
    </row>
    <row r="630" spans="12:12" ht="15.75" customHeight="1">
      <c r="L630" s="43"/>
    </row>
    <row r="631" spans="12:12" ht="15.75" customHeight="1">
      <c r="L631" s="43"/>
    </row>
    <row r="632" spans="12:12" ht="15.75" customHeight="1">
      <c r="L632" s="43"/>
    </row>
    <row r="633" spans="12:12" ht="15.75" customHeight="1">
      <c r="L633" s="43"/>
    </row>
    <row r="634" spans="12:12" ht="15.75" customHeight="1">
      <c r="L634" s="43"/>
    </row>
    <row r="635" spans="12:12" ht="15.75" customHeight="1">
      <c r="L635" s="43"/>
    </row>
    <row r="636" spans="12:12" ht="15.75" customHeight="1">
      <c r="L636" s="43"/>
    </row>
    <row r="637" spans="12:12" ht="15.75" customHeight="1">
      <c r="L637" s="43"/>
    </row>
    <row r="638" spans="12:12" ht="15.75" customHeight="1">
      <c r="L638" s="43"/>
    </row>
    <row r="639" spans="12:12" ht="15.75" customHeight="1">
      <c r="L639" s="43"/>
    </row>
    <row r="640" spans="12:12" ht="15.75" customHeight="1">
      <c r="L640" s="43"/>
    </row>
    <row r="641" spans="12:12" ht="15.75" customHeight="1">
      <c r="L641" s="43"/>
    </row>
    <row r="642" spans="12:12" ht="15.75" customHeight="1">
      <c r="L642" s="43"/>
    </row>
    <row r="643" spans="12:12" ht="15.75" customHeight="1">
      <c r="L643" s="43"/>
    </row>
    <row r="644" spans="12:12" ht="15.75" customHeight="1">
      <c r="L644" s="43"/>
    </row>
    <row r="645" spans="12:12" ht="15.75" customHeight="1">
      <c r="L645" s="43"/>
    </row>
    <row r="646" spans="12:12" ht="15.75" customHeight="1">
      <c r="L646" s="43"/>
    </row>
    <row r="647" spans="12:12" ht="15.75" customHeight="1">
      <c r="L647" s="43"/>
    </row>
    <row r="648" spans="12:12" ht="15.75" customHeight="1">
      <c r="L648" s="43"/>
    </row>
    <row r="649" spans="12:12" ht="15.75" customHeight="1">
      <c r="L649" s="43"/>
    </row>
    <row r="650" spans="12:12" ht="15.75" customHeight="1">
      <c r="L650" s="43"/>
    </row>
    <row r="651" spans="12:12" ht="15.75" customHeight="1">
      <c r="L651" s="43"/>
    </row>
    <row r="652" spans="12:12" ht="15.75" customHeight="1">
      <c r="L652" s="43"/>
    </row>
    <row r="653" spans="12:12" ht="15.75" customHeight="1">
      <c r="L653" s="43"/>
    </row>
    <row r="654" spans="12:12" ht="15.75" customHeight="1">
      <c r="L654" s="43"/>
    </row>
    <row r="655" spans="12:12" ht="15.75" customHeight="1">
      <c r="L655" s="43"/>
    </row>
    <row r="656" spans="12:12" ht="15.75" customHeight="1">
      <c r="L656" s="43"/>
    </row>
    <row r="657" spans="12:12" ht="15.75" customHeight="1">
      <c r="L657" s="43"/>
    </row>
    <row r="658" spans="12:12" ht="15.75" customHeight="1">
      <c r="L658" s="43"/>
    </row>
    <row r="659" spans="12:12" ht="15.75" customHeight="1">
      <c r="L659" s="43"/>
    </row>
    <row r="660" spans="12:12" ht="15.75" customHeight="1">
      <c r="L660" s="43"/>
    </row>
    <row r="661" spans="12:12" ht="15.75" customHeight="1">
      <c r="L661" s="43"/>
    </row>
    <row r="662" spans="12:12" ht="15.75" customHeight="1">
      <c r="L662" s="43"/>
    </row>
    <row r="663" spans="12:12" ht="15.75" customHeight="1">
      <c r="L663" s="43"/>
    </row>
    <row r="664" spans="12:12" ht="15.75" customHeight="1">
      <c r="L664" s="43"/>
    </row>
    <row r="665" spans="12:12" ht="15.75" customHeight="1">
      <c r="L665" s="43"/>
    </row>
    <row r="666" spans="12:12" ht="15.75" customHeight="1">
      <c r="L666" s="43"/>
    </row>
    <row r="667" spans="12:12" ht="15.75" customHeight="1">
      <c r="L667" s="43"/>
    </row>
    <row r="668" spans="12:12" ht="15.75" customHeight="1">
      <c r="L668" s="43"/>
    </row>
    <row r="669" spans="12:12" ht="15.75" customHeight="1">
      <c r="L669" s="43"/>
    </row>
    <row r="670" spans="12:12" ht="15.75" customHeight="1">
      <c r="L670" s="43"/>
    </row>
    <row r="671" spans="12:12" ht="15.75" customHeight="1">
      <c r="L671" s="43"/>
    </row>
    <row r="672" spans="12:12" ht="15.75" customHeight="1">
      <c r="L672" s="43"/>
    </row>
    <row r="673" spans="12:12" ht="15.75" customHeight="1">
      <c r="L673" s="43"/>
    </row>
    <row r="674" spans="12:12" ht="15.75" customHeight="1">
      <c r="L674" s="43"/>
    </row>
    <row r="675" spans="12:12" ht="15.75" customHeight="1">
      <c r="L675" s="43"/>
    </row>
    <row r="676" spans="12:12" ht="15.75" customHeight="1">
      <c r="L676" s="43"/>
    </row>
    <row r="677" spans="12:12" ht="15.75" customHeight="1">
      <c r="L677" s="43"/>
    </row>
    <row r="678" spans="12:12" ht="15.75" customHeight="1">
      <c r="L678" s="43"/>
    </row>
    <row r="679" spans="12:12" ht="15.75" customHeight="1">
      <c r="L679" s="43"/>
    </row>
    <row r="680" spans="12:12" ht="15.75" customHeight="1">
      <c r="L680" s="43"/>
    </row>
    <row r="681" spans="12:12" ht="15.75" customHeight="1">
      <c r="L681" s="43"/>
    </row>
    <row r="682" spans="12:12" ht="15.75" customHeight="1">
      <c r="L682" s="43"/>
    </row>
    <row r="683" spans="12:12" ht="15.75" customHeight="1">
      <c r="L683" s="43"/>
    </row>
    <row r="684" spans="12:12" ht="15.75" customHeight="1">
      <c r="L684" s="43"/>
    </row>
    <row r="685" spans="12:12" ht="15.75" customHeight="1">
      <c r="L685" s="43"/>
    </row>
    <row r="686" spans="12:12" ht="15.75" customHeight="1">
      <c r="L686" s="43"/>
    </row>
    <row r="687" spans="12:12" ht="15.75" customHeight="1">
      <c r="L687" s="43"/>
    </row>
    <row r="688" spans="12:12" ht="15.75" customHeight="1">
      <c r="L688" s="43"/>
    </row>
    <row r="689" spans="12:12" ht="15.75" customHeight="1">
      <c r="L689" s="43"/>
    </row>
    <row r="690" spans="12:12" ht="15.75" customHeight="1">
      <c r="L690" s="43"/>
    </row>
    <row r="691" spans="12:12" ht="15.75" customHeight="1">
      <c r="L691" s="43"/>
    </row>
    <row r="692" spans="12:12" ht="15.75" customHeight="1">
      <c r="L692" s="43"/>
    </row>
    <row r="693" spans="12:12" ht="15.75" customHeight="1">
      <c r="L693" s="43"/>
    </row>
    <row r="694" spans="12:12" ht="15.75" customHeight="1">
      <c r="L694" s="43"/>
    </row>
    <row r="695" spans="12:12" ht="15.75" customHeight="1">
      <c r="L695" s="43"/>
    </row>
    <row r="696" spans="12:12" ht="15.75" customHeight="1">
      <c r="L696" s="43"/>
    </row>
    <row r="697" spans="12:12" ht="15.75" customHeight="1">
      <c r="L697" s="43"/>
    </row>
    <row r="698" spans="12:12" ht="15.75" customHeight="1">
      <c r="L698" s="43"/>
    </row>
    <row r="699" spans="12:12" ht="15.75" customHeight="1">
      <c r="L699" s="43"/>
    </row>
    <row r="700" spans="12:12" ht="15.75" customHeight="1">
      <c r="L700" s="43"/>
    </row>
    <row r="701" spans="12:12" ht="15.75" customHeight="1">
      <c r="L701" s="43"/>
    </row>
    <row r="702" spans="12:12" ht="15.75" customHeight="1">
      <c r="L702" s="43"/>
    </row>
    <row r="703" spans="12:12" ht="15.75" customHeight="1">
      <c r="L703" s="43"/>
    </row>
    <row r="704" spans="12:12" ht="15.75" customHeight="1">
      <c r="L704" s="43"/>
    </row>
    <row r="705" spans="12:12" ht="15.75" customHeight="1">
      <c r="L705" s="43"/>
    </row>
    <row r="706" spans="12:12" ht="15.75" customHeight="1">
      <c r="L706" s="43"/>
    </row>
    <row r="707" spans="12:12" ht="15.75" customHeight="1">
      <c r="L707" s="43"/>
    </row>
    <row r="708" spans="12:12" ht="15.75" customHeight="1">
      <c r="L708" s="43"/>
    </row>
    <row r="709" spans="12:12" ht="15.75" customHeight="1">
      <c r="L709" s="43"/>
    </row>
    <row r="710" spans="12:12" ht="15.75" customHeight="1">
      <c r="L710" s="43"/>
    </row>
    <row r="711" spans="12:12" ht="15.75" customHeight="1">
      <c r="L711" s="43"/>
    </row>
    <row r="712" spans="12:12" ht="15.75" customHeight="1">
      <c r="L712" s="43"/>
    </row>
    <row r="713" spans="12:12" ht="15.75" customHeight="1">
      <c r="L713" s="43"/>
    </row>
    <row r="714" spans="12:12" ht="15.75" customHeight="1">
      <c r="L714" s="43"/>
    </row>
    <row r="715" spans="12:12" ht="15.75" customHeight="1">
      <c r="L715" s="43"/>
    </row>
    <row r="716" spans="12:12" ht="15.75" customHeight="1">
      <c r="L716" s="43"/>
    </row>
    <row r="717" spans="12:12" ht="15.75" customHeight="1">
      <c r="L717" s="43"/>
    </row>
    <row r="718" spans="12:12" ht="15.75" customHeight="1">
      <c r="L718" s="43"/>
    </row>
    <row r="719" spans="12:12" ht="15.75" customHeight="1">
      <c r="L719" s="43"/>
    </row>
    <row r="720" spans="12:12" ht="15.75" customHeight="1">
      <c r="L720" s="43"/>
    </row>
    <row r="721" spans="12:12" ht="15.75" customHeight="1">
      <c r="L721" s="43"/>
    </row>
    <row r="722" spans="12:12" ht="15.75" customHeight="1">
      <c r="L722" s="43"/>
    </row>
    <row r="723" spans="12:12" ht="15.75" customHeight="1">
      <c r="L723" s="43"/>
    </row>
    <row r="724" spans="12:12" ht="15.75" customHeight="1">
      <c r="L724" s="43"/>
    </row>
    <row r="725" spans="12:12" ht="15.75" customHeight="1">
      <c r="L725" s="43"/>
    </row>
    <row r="726" spans="12:12" ht="15.75" customHeight="1">
      <c r="L726" s="43"/>
    </row>
    <row r="727" spans="12:12" ht="15.75" customHeight="1">
      <c r="L727" s="43"/>
    </row>
    <row r="728" spans="12:12" ht="15.75" customHeight="1">
      <c r="L728" s="43"/>
    </row>
    <row r="729" spans="12:12" ht="15.75" customHeight="1">
      <c r="L729" s="43"/>
    </row>
    <row r="730" spans="12:12" ht="15.75" customHeight="1">
      <c r="L730" s="43"/>
    </row>
    <row r="731" spans="12:12" ht="15.75" customHeight="1">
      <c r="L731" s="43"/>
    </row>
    <row r="732" spans="12:12" ht="15.75" customHeight="1">
      <c r="L732" s="43"/>
    </row>
    <row r="733" spans="12:12" ht="15.75" customHeight="1">
      <c r="L733" s="43"/>
    </row>
    <row r="734" spans="12:12" ht="15.75" customHeight="1">
      <c r="L734" s="43"/>
    </row>
    <row r="735" spans="12:12" ht="15.75" customHeight="1">
      <c r="L735" s="43"/>
    </row>
    <row r="736" spans="12:12" ht="15.75" customHeight="1">
      <c r="L736" s="43"/>
    </row>
    <row r="737" spans="12:12" ht="15.75" customHeight="1">
      <c r="L737" s="43"/>
    </row>
    <row r="738" spans="12:12" ht="15.75" customHeight="1">
      <c r="L738" s="43"/>
    </row>
    <row r="739" spans="12:12" ht="15.75" customHeight="1">
      <c r="L739" s="43"/>
    </row>
    <row r="740" spans="12:12" ht="15.75" customHeight="1">
      <c r="L740" s="43"/>
    </row>
    <row r="741" spans="12:12" ht="15.75" customHeight="1">
      <c r="L741" s="43"/>
    </row>
    <row r="742" spans="12:12" ht="15.75" customHeight="1">
      <c r="L742" s="43"/>
    </row>
    <row r="743" spans="12:12" ht="15.75" customHeight="1">
      <c r="L743" s="43"/>
    </row>
    <row r="744" spans="12:12" ht="15.75" customHeight="1">
      <c r="L744" s="43"/>
    </row>
    <row r="745" spans="12:12" ht="15.75" customHeight="1">
      <c r="L745" s="43"/>
    </row>
    <row r="746" spans="12:12" ht="15.75" customHeight="1">
      <c r="L746" s="43"/>
    </row>
    <row r="747" spans="12:12" ht="15.75" customHeight="1">
      <c r="L747" s="43"/>
    </row>
    <row r="748" spans="12:12" ht="15.75" customHeight="1">
      <c r="L748" s="43"/>
    </row>
    <row r="749" spans="12:12" ht="15.75" customHeight="1">
      <c r="L749" s="43"/>
    </row>
    <row r="750" spans="12:12" ht="15.75" customHeight="1">
      <c r="L750" s="43"/>
    </row>
    <row r="751" spans="12:12" ht="15.75" customHeight="1">
      <c r="L751" s="43"/>
    </row>
    <row r="752" spans="12:12" ht="15.75" customHeight="1">
      <c r="L752" s="43"/>
    </row>
    <row r="753" spans="12:12" ht="15.75" customHeight="1">
      <c r="L753" s="43"/>
    </row>
    <row r="754" spans="12:12" ht="15.75" customHeight="1">
      <c r="L754" s="43"/>
    </row>
    <row r="755" spans="12:12" ht="15.75" customHeight="1">
      <c r="L755" s="43"/>
    </row>
    <row r="756" spans="12:12" ht="15.75" customHeight="1">
      <c r="L756" s="43"/>
    </row>
    <row r="757" spans="12:12" ht="15.75" customHeight="1">
      <c r="L757" s="43"/>
    </row>
    <row r="758" spans="12:12" ht="15.75" customHeight="1">
      <c r="L758" s="43"/>
    </row>
    <row r="759" spans="12:12" ht="15.75" customHeight="1">
      <c r="L759" s="43"/>
    </row>
    <row r="760" spans="12:12" ht="15.75" customHeight="1">
      <c r="L760" s="43"/>
    </row>
    <row r="761" spans="12:12" ht="15.75" customHeight="1">
      <c r="L761" s="43"/>
    </row>
    <row r="762" spans="12:12" ht="15.75" customHeight="1">
      <c r="L762" s="43"/>
    </row>
    <row r="763" spans="12:12" ht="15.75" customHeight="1">
      <c r="L763" s="43"/>
    </row>
    <row r="764" spans="12:12" ht="15.75" customHeight="1">
      <c r="L764" s="43"/>
    </row>
    <row r="765" spans="12:12" ht="15.75" customHeight="1">
      <c r="L765" s="43"/>
    </row>
    <row r="766" spans="12:12" ht="15.75" customHeight="1">
      <c r="L766" s="43"/>
    </row>
    <row r="767" spans="12:12" ht="15.75" customHeight="1">
      <c r="L767" s="43"/>
    </row>
    <row r="768" spans="12:12" ht="15.75" customHeight="1">
      <c r="L768" s="43"/>
    </row>
    <row r="769" spans="12:12" ht="15.75" customHeight="1">
      <c r="L769" s="43"/>
    </row>
    <row r="770" spans="12:12" ht="15.75" customHeight="1">
      <c r="L770" s="43"/>
    </row>
    <row r="771" spans="12:12" ht="15.75" customHeight="1">
      <c r="L771" s="43"/>
    </row>
    <row r="772" spans="12:12" ht="15.75" customHeight="1">
      <c r="L772" s="43"/>
    </row>
    <row r="773" spans="12:12" ht="15.75" customHeight="1">
      <c r="L773" s="43"/>
    </row>
    <row r="774" spans="12:12" ht="15.75" customHeight="1">
      <c r="L774" s="43"/>
    </row>
    <row r="775" spans="12:12" ht="15.75" customHeight="1">
      <c r="L775" s="43"/>
    </row>
    <row r="776" spans="12:12" ht="15.75" customHeight="1">
      <c r="L776" s="43"/>
    </row>
    <row r="777" spans="12:12" ht="15.75" customHeight="1">
      <c r="L777" s="43"/>
    </row>
    <row r="778" spans="12:12" ht="15.75" customHeight="1">
      <c r="L778" s="43"/>
    </row>
    <row r="779" spans="12:12" ht="15.75" customHeight="1">
      <c r="L779" s="43"/>
    </row>
    <row r="780" spans="12:12" ht="15.75" customHeight="1">
      <c r="L780" s="43"/>
    </row>
    <row r="781" spans="12:12" ht="15.75" customHeight="1">
      <c r="L781" s="43"/>
    </row>
    <row r="782" spans="12:12" ht="15.75" customHeight="1">
      <c r="L782" s="43"/>
    </row>
    <row r="783" spans="12:12" ht="15.75" customHeight="1">
      <c r="L783" s="43"/>
    </row>
    <row r="784" spans="12:12" ht="15.75" customHeight="1">
      <c r="L784" s="43"/>
    </row>
    <row r="785" spans="12:12" ht="15.75" customHeight="1">
      <c r="L785" s="43"/>
    </row>
    <row r="786" spans="12:12" ht="15.75" customHeight="1">
      <c r="L786" s="43"/>
    </row>
    <row r="787" spans="12:12" ht="15.75" customHeight="1">
      <c r="L787" s="43"/>
    </row>
    <row r="788" spans="12:12" ht="15.75" customHeight="1">
      <c r="L788" s="43"/>
    </row>
    <row r="789" spans="12:12" ht="15.75" customHeight="1">
      <c r="L789" s="43"/>
    </row>
    <row r="790" spans="12:12" ht="15.75" customHeight="1">
      <c r="L790" s="43"/>
    </row>
    <row r="791" spans="12:12" ht="15.75" customHeight="1">
      <c r="L791" s="43"/>
    </row>
    <row r="792" spans="12:12" ht="15.75" customHeight="1">
      <c r="L792" s="43"/>
    </row>
    <row r="793" spans="12:12" ht="15.75" customHeight="1">
      <c r="L793" s="43"/>
    </row>
    <row r="794" spans="12:12" ht="15.75" customHeight="1">
      <c r="L794" s="43"/>
    </row>
    <row r="795" spans="12:12" ht="15.75" customHeight="1">
      <c r="L795" s="43"/>
    </row>
    <row r="796" spans="12:12" ht="15.75" customHeight="1">
      <c r="L796" s="43"/>
    </row>
    <row r="797" spans="12:12" ht="15.75" customHeight="1">
      <c r="L797" s="43"/>
    </row>
    <row r="798" spans="12:12" ht="15.75" customHeight="1">
      <c r="L798" s="43"/>
    </row>
    <row r="799" spans="12:12" ht="15.75" customHeight="1">
      <c r="L799" s="43"/>
    </row>
    <row r="800" spans="12:12" ht="15.75" customHeight="1">
      <c r="L800" s="43"/>
    </row>
    <row r="801" spans="12:12" ht="15.75" customHeight="1">
      <c r="L801" s="43"/>
    </row>
    <row r="802" spans="12:12" ht="15.75" customHeight="1">
      <c r="L802" s="43"/>
    </row>
    <row r="803" spans="12:12" ht="15.75" customHeight="1">
      <c r="L803" s="43"/>
    </row>
    <row r="804" spans="12:12" ht="15.75" customHeight="1">
      <c r="L804" s="43"/>
    </row>
    <row r="805" spans="12:12" ht="15.75" customHeight="1">
      <c r="L805" s="43"/>
    </row>
    <row r="806" spans="12:12" ht="15.75" customHeight="1">
      <c r="L806" s="43"/>
    </row>
    <row r="807" spans="12:12" ht="15.75" customHeight="1">
      <c r="L807" s="43"/>
    </row>
    <row r="808" spans="12:12" ht="15.75" customHeight="1">
      <c r="L808" s="43"/>
    </row>
    <row r="809" spans="12:12" ht="15.75" customHeight="1">
      <c r="L809" s="43"/>
    </row>
    <row r="810" spans="12:12" ht="15.75" customHeight="1">
      <c r="L810" s="43"/>
    </row>
    <row r="811" spans="12:12" ht="15.75" customHeight="1">
      <c r="L811" s="43"/>
    </row>
    <row r="812" spans="12:12" ht="15.75" customHeight="1">
      <c r="L812" s="43"/>
    </row>
    <row r="813" spans="12:12" ht="15.75" customHeight="1">
      <c r="L813" s="43"/>
    </row>
    <row r="814" spans="12:12" ht="15.75" customHeight="1">
      <c r="L814" s="43"/>
    </row>
    <row r="815" spans="12:12" ht="15.75" customHeight="1">
      <c r="L815" s="43"/>
    </row>
    <row r="816" spans="12:12" ht="15.75" customHeight="1">
      <c r="L816" s="43"/>
    </row>
    <row r="817" spans="12:12" ht="15.75" customHeight="1">
      <c r="L817" s="43"/>
    </row>
    <row r="818" spans="12:12" ht="15.75" customHeight="1">
      <c r="L818" s="43"/>
    </row>
    <row r="819" spans="12:12" ht="15.75" customHeight="1">
      <c r="L819" s="43"/>
    </row>
    <row r="820" spans="12:12" ht="15.75" customHeight="1">
      <c r="L820" s="43"/>
    </row>
    <row r="821" spans="12:12" ht="15.75" customHeight="1">
      <c r="L821" s="43"/>
    </row>
    <row r="822" spans="12:12" ht="15.75" customHeight="1">
      <c r="L822" s="43"/>
    </row>
    <row r="823" spans="12:12" ht="15.75" customHeight="1">
      <c r="L823" s="43"/>
    </row>
    <row r="824" spans="12:12" ht="15.75" customHeight="1">
      <c r="L824" s="43"/>
    </row>
    <row r="825" spans="12:12" ht="15.75" customHeight="1">
      <c r="L825" s="43"/>
    </row>
    <row r="826" spans="12:12" ht="15.75" customHeight="1">
      <c r="L826" s="43"/>
    </row>
    <row r="827" spans="12:12" ht="15.75" customHeight="1">
      <c r="L827" s="43"/>
    </row>
    <row r="828" spans="12:12" ht="15.75" customHeight="1">
      <c r="L828" s="43"/>
    </row>
    <row r="829" spans="12:12" ht="15.75" customHeight="1">
      <c r="L829" s="43"/>
    </row>
    <row r="830" spans="12:12" ht="15.75" customHeight="1">
      <c r="L830" s="43"/>
    </row>
    <row r="831" spans="12:12" ht="15.75" customHeight="1">
      <c r="L831" s="43"/>
    </row>
    <row r="832" spans="12:12" ht="15.75" customHeight="1">
      <c r="L832" s="43"/>
    </row>
    <row r="833" spans="12:12" ht="15.75" customHeight="1">
      <c r="L833" s="43"/>
    </row>
    <row r="834" spans="12:12" ht="15.75" customHeight="1">
      <c r="L834" s="43"/>
    </row>
    <row r="835" spans="12:12" ht="15.75" customHeight="1">
      <c r="L835" s="43"/>
    </row>
    <row r="836" spans="12:12" ht="15.75" customHeight="1">
      <c r="L836" s="43"/>
    </row>
    <row r="837" spans="12:12" ht="15.75" customHeight="1">
      <c r="L837" s="43"/>
    </row>
    <row r="838" spans="12:12" ht="15.75" customHeight="1">
      <c r="L838" s="43"/>
    </row>
    <row r="839" spans="12:12" ht="15.75" customHeight="1">
      <c r="L839" s="43"/>
    </row>
    <row r="840" spans="12:12" ht="15.75" customHeight="1">
      <c r="L840" s="43"/>
    </row>
    <row r="841" spans="12:12" ht="15.75" customHeight="1">
      <c r="L841" s="43"/>
    </row>
    <row r="842" spans="12:12" ht="15.75" customHeight="1">
      <c r="L842" s="43"/>
    </row>
    <row r="843" spans="12:12" ht="15.75" customHeight="1">
      <c r="L843" s="43"/>
    </row>
    <row r="844" spans="12:12" ht="15.75" customHeight="1">
      <c r="L844" s="43"/>
    </row>
    <row r="845" spans="12:12" ht="15.75" customHeight="1">
      <c r="L845" s="43"/>
    </row>
    <row r="846" spans="12:12" ht="15.75" customHeight="1">
      <c r="L846" s="43"/>
    </row>
    <row r="847" spans="12:12" ht="15.75" customHeight="1">
      <c r="L847" s="43"/>
    </row>
    <row r="848" spans="12:12" ht="15.75" customHeight="1">
      <c r="L848" s="43"/>
    </row>
    <row r="849" spans="12:12" ht="15.75" customHeight="1">
      <c r="L849" s="43"/>
    </row>
    <row r="850" spans="12:12" ht="15.75" customHeight="1">
      <c r="L850" s="43"/>
    </row>
    <row r="851" spans="12:12" ht="15.75" customHeight="1">
      <c r="L851" s="43"/>
    </row>
    <row r="852" spans="12:12" ht="15.75" customHeight="1">
      <c r="L852" s="43"/>
    </row>
    <row r="853" spans="12:12" ht="15.75" customHeight="1">
      <c r="L853" s="43"/>
    </row>
    <row r="854" spans="12:12" ht="15.75" customHeight="1">
      <c r="L854" s="43"/>
    </row>
    <row r="855" spans="12:12" ht="15.75" customHeight="1">
      <c r="L855" s="43"/>
    </row>
    <row r="856" spans="12:12" ht="15.75" customHeight="1">
      <c r="L856" s="43"/>
    </row>
    <row r="857" spans="12:12" ht="15.75" customHeight="1">
      <c r="L857" s="43"/>
    </row>
    <row r="858" spans="12:12" ht="15.75" customHeight="1">
      <c r="L858" s="43"/>
    </row>
    <row r="859" spans="12:12" ht="15.75" customHeight="1">
      <c r="L859" s="43"/>
    </row>
    <row r="860" spans="12:12" ht="15.75" customHeight="1">
      <c r="L860" s="43"/>
    </row>
    <row r="861" spans="12:12" ht="15.75" customHeight="1">
      <c r="L861" s="43"/>
    </row>
    <row r="862" spans="12:12" ht="15.75" customHeight="1">
      <c r="L862" s="43"/>
    </row>
    <row r="863" spans="12:12" ht="15.75" customHeight="1">
      <c r="L863" s="43"/>
    </row>
    <row r="864" spans="12:12" ht="15.75" customHeight="1">
      <c r="L864" s="43"/>
    </row>
    <row r="865" spans="12:12" ht="15.75" customHeight="1">
      <c r="L865" s="43"/>
    </row>
    <row r="866" spans="12:12" ht="15.75" customHeight="1">
      <c r="L866" s="43"/>
    </row>
    <row r="867" spans="12:12" ht="15.75" customHeight="1">
      <c r="L867" s="43"/>
    </row>
    <row r="868" spans="12:12" ht="15.75" customHeight="1">
      <c r="L868" s="43"/>
    </row>
    <row r="869" spans="12:12" ht="15.75" customHeight="1">
      <c r="L869" s="43"/>
    </row>
    <row r="870" spans="12:12" ht="15.75" customHeight="1">
      <c r="L870" s="43"/>
    </row>
    <row r="871" spans="12:12" ht="15.75" customHeight="1">
      <c r="L871" s="43"/>
    </row>
    <row r="872" spans="12:12" ht="15.75" customHeight="1">
      <c r="L872" s="43"/>
    </row>
    <row r="873" spans="12:12" ht="15.75" customHeight="1">
      <c r="L873" s="43"/>
    </row>
    <row r="874" spans="12:12" ht="15.75" customHeight="1">
      <c r="L874" s="43"/>
    </row>
    <row r="875" spans="12:12" ht="15.75" customHeight="1">
      <c r="L875" s="43"/>
    </row>
    <row r="876" spans="12:12" ht="15.75" customHeight="1">
      <c r="L876" s="43"/>
    </row>
    <row r="877" spans="12:12" ht="15.75" customHeight="1">
      <c r="L877" s="43"/>
    </row>
    <row r="878" spans="12:12" ht="15.75" customHeight="1">
      <c r="L878" s="43"/>
    </row>
    <row r="879" spans="12:12" ht="15.75" customHeight="1">
      <c r="L879" s="43"/>
    </row>
    <row r="880" spans="12:12" ht="15.75" customHeight="1">
      <c r="L880" s="43"/>
    </row>
    <row r="881" spans="12:12" ht="15.75" customHeight="1">
      <c r="L881" s="43"/>
    </row>
    <row r="882" spans="12:12" ht="15.75" customHeight="1">
      <c r="L882" s="43"/>
    </row>
    <row r="883" spans="12:12" ht="15.75" customHeight="1">
      <c r="L883" s="43"/>
    </row>
    <row r="884" spans="12:12" ht="15.75" customHeight="1">
      <c r="L884" s="43"/>
    </row>
    <row r="885" spans="12:12" ht="15.75" customHeight="1">
      <c r="L885" s="43"/>
    </row>
    <row r="886" spans="12:12" ht="15.75" customHeight="1">
      <c r="L886" s="43"/>
    </row>
    <row r="887" spans="12:12" ht="15.75" customHeight="1">
      <c r="L887" s="43"/>
    </row>
    <row r="888" spans="12:12" ht="15.75" customHeight="1">
      <c r="L888" s="43"/>
    </row>
    <row r="889" spans="12:12" ht="15.75" customHeight="1">
      <c r="L889" s="43"/>
    </row>
    <row r="890" spans="12:12" ht="15.75" customHeight="1">
      <c r="L890" s="43"/>
    </row>
    <row r="891" spans="12:12" ht="15.75" customHeight="1">
      <c r="L891" s="43"/>
    </row>
    <row r="892" spans="12:12" ht="15.75" customHeight="1">
      <c r="L892" s="43"/>
    </row>
    <row r="893" spans="12:12" ht="15.75" customHeight="1">
      <c r="L893" s="43"/>
    </row>
    <row r="894" spans="12:12" ht="15.75" customHeight="1">
      <c r="L894" s="43"/>
    </row>
    <row r="895" spans="12:12" ht="15.75" customHeight="1">
      <c r="L895" s="43"/>
    </row>
    <row r="896" spans="12:12" ht="15.75" customHeight="1">
      <c r="L896" s="43"/>
    </row>
    <row r="897" spans="12:12" ht="15.75" customHeight="1">
      <c r="L897" s="43"/>
    </row>
    <row r="898" spans="12:12" ht="15.75" customHeight="1">
      <c r="L898" s="43"/>
    </row>
    <row r="899" spans="12:12" ht="15.75" customHeight="1">
      <c r="L899" s="43"/>
    </row>
    <row r="900" spans="12:12" ht="15.75" customHeight="1">
      <c r="L900" s="43"/>
    </row>
    <row r="901" spans="12:12" ht="15.75" customHeight="1">
      <c r="L901" s="43"/>
    </row>
    <row r="902" spans="12:12" ht="15.75" customHeight="1">
      <c r="L902" s="43"/>
    </row>
    <row r="903" spans="12:12" ht="15.75" customHeight="1">
      <c r="L903" s="43"/>
    </row>
    <row r="904" spans="12:12" ht="15.75" customHeight="1">
      <c r="L904" s="43"/>
    </row>
    <row r="905" spans="12:12" ht="15.75" customHeight="1">
      <c r="L905" s="43"/>
    </row>
    <row r="906" spans="12:12" ht="15.75" customHeight="1">
      <c r="L906" s="43"/>
    </row>
    <row r="907" spans="12:12" ht="15.75" customHeight="1">
      <c r="L907" s="43"/>
    </row>
    <row r="908" spans="12:12" ht="15.75" customHeight="1">
      <c r="L908" s="43"/>
    </row>
    <row r="909" spans="12:12" ht="15.75" customHeight="1">
      <c r="L909" s="43"/>
    </row>
    <row r="910" spans="12:12" ht="15.75" customHeight="1">
      <c r="L910" s="43"/>
    </row>
    <row r="911" spans="12:12" ht="15.75" customHeight="1">
      <c r="L911" s="43"/>
    </row>
    <row r="912" spans="12:12" ht="15.75" customHeight="1">
      <c r="L912" s="43"/>
    </row>
    <row r="913" spans="12:12" ht="15.75" customHeight="1">
      <c r="L913" s="43"/>
    </row>
    <row r="914" spans="12:12" ht="15.75" customHeight="1">
      <c r="L914" s="43"/>
    </row>
    <row r="915" spans="12:12" ht="15.75" customHeight="1">
      <c r="L915" s="43"/>
    </row>
    <row r="916" spans="12:12" ht="15.75" customHeight="1">
      <c r="L916" s="43"/>
    </row>
    <row r="917" spans="12:12" ht="15.75" customHeight="1">
      <c r="L917" s="43"/>
    </row>
    <row r="918" spans="12:12" ht="15.75" customHeight="1">
      <c r="L918" s="43"/>
    </row>
    <row r="919" spans="12:12" ht="15.75" customHeight="1">
      <c r="L919" s="43"/>
    </row>
    <row r="920" spans="12:12" ht="15.75" customHeight="1">
      <c r="L920" s="43"/>
    </row>
    <row r="921" spans="12:12" ht="15.75" customHeight="1">
      <c r="L921" s="43"/>
    </row>
    <row r="922" spans="12:12" ht="15.75" customHeight="1">
      <c r="L922" s="43"/>
    </row>
    <row r="923" spans="12:12" ht="15.75" customHeight="1">
      <c r="L923" s="43"/>
    </row>
    <row r="924" spans="12:12" ht="15.75" customHeight="1">
      <c r="L924" s="43"/>
    </row>
    <row r="925" spans="12:12" ht="15.75" customHeight="1">
      <c r="L925" s="43"/>
    </row>
    <row r="926" spans="12:12" ht="15.75" customHeight="1">
      <c r="L926" s="43"/>
    </row>
    <row r="927" spans="12:12" ht="15.75" customHeight="1">
      <c r="L927" s="43"/>
    </row>
    <row r="928" spans="12:12" ht="15.75" customHeight="1">
      <c r="L928" s="43"/>
    </row>
    <row r="929" spans="12:12" ht="15.75" customHeight="1">
      <c r="L929" s="43"/>
    </row>
    <row r="930" spans="12:12" ht="15.75" customHeight="1">
      <c r="L930" s="43"/>
    </row>
    <row r="931" spans="12:12" ht="15.75" customHeight="1">
      <c r="L931" s="43"/>
    </row>
    <row r="932" spans="12:12" ht="15.75" customHeight="1">
      <c r="L932" s="43"/>
    </row>
    <row r="933" spans="12:12" ht="15.75" customHeight="1">
      <c r="L933" s="43"/>
    </row>
    <row r="934" spans="12:12" ht="15.75" customHeight="1">
      <c r="L934" s="43"/>
    </row>
    <row r="935" spans="12:12" ht="15.75" customHeight="1">
      <c r="L935" s="43"/>
    </row>
    <row r="936" spans="12:12" ht="15.75" customHeight="1">
      <c r="L936" s="43"/>
    </row>
    <row r="937" spans="12:12" ht="15.75" customHeight="1">
      <c r="L937" s="43"/>
    </row>
    <row r="938" spans="12:12" ht="15.75" customHeight="1">
      <c r="L938" s="43"/>
    </row>
    <row r="939" spans="12:12" ht="15.75" customHeight="1">
      <c r="L939" s="43"/>
    </row>
    <row r="940" spans="12:12" ht="15.75" customHeight="1">
      <c r="L940" s="43"/>
    </row>
    <row r="941" spans="12:12" ht="15.75" customHeight="1">
      <c r="L941" s="43"/>
    </row>
    <row r="942" spans="12:12" ht="15.75" customHeight="1">
      <c r="L942" s="43"/>
    </row>
    <row r="943" spans="12:12" ht="15.75" customHeight="1">
      <c r="L943" s="43"/>
    </row>
    <row r="944" spans="12:12" ht="15.75" customHeight="1">
      <c r="L944" s="43"/>
    </row>
    <row r="945" spans="12:12" ht="15.75" customHeight="1">
      <c r="L945" s="43"/>
    </row>
    <row r="946" spans="12:12" ht="15.75" customHeight="1">
      <c r="L946" s="43"/>
    </row>
    <row r="947" spans="12:12" ht="15.75" customHeight="1">
      <c r="L947" s="43"/>
    </row>
    <row r="948" spans="12:12" ht="15.75" customHeight="1">
      <c r="L948" s="43"/>
    </row>
    <row r="949" spans="12:12" ht="15.75" customHeight="1">
      <c r="L949" s="43"/>
    </row>
    <row r="950" spans="12:12" ht="15.75" customHeight="1">
      <c r="L950" s="43"/>
    </row>
    <row r="951" spans="12:12" ht="15.75" customHeight="1">
      <c r="L951" s="43"/>
    </row>
    <row r="952" spans="12:12" ht="15.75" customHeight="1">
      <c r="L952" s="43"/>
    </row>
    <row r="953" spans="12:12" ht="15.75" customHeight="1">
      <c r="L953" s="43"/>
    </row>
    <row r="954" spans="12:12" ht="15.75" customHeight="1">
      <c r="L954" s="43"/>
    </row>
    <row r="955" spans="12:12" ht="15.75" customHeight="1">
      <c r="L955" s="43"/>
    </row>
    <row r="956" spans="12:12" ht="15.75" customHeight="1">
      <c r="L956" s="43"/>
    </row>
    <row r="957" spans="12:12" ht="15.75" customHeight="1">
      <c r="L957" s="43"/>
    </row>
    <row r="958" spans="12:12" ht="15.75" customHeight="1">
      <c r="L958" s="43"/>
    </row>
    <row r="959" spans="12:12" ht="15.75" customHeight="1">
      <c r="L959" s="43"/>
    </row>
    <row r="960" spans="12:12" ht="15.75" customHeight="1">
      <c r="L960" s="43"/>
    </row>
    <row r="961" spans="12:12" ht="15.75" customHeight="1">
      <c r="L961" s="43"/>
    </row>
    <row r="962" spans="12:12" ht="15.75" customHeight="1">
      <c r="L962" s="43"/>
    </row>
    <row r="963" spans="12:12" ht="15.75" customHeight="1">
      <c r="L963" s="43"/>
    </row>
    <row r="964" spans="12:12" ht="15.75" customHeight="1">
      <c r="L964" s="43"/>
    </row>
    <row r="965" spans="12:12" ht="15.75" customHeight="1">
      <c r="L965" s="43"/>
    </row>
    <row r="966" spans="12:12" ht="15.75" customHeight="1">
      <c r="L966" s="43"/>
    </row>
    <row r="967" spans="12:12" ht="15.75" customHeight="1">
      <c r="L967" s="43"/>
    </row>
    <row r="968" spans="12:12" ht="15.75" customHeight="1">
      <c r="L968" s="43"/>
    </row>
    <row r="969" spans="12:12" ht="15.75" customHeight="1">
      <c r="L969" s="43"/>
    </row>
    <row r="970" spans="12:12" ht="15.75" customHeight="1">
      <c r="L970" s="43"/>
    </row>
    <row r="971" spans="12:12" ht="15.75" customHeight="1">
      <c r="L971" s="43"/>
    </row>
    <row r="972" spans="12:12" ht="15.75" customHeight="1">
      <c r="L972" s="43"/>
    </row>
    <row r="973" spans="12:12" ht="15.75" customHeight="1">
      <c r="L973" s="43"/>
    </row>
    <row r="974" spans="12:12" ht="15.75" customHeight="1">
      <c r="L974" s="43"/>
    </row>
    <row r="975" spans="12:12" ht="15.75" customHeight="1">
      <c r="L975" s="43"/>
    </row>
    <row r="976" spans="12:12" ht="15.75" customHeight="1">
      <c r="L976" s="43"/>
    </row>
    <row r="977" spans="12:12" ht="15.75" customHeight="1">
      <c r="L977" s="43"/>
    </row>
    <row r="978" spans="12:12" ht="15.75" customHeight="1">
      <c r="L978" s="43"/>
    </row>
    <row r="979" spans="12:12" ht="15.75" customHeight="1">
      <c r="L979" s="43"/>
    </row>
    <row r="980" spans="12:12" ht="15.75" customHeight="1">
      <c r="L980" s="43"/>
    </row>
    <row r="981" spans="12:12" ht="15.75" customHeight="1">
      <c r="L981" s="43"/>
    </row>
    <row r="982" spans="12:12" ht="15.75" customHeight="1">
      <c r="L982" s="43"/>
    </row>
    <row r="983" spans="12:12" ht="15.75" customHeight="1">
      <c r="L983" s="43"/>
    </row>
    <row r="984" spans="12:12" ht="15.75" customHeight="1">
      <c r="L984" s="43"/>
    </row>
    <row r="985" spans="12:12" ht="15.75" customHeight="1">
      <c r="L985" s="43"/>
    </row>
    <row r="986" spans="12:12" ht="15.75" customHeight="1">
      <c r="L986" s="43"/>
    </row>
    <row r="987" spans="12:12" ht="15.75" customHeight="1">
      <c r="L987" s="43"/>
    </row>
    <row r="988" spans="12:12" ht="15.75" customHeight="1">
      <c r="L988" s="43"/>
    </row>
    <row r="989" spans="12:12" ht="15.75" customHeight="1">
      <c r="L989" s="43"/>
    </row>
    <row r="990" spans="12:12" ht="15.75" customHeight="1">
      <c r="L990" s="43"/>
    </row>
    <row r="991" spans="12:12" ht="15.75" customHeight="1">
      <c r="L991" s="43"/>
    </row>
    <row r="992" spans="12:12" ht="15.75" customHeight="1">
      <c r="L992" s="43"/>
    </row>
    <row r="993" spans="12:12" ht="15.75" customHeight="1">
      <c r="L993" s="43"/>
    </row>
    <row r="994" spans="12:12" ht="15.75" customHeight="1">
      <c r="L994" s="43"/>
    </row>
    <row r="995" spans="12:12" ht="15.75" customHeight="1">
      <c r="L995" s="43"/>
    </row>
    <row r="996" spans="12:12" ht="15.75" customHeight="1">
      <c r="L996" s="43"/>
    </row>
    <row r="997" spans="12:12" ht="15.75" customHeight="1">
      <c r="L997" s="43"/>
    </row>
    <row r="998" spans="12:12" ht="15.75" customHeight="1">
      <c r="L998" s="43"/>
    </row>
    <row r="999" spans="12:12" ht="15.75" customHeight="1">
      <c r="L999" s="43"/>
    </row>
    <row r="1000" spans="12:12" ht="15.75" customHeight="1">
      <c r="L1000" s="43"/>
    </row>
  </sheetData>
  <dataValidations count="3">
    <dataValidation type="list" allowBlank="1" showErrorMessage="1" sqref="C3:C13 C16:C26 C28:C38 C40:C49" xr:uid="{00000000-0002-0000-0700-000000000000}">
      <formula1>"Liz,Brenda"</formula1>
    </dataValidation>
    <dataValidation type="list" allowBlank="1" showErrorMessage="1" sqref="E3:E13 E16:E26 E28:E38 E40:E49" xr:uid="{00000000-0002-0000-0700-000001000000}">
      <formula1>"Abstracted,In progress"</formula1>
    </dataValidation>
    <dataValidation type="list" allowBlank="1" showErrorMessage="1" sqref="D3:D13 F3:F13 D16:D26 F16:F26 D28:D38 F28:F38 D40:D49 F40:F49" xr:uid="{00000000-0002-0000-0700-000002000000}">
      <formula1>"Yes,No"</formula1>
    </dataValidation>
  </dataValidation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heetViews>
  <sheetFormatPr defaultColWidth="14.42578125" defaultRowHeight="15" customHeight="1"/>
  <cols>
    <col min="1" max="1" width="33.5703125" customWidth="1"/>
    <col min="2" max="2" width="17.140625" customWidth="1"/>
    <col min="3" max="3" width="20.42578125" customWidth="1"/>
    <col min="4" max="4" width="115.85546875" customWidth="1"/>
    <col min="5" max="5" width="64.85546875" customWidth="1"/>
    <col min="6" max="26" width="8.7109375" customWidth="1"/>
  </cols>
  <sheetData>
    <row r="1" spans="1:5">
      <c r="A1" s="37" t="s">
        <v>1818</v>
      </c>
      <c r="B1" s="37" t="s">
        <v>1819</v>
      </c>
      <c r="C1" s="37" t="s">
        <v>0</v>
      </c>
      <c r="D1" s="37" t="s">
        <v>1820</v>
      </c>
      <c r="E1" s="110" t="s">
        <v>1821</v>
      </c>
    </row>
    <row r="2" spans="1:5">
      <c r="A2" s="4" t="s">
        <v>134</v>
      </c>
      <c r="B2" s="4" t="s">
        <v>1822</v>
      </c>
      <c r="C2" s="4" t="s">
        <v>1823</v>
      </c>
      <c r="D2" s="153" t="s">
        <v>1824</v>
      </c>
      <c r="E2" s="6"/>
    </row>
    <row r="3" spans="1:5">
      <c r="A3" s="4" t="s">
        <v>266</v>
      </c>
      <c r="B3" s="4" t="s">
        <v>1822</v>
      </c>
      <c r="C3" s="4" t="s">
        <v>1823</v>
      </c>
      <c r="D3" s="153" t="s">
        <v>1825</v>
      </c>
      <c r="E3" s="6"/>
    </row>
    <row r="4" spans="1:5">
      <c r="A4" s="4" t="s">
        <v>233</v>
      </c>
      <c r="B4" s="4" t="s">
        <v>1826</v>
      </c>
      <c r="C4" s="4" t="s">
        <v>1827</v>
      </c>
      <c r="D4" s="153" t="s">
        <v>1828</v>
      </c>
      <c r="E4" s="6"/>
    </row>
    <row r="5" spans="1:5">
      <c r="A5" s="4" t="s">
        <v>743</v>
      </c>
      <c r="B5" s="4" t="s">
        <v>1826</v>
      </c>
      <c r="C5" s="111" t="s">
        <v>1827</v>
      </c>
      <c r="D5" s="153" t="s">
        <v>1829</v>
      </c>
      <c r="E5" s="6"/>
    </row>
    <row r="6" spans="1:5">
      <c r="A6" s="4" t="s">
        <v>1639</v>
      </c>
      <c r="B6" s="4" t="s">
        <v>1826</v>
      </c>
      <c r="C6" s="111" t="s">
        <v>1827</v>
      </c>
      <c r="D6" s="153" t="s">
        <v>1830</v>
      </c>
      <c r="E6" s="6"/>
    </row>
    <row r="7" spans="1:5">
      <c r="A7" s="6"/>
      <c r="B7" s="6"/>
      <c r="C7" s="6"/>
      <c r="D7" s="6"/>
      <c r="E7" s="6"/>
    </row>
    <row r="8" spans="1:5">
      <c r="A8" s="6"/>
      <c r="B8" s="6"/>
      <c r="C8" s="6"/>
      <c r="D8" s="6"/>
      <c r="E8" s="6"/>
    </row>
    <row r="9" spans="1:5">
      <c r="A9" s="6"/>
      <c r="B9" s="6"/>
      <c r="C9" s="6"/>
      <c r="D9" s="6"/>
      <c r="E9" s="6"/>
    </row>
    <row r="10" spans="1:5">
      <c r="A10" s="6"/>
      <c r="B10" s="6"/>
      <c r="C10" s="4" t="s">
        <v>1831</v>
      </c>
      <c r="D10" s="6" t="s">
        <v>1832</v>
      </c>
      <c r="E10" s="6"/>
    </row>
    <row r="11" spans="1:5">
      <c r="A11" s="6"/>
      <c r="B11" s="6"/>
      <c r="C11" s="4" t="s">
        <v>1833</v>
      </c>
      <c r="D11" s="6"/>
      <c r="E11" s="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xr:uid="{00000000-0004-0000-0800-000000000000}"/>
    <hyperlink ref="D3" r:id="rId2" xr:uid="{00000000-0004-0000-0800-000001000000}"/>
    <hyperlink ref="D4" r:id="rId3" xr:uid="{00000000-0004-0000-0800-000002000000}"/>
    <hyperlink ref="D5" r:id="rId4" xr:uid="{00000000-0004-0000-0800-000003000000}"/>
    <hyperlink ref="D6" r:id="rId5" xr:uid="{00000000-0004-0000-08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ELIZABETH BEOTHY</cp:lastModifiedBy>
  <cp:revision/>
  <dcterms:created xsi:type="dcterms:W3CDTF">2023-09-01T16:46:59Z</dcterms:created>
  <dcterms:modified xsi:type="dcterms:W3CDTF">2024-07-17T18:38:31Z</dcterms:modified>
  <cp:category/>
  <cp:contentStatus/>
</cp:coreProperties>
</file>