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9"/>
  <workbookPr filterPrivacy="1"/>
  <xr:revisionPtr revIDLastSave="0" documentId="13_ncr:1_{81614B19-A387-40F1-9FF3-0624F708C32E}" xr6:coauthVersionLast="36" xr6:coauthVersionMax="36" xr10:uidLastSave="{00000000-0000-0000-0000-000000000000}"/>
  <bookViews>
    <workbookView xWindow="0" yWindow="3645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51" i="1" l="1"/>
  <c r="H41" i="1"/>
  <c r="H44" i="1"/>
  <c r="H42" i="1"/>
  <c r="H45" i="1"/>
  <c r="H46" i="1"/>
  <c r="H47" i="1"/>
  <c r="H48" i="1"/>
  <c r="H49" i="1"/>
  <c r="H50" i="1"/>
  <c r="G53" i="1"/>
  <c r="F53" i="1"/>
  <c r="B53" i="1"/>
  <c r="H52" i="1"/>
  <c r="H53" i="1" l="1"/>
  <c r="H28" i="1"/>
  <c r="H27" i="1"/>
  <c r="H26" i="1"/>
  <c r="H25" i="1"/>
  <c r="H24" i="1"/>
  <c r="H23" i="1"/>
  <c r="H22" i="1"/>
</calcChain>
</file>

<file path=xl/sharedStrings.xml><?xml version="1.0" encoding="utf-8"?>
<sst xmlns="http://schemas.openxmlformats.org/spreadsheetml/2006/main" count="373" uniqueCount="61">
  <si>
    <t>state</t>
  </si>
  <si>
    <t>ec</t>
  </si>
  <si>
    <t>p_total</t>
  </si>
  <si>
    <t>p_eligible</t>
  </si>
  <si>
    <t>p_registered</t>
  </si>
  <si>
    <t>Republican</t>
  </si>
  <si>
    <t>Democrat</t>
  </si>
  <si>
    <t>other</t>
  </si>
  <si>
    <t>year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</si>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</sst>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76497E-9354-490B-8C34-78A4D432FB9A}" name="Table1" displayName="Table1" ref="A1:I365" totalsRowShown="0">
  <autoFilter ref="A1:I365" xr:uid="{640EA620-41C4-40E5-8E89-FE45DAAF5CC3}"/>
  <tableColumns count="9">
    <tableColumn id="1" xr3:uid="{9D7192D6-AD2B-44B9-A4FF-30C3972547FA}" name="state"/>
    <tableColumn id="2" xr3:uid="{15CA7C39-3D02-45AC-B27E-1EE8D2701A0F}" name="ec"/>
    <tableColumn id="3" xr3:uid="{6EE54ED6-1113-4A71-B7E9-AE4FE8672E73}" name="p_total"/>
    <tableColumn id="4" xr3:uid="{33B62964-04E2-4415-A56E-963D3B6FDBF5}" name="p_eligible"/>
    <tableColumn id="5" xr3:uid="{CA66AB43-D8C4-44F8-9506-544EF9CAF4D7}" name="p_registered"/>
    <tableColumn id="6" xr3:uid="{9A849101-761E-4A06-9D2A-09563A4CF22F}" name="Republican"/>
    <tableColumn id="7" xr3:uid="{EDC1377B-F11C-4B75-B39E-561BD99E17D9}" name="Democrat"/>
    <tableColumn id="8" xr3:uid="{5B480BE0-3D0F-438F-B167-A24BD9944EB8}" name="other"/>
    <tableColumn id="9" xr3:uid="{6B7982C2-B112-404F-913F-821C287886EC}" name="yea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5"/>
  <sheetViews>
    <sheetView tabSelected="1" zoomScale="175" zoomScaleNormal="175" workbookViewId="0">
      <selection activeCell="F52" sqref="F52:H52"/>
    </sheetView>
  </sheetViews>
  <sheetFormatPr defaultRowHeight="15" x14ac:dyDescent="0.25"/>
  <cols>
    <col min="3" max="3" width="9.42578125" customWidth="1"/>
    <col min="4" max="4" width="12" customWidth="1"/>
    <col min="5" max="5" width="14.42578125" customWidth="1"/>
    <col min="6" max="6" width="13" customWidth="1"/>
    <col min="7" max="7" width="11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9</v>
      </c>
      <c r="F2">
        <v>1441170</v>
      </c>
      <c r="G2">
        <v>849624</v>
      </c>
      <c r="H2">
        <v>32488</v>
      </c>
      <c r="I2">
        <v>2020</v>
      </c>
    </row>
    <row r="3" spans="1:9" x14ac:dyDescent="0.25">
      <c r="A3" t="s">
        <v>10</v>
      </c>
      <c r="B3">
        <v>3</v>
      </c>
      <c r="F3">
        <v>189951</v>
      </c>
      <c r="G3">
        <v>153778</v>
      </c>
      <c r="H3">
        <v>15801</v>
      </c>
      <c r="I3">
        <v>2020</v>
      </c>
    </row>
    <row r="4" spans="1:9" x14ac:dyDescent="0.25">
      <c r="A4" t="s">
        <v>11</v>
      </c>
      <c r="B4">
        <v>11</v>
      </c>
      <c r="F4">
        <v>1661686</v>
      </c>
      <c r="G4">
        <v>1672143</v>
      </c>
      <c r="H4">
        <v>53497</v>
      </c>
      <c r="I4">
        <v>2020</v>
      </c>
    </row>
    <row r="5" spans="1:9" x14ac:dyDescent="0.25">
      <c r="A5" t="s">
        <v>12</v>
      </c>
      <c r="B5">
        <v>6</v>
      </c>
      <c r="F5">
        <v>760647</v>
      </c>
      <c r="G5">
        <v>423932</v>
      </c>
      <c r="H5">
        <v>34490</v>
      </c>
      <c r="I5">
        <v>2020</v>
      </c>
    </row>
    <row r="6" spans="1:9" x14ac:dyDescent="0.25">
      <c r="A6" t="s">
        <v>13</v>
      </c>
      <c r="B6">
        <v>55</v>
      </c>
      <c r="F6">
        <v>6006429</v>
      </c>
      <c r="G6">
        <v>11110250</v>
      </c>
      <c r="H6">
        <v>380181</v>
      </c>
      <c r="I6">
        <v>2020</v>
      </c>
    </row>
    <row r="7" spans="1:9" x14ac:dyDescent="0.25">
      <c r="A7" t="s">
        <v>14</v>
      </c>
      <c r="B7">
        <v>9</v>
      </c>
      <c r="F7">
        <v>1364607</v>
      </c>
      <c r="G7">
        <v>1804352</v>
      </c>
      <c r="H7">
        <v>87994</v>
      </c>
      <c r="I7">
        <v>2020</v>
      </c>
    </row>
    <row r="8" spans="1:9" x14ac:dyDescent="0.25">
      <c r="A8" t="s">
        <v>15</v>
      </c>
      <c r="B8">
        <v>7</v>
      </c>
      <c r="F8">
        <v>715291</v>
      </c>
      <c r="G8">
        <v>1080680</v>
      </c>
      <c r="H8">
        <v>28309</v>
      </c>
      <c r="I8">
        <v>2020</v>
      </c>
    </row>
    <row r="9" spans="1:9" x14ac:dyDescent="0.25">
      <c r="A9" t="s">
        <v>16</v>
      </c>
      <c r="B9">
        <v>3</v>
      </c>
      <c r="F9">
        <v>200603</v>
      </c>
      <c r="G9">
        <v>296268</v>
      </c>
      <c r="H9">
        <v>7139</v>
      </c>
      <c r="I9">
        <v>2020</v>
      </c>
    </row>
    <row r="10" spans="1:9" x14ac:dyDescent="0.25">
      <c r="A10" t="s">
        <v>17</v>
      </c>
      <c r="B10">
        <v>3</v>
      </c>
      <c r="F10">
        <v>18586</v>
      </c>
      <c r="G10">
        <v>317323</v>
      </c>
      <c r="H10">
        <v>8447</v>
      </c>
      <c r="I10">
        <v>2020</v>
      </c>
    </row>
    <row r="11" spans="1:9" x14ac:dyDescent="0.25">
      <c r="A11" t="s">
        <v>18</v>
      </c>
      <c r="B11">
        <v>29</v>
      </c>
      <c r="F11">
        <v>5668731</v>
      </c>
      <c r="G11">
        <v>5297045</v>
      </c>
      <c r="H11">
        <v>101680</v>
      </c>
      <c r="I11">
        <v>2020</v>
      </c>
    </row>
    <row r="12" spans="1:9" x14ac:dyDescent="0.25">
      <c r="A12" t="s">
        <v>19</v>
      </c>
      <c r="B12">
        <v>16</v>
      </c>
      <c r="F12">
        <v>2461854</v>
      </c>
      <c r="G12">
        <v>2473633</v>
      </c>
      <c r="H12">
        <v>62229</v>
      </c>
      <c r="I12">
        <v>2020</v>
      </c>
    </row>
    <row r="13" spans="1:9" x14ac:dyDescent="0.25">
      <c r="A13" t="s">
        <v>20</v>
      </c>
      <c r="B13">
        <v>4</v>
      </c>
      <c r="F13">
        <v>196864</v>
      </c>
      <c r="G13">
        <v>366130</v>
      </c>
      <c r="H13">
        <v>11475</v>
      </c>
      <c r="I13">
        <v>2020</v>
      </c>
    </row>
    <row r="14" spans="1:9" x14ac:dyDescent="0.25">
      <c r="A14" t="s">
        <v>21</v>
      </c>
      <c r="B14">
        <v>4</v>
      </c>
      <c r="F14">
        <v>554119</v>
      </c>
      <c r="G14">
        <v>287021</v>
      </c>
      <c r="H14">
        <v>26874</v>
      </c>
      <c r="I14">
        <v>2020</v>
      </c>
    </row>
    <row r="15" spans="1:9" x14ac:dyDescent="0.25">
      <c r="A15" t="s">
        <v>22</v>
      </c>
      <c r="B15">
        <v>20</v>
      </c>
      <c r="F15">
        <v>2446891</v>
      </c>
      <c r="G15">
        <v>3471915</v>
      </c>
      <c r="H15">
        <v>114938</v>
      </c>
      <c r="I15">
        <v>2020</v>
      </c>
    </row>
    <row r="16" spans="1:9" x14ac:dyDescent="0.25">
      <c r="A16" t="s">
        <v>23</v>
      </c>
      <c r="B16">
        <v>11</v>
      </c>
      <c r="F16">
        <v>1729516</v>
      </c>
      <c r="G16">
        <v>1242413</v>
      </c>
      <c r="H16">
        <v>59232</v>
      </c>
      <c r="I16">
        <v>2020</v>
      </c>
    </row>
    <row r="17" spans="1:9" x14ac:dyDescent="0.25">
      <c r="A17" t="s">
        <v>24</v>
      </c>
      <c r="B17">
        <v>6</v>
      </c>
      <c r="F17">
        <v>897672</v>
      </c>
      <c r="G17">
        <v>759061</v>
      </c>
      <c r="H17">
        <v>34138</v>
      </c>
      <c r="I17">
        <v>2020</v>
      </c>
    </row>
    <row r="18" spans="1:9" x14ac:dyDescent="0.25">
      <c r="A18" t="s">
        <v>25</v>
      </c>
      <c r="B18">
        <v>6</v>
      </c>
      <c r="F18">
        <v>771406</v>
      </c>
      <c r="G18">
        <v>570323</v>
      </c>
      <c r="H18">
        <v>33575</v>
      </c>
      <c r="I18">
        <v>2020</v>
      </c>
    </row>
    <row r="19" spans="1:9" x14ac:dyDescent="0.25">
      <c r="A19" t="s">
        <v>26</v>
      </c>
      <c r="B19">
        <v>8</v>
      </c>
      <c r="F19">
        <v>1326646</v>
      </c>
      <c r="G19">
        <v>772474</v>
      </c>
      <c r="H19">
        <v>37648</v>
      </c>
      <c r="I19">
        <v>2020</v>
      </c>
    </row>
    <row r="20" spans="1:9" x14ac:dyDescent="0.25">
      <c r="A20" t="s">
        <v>27</v>
      </c>
      <c r="B20">
        <v>8</v>
      </c>
      <c r="F20">
        <v>1255776</v>
      </c>
      <c r="G20">
        <v>856034</v>
      </c>
      <c r="H20">
        <v>36252</v>
      </c>
      <c r="I20">
        <v>2020</v>
      </c>
    </row>
    <row r="21" spans="1:9" x14ac:dyDescent="0.25">
      <c r="A21" t="s">
        <v>28</v>
      </c>
      <c r="B21">
        <v>4</v>
      </c>
      <c r="F21">
        <v>360737</v>
      </c>
      <c r="G21">
        <v>435072</v>
      </c>
      <c r="H21">
        <v>23652</v>
      </c>
      <c r="I21">
        <v>2020</v>
      </c>
    </row>
    <row r="22" spans="1:9" x14ac:dyDescent="0.25">
      <c r="A22" t="s">
        <v>29</v>
      </c>
      <c r="B22">
        <v>10</v>
      </c>
      <c r="F22">
        <v>976414</v>
      </c>
      <c r="G22">
        <v>1985023</v>
      </c>
      <c r="H22">
        <f>3037030-Table1[[#This Row],[Republican]]-Table1[[#This Row],[Democrat]]</f>
        <v>75593</v>
      </c>
      <c r="I22">
        <v>2020</v>
      </c>
    </row>
    <row r="23" spans="1:9" x14ac:dyDescent="0.25">
      <c r="A23" t="s">
        <v>30</v>
      </c>
      <c r="B23">
        <v>11</v>
      </c>
      <c r="F23">
        <v>1167202</v>
      </c>
      <c r="G23">
        <v>2382202</v>
      </c>
      <c r="H23">
        <f>3631402-Table1[[#This Row],[Republican]]-Table1[[#This Row],[Democrat]]</f>
        <v>81998</v>
      </c>
      <c r="I23">
        <v>2020</v>
      </c>
    </row>
    <row r="24" spans="1:9" x14ac:dyDescent="0.25">
      <c r="A24" t="s">
        <v>31</v>
      </c>
      <c r="B24">
        <v>16</v>
      </c>
      <c r="F24">
        <v>2649852</v>
      </c>
      <c r="G24">
        <v>2804040</v>
      </c>
      <c r="H24">
        <f>5539302-Table1[[#This Row],[Republican]]-Table1[[#This Row],[Democrat]]</f>
        <v>85410</v>
      </c>
      <c r="I24">
        <v>2020</v>
      </c>
    </row>
    <row r="25" spans="1:9" x14ac:dyDescent="0.25">
      <c r="A25" t="s">
        <v>32</v>
      </c>
      <c r="B25">
        <v>10</v>
      </c>
      <c r="F25">
        <v>1484065</v>
      </c>
      <c r="G25">
        <v>1717077</v>
      </c>
      <c r="H25">
        <f>3277171-Table1[[#This Row],[Republican]]-Table1[[#This Row],[Democrat]]</f>
        <v>76029</v>
      </c>
      <c r="I25">
        <v>2020</v>
      </c>
    </row>
    <row r="26" spans="1:9" x14ac:dyDescent="0.25">
      <c r="A26" t="s">
        <v>33</v>
      </c>
      <c r="B26">
        <v>6</v>
      </c>
      <c r="F26">
        <v>756764</v>
      </c>
      <c r="G26">
        <v>539398</v>
      </c>
      <c r="H26">
        <f>1315182-Table1[[#This Row],[Republican]]-Table1[[#This Row],[Democrat]]</f>
        <v>19020</v>
      </c>
      <c r="I26">
        <v>2020</v>
      </c>
    </row>
    <row r="27" spans="1:9" x14ac:dyDescent="0.25">
      <c r="A27" t="s">
        <v>34</v>
      </c>
      <c r="B27">
        <v>10</v>
      </c>
      <c r="F27">
        <v>1718736</v>
      </c>
      <c r="G27">
        <v>1253014</v>
      </c>
      <c r="H27">
        <f>3025962-Table1[[#This Row],[Republican]]-Table1[[#This Row],[Democrat]]</f>
        <v>54212</v>
      </c>
      <c r="I27">
        <v>2020</v>
      </c>
    </row>
    <row r="28" spans="1:9" x14ac:dyDescent="0.25">
      <c r="A28" t="s">
        <v>35</v>
      </c>
      <c r="B28">
        <v>3</v>
      </c>
      <c r="F28">
        <v>343602</v>
      </c>
      <c r="G28">
        <v>244786</v>
      </c>
      <c r="H28">
        <f>605750-Table1[[#This Row],[Republican]]-Table1[[#This Row],[Democrat]]</f>
        <v>17362</v>
      </c>
      <c r="I28">
        <v>2020</v>
      </c>
    </row>
    <row r="29" spans="1:9" x14ac:dyDescent="0.25">
      <c r="A29" t="s">
        <v>36</v>
      </c>
      <c r="B29">
        <v>5</v>
      </c>
      <c r="F29">
        <v>556846</v>
      </c>
      <c r="G29">
        <v>374583</v>
      </c>
      <c r="H29">
        <v>24950</v>
      </c>
      <c r="I29">
        <v>2020</v>
      </c>
    </row>
    <row r="30" spans="1:9" x14ac:dyDescent="0.25">
      <c r="A30" t="s">
        <v>37</v>
      </c>
      <c r="B30">
        <v>6</v>
      </c>
      <c r="F30">
        <v>669890</v>
      </c>
      <c r="G30">
        <v>703486</v>
      </c>
      <c r="H30">
        <v>32000</v>
      </c>
      <c r="I30">
        <v>2020</v>
      </c>
    </row>
    <row r="31" spans="1:9" x14ac:dyDescent="0.25">
      <c r="A31" t="s">
        <v>38</v>
      </c>
      <c r="B31">
        <v>4</v>
      </c>
      <c r="F31">
        <v>365654</v>
      </c>
      <c r="G31">
        <v>424921</v>
      </c>
      <c r="H31">
        <v>13855</v>
      </c>
      <c r="I31">
        <v>2020</v>
      </c>
    </row>
    <row r="32" spans="1:9" x14ac:dyDescent="0.25">
      <c r="A32" t="s">
        <v>39</v>
      </c>
      <c r="B32">
        <v>14</v>
      </c>
      <c r="F32">
        <v>1883274</v>
      </c>
      <c r="G32">
        <v>2608335</v>
      </c>
      <c r="H32">
        <v>72625</v>
      </c>
      <c r="I32">
        <v>2020</v>
      </c>
    </row>
    <row r="33" spans="1:9" x14ac:dyDescent="0.25">
      <c r="A33" t="s">
        <v>40</v>
      </c>
      <c r="B33">
        <v>5</v>
      </c>
      <c r="F33">
        <v>401894</v>
      </c>
      <c r="G33">
        <v>501614</v>
      </c>
      <c r="H33">
        <v>20457</v>
      </c>
      <c r="I33">
        <v>2020</v>
      </c>
    </row>
    <row r="34" spans="1:9" x14ac:dyDescent="0.25">
      <c r="A34" t="s">
        <v>41</v>
      </c>
      <c r="B34">
        <v>29</v>
      </c>
      <c r="F34">
        <v>3250230</v>
      </c>
      <c r="G34">
        <v>5244006</v>
      </c>
      <c r="H34">
        <v>119310</v>
      </c>
      <c r="I34">
        <v>2020</v>
      </c>
    </row>
    <row r="35" spans="1:9" x14ac:dyDescent="0.25">
      <c r="A35" t="s">
        <v>42</v>
      </c>
      <c r="B35">
        <v>15</v>
      </c>
      <c r="F35">
        <v>2758773</v>
      </c>
      <c r="G35">
        <v>2684292</v>
      </c>
      <c r="H35">
        <v>81737</v>
      </c>
      <c r="I35">
        <v>2020</v>
      </c>
    </row>
    <row r="36" spans="1:9" x14ac:dyDescent="0.25">
      <c r="A36" t="s">
        <v>43</v>
      </c>
      <c r="B36">
        <v>3</v>
      </c>
      <c r="F36">
        <v>235595</v>
      </c>
      <c r="G36">
        <v>114902</v>
      </c>
      <c r="H36">
        <v>11322</v>
      </c>
      <c r="I36">
        <v>2020</v>
      </c>
    </row>
    <row r="37" spans="1:9" x14ac:dyDescent="0.25">
      <c r="A37" t="s">
        <v>44</v>
      </c>
      <c r="B37">
        <v>18</v>
      </c>
      <c r="F37">
        <v>3154834</v>
      </c>
      <c r="G37">
        <v>2679165</v>
      </c>
      <c r="H37">
        <v>88203</v>
      </c>
      <c r="I37">
        <v>2020</v>
      </c>
    </row>
    <row r="38" spans="1:9" x14ac:dyDescent="0.25">
      <c r="A38" t="s">
        <v>45</v>
      </c>
      <c r="B38">
        <v>7</v>
      </c>
      <c r="F38">
        <v>1020280</v>
      </c>
      <c r="G38">
        <v>503890</v>
      </c>
      <c r="H38">
        <v>36529</v>
      </c>
      <c r="I38">
        <v>2020</v>
      </c>
    </row>
    <row r="39" spans="1:9" x14ac:dyDescent="0.25">
      <c r="A39" t="s">
        <v>46</v>
      </c>
      <c r="B39">
        <v>7</v>
      </c>
      <c r="F39">
        <v>958448</v>
      </c>
      <c r="G39">
        <v>1340383</v>
      </c>
      <c r="H39">
        <v>75490</v>
      </c>
      <c r="I39">
        <v>2020</v>
      </c>
    </row>
    <row r="40" spans="1:9" x14ac:dyDescent="0.25">
      <c r="A40" t="s">
        <v>47</v>
      </c>
      <c r="B40">
        <v>20</v>
      </c>
      <c r="F40">
        <v>3378263</v>
      </c>
      <c r="G40">
        <v>3459923</v>
      </c>
      <c r="H40">
        <v>87069</v>
      </c>
      <c r="I40">
        <v>2020</v>
      </c>
    </row>
    <row r="41" spans="1:9" x14ac:dyDescent="0.25">
      <c r="A41" t="s">
        <v>48</v>
      </c>
      <c r="B41">
        <v>4</v>
      </c>
      <c r="F41">
        <v>199922</v>
      </c>
      <c r="G41">
        <v>307486</v>
      </c>
      <c r="H41">
        <f>517757-Table1[[#This Row],[Republican]]-Table1[[#This Row],[Democrat]]</f>
        <v>10349</v>
      </c>
      <c r="I41">
        <v>2020</v>
      </c>
    </row>
    <row r="42" spans="1:9" x14ac:dyDescent="0.25">
      <c r="A42" t="s">
        <v>49</v>
      </c>
      <c r="B42">
        <v>9</v>
      </c>
      <c r="F42">
        <v>1385103</v>
      </c>
      <c r="G42">
        <v>1091541</v>
      </c>
      <c r="H42">
        <f>2513329-Table1[[#This Row],[Republican]]-Table1[[#This Row],[Democrat]]</f>
        <v>36685</v>
      </c>
      <c r="I42">
        <v>2020</v>
      </c>
    </row>
    <row r="43" spans="1:9" x14ac:dyDescent="0.25">
      <c r="A43" t="s">
        <v>50</v>
      </c>
      <c r="B43">
        <v>3</v>
      </c>
      <c r="F43">
        <v>261043</v>
      </c>
      <c r="G43">
        <v>150471</v>
      </c>
      <c r="H43">
        <v>11095</v>
      </c>
      <c r="I43">
        <v>2020</v>
      </c>
    </row>
    <row r="44" spans="1:9" x14ac:dyDescent="0.25">
      <c r="A44" t="s">
        <v>51</v>
      </c>
      <c r="B44">
        <v>11</v>
      </c>
      <c r="F44">
        <v>1852948</v>
      </c>
      <c r="G44">
        <v>1143913</v>
      </c>
      <c r="H44">
        <f>3054534-Table1[[#This Row],[Republican]]-Table1[[#This Row],[Democrat]]</f>
        <v>57673</v>
      </c>
      <c r="I44">
        <v>2020</v>
      </c>
    </row>
    <row r="45" spans="1:9" x14ac:dyDescent="0.25">
      <c r="A45" t="s">
        <v>52</v>
      </c>
      <c r="B45">
        <v>38</v>
      </c>
      <c r="F45">
        <v>5890347</v>
      </c>
      <c r="G45">
        <v>5259126</v>
      </c>
      <c r="H45">
        <f>11315056-Table1[[#This Row],[Republican]]-Table1[[#This Row],[Democrat]]</f>
        <v>165583</v>
      </c>
      <c r="I45">
        <v>2020</v>
      </c>
    </row>
    <row r="46" spans="1:9" x14ac:dyDescent="0.25">
      <c r="A46" t="s">
        <v>53</v>
      </c>
      <c r="B46">
        <v>6</v>
      </c>
      <c r="F46">
        <v>865140</v>
      </c>
      <c r="G46">
        <v>560282</v>
      </c>
      <c r="H46">
        <f>1488289-Table1[[#This Row],[Republican]]-Table1[[#This Row],[Democrat]]</f>
        <v>62867</v>
      </c>
      <c r="I46">
        <v>2020</v>
      </c>
    </row>
    <row r="47" spans="1:9" x14ac:dyDescent="0.25">
      <c r="A47" t="s">
        <v>54</v>
      </c>
      <c r="B47">
        <v>3</v>
      </c>
      <c r="F47">
        <v>112704</v>
      </c>
      <c r="G47">
        <v>242820</v>
      </c>
      <c r="H47">
        <f>367428-Table1[[#This Row],[Republican]]-Table1[[#This Row],[Democrat]]</f>
        <v>11904</v>
      </c>
      <c r="I47">
        <v>2020</v>
      </c>
    </row>
    <row r="48" spans="1:9" x14ac:dyDescent="0.25">
      <c r="A48" t="s">
        <v>55</v>
      </c>
      <c r="B48">
        <v>13</v>
      </c>
      <c r="F48">
        <v>1962430</v>
      </c>
      <c r="G48">
        <v>2413568</v>
      </c>
      <c r="H48">
        <f>4460524-Table1[[#This Row],[Republican]]-Table1[[#This Row],[Democrat]]</f>
        <v>84526</v>
      </c>
      <c r="I48">
        <v>2020</v>
      </c>
    </row>
    <row r="49" spans="1:9" x14ac:dyDescent="0.25">
      <c r="A49" t="s">
        <v>56</v>
      </c>
      <c r="B49">
        <v>12</v>
      </c>
      <c r="F49">
        <v>1584651</v>
      </c>
      <c r="G49">
        <v>2369612</v>
      </c>
      <c r="H49">
        <f>4087631-Table1[[#This Row],[Republican]]-Table1[[#This Row],[Democrat]]</f>
        <v>133368</v>
      </c>
      <c r="I49">
        <v>2020</v>
      </c>
    </row>
    <row r="50" spans="1:9" x14ac:dyDescent="0.25">
      <c r="A50" t="s">
        <v>57</v>
      </c>
      <c r="B50">
        <v>5</v>
      </c>
      <c r="F50">
        <v>545382</v>
      </c>
      <c r="G50">
        <v>235984</v>
      </c>
      <c r="H50">
        <f>794652-Table1[[#This Row],[Republican]]-Table1[[#This Row],[Democrat]]</f>
        <v>13286</v>
      </c>
      <c r="I50">
        <v>2020</v>
      </c>
    </row>
    <row r="51" spans="1:9" x14ac:dyDescent="0.25">
      <c r="A51" t="s">
        <v>58</v>
      </c>
      <c r="B51">
        <v>10</v>
      </c>
      <c r="F51">
        <v>1610184</v>
      </c>
      <c r="G51">
        <v>1630866</v>
      </c>
      <c r="H51">
        <f>48896</f>
        <v>48896</v>
      </c>
      <c r="I51">
        <v>2020</v>
      </c>
    </row>
    <row r="52" spans="1:9" x14ac:dyDescent="0.25">
      <c r="A52" t="s">
        <v>59</v>
      </c>
      <c r="B52">
        <v>3</v>
      </c>
      <c r="F52">
        <v>193559</v>
      </c>
      <c r="G52">
        <v>73491</v>
      </c>
      <c r="H52">
        <f>276765-Table1[[#This Row],[Republican]]-Table1[[#This Row],[Democrat]]</f>
        <v>9715</v>
      </c>
      <c r="I52">
        <v>2020</v>
      </c>
    </row>
    <row r="53" spans="1:9" x14ac:dyDescent="0.25">
      <c r="A53" t="s">
        <v>60</v>
      </c>
      <c r="B53">
        <f>SUM(B2:B52)</f>
        <v>538</v>
      </c>
      <c r="F53">
        <f>SUM(F2:F52)</f>
        <v>74223211</v>
      </c>
      <c r="G53">
        <f>SUM(G2:G52)</f>
        <v>81283671</v>
      </c>
      <c r="H53">
        <f>SUM(H2:H52)</f>
        <v>2909157</v>
      </c>
      <c r="I53">
        <v>2020</v>
      </c>
    </row>
    <row r="54" spans="1:9" x14ac:dyDescent="0.25">
      <c r="A54" t="s">
        <v>9</v>
      </c>
      <c r="B54">
        <v>9</v>
      </c>
      <c r="C54">
        <v>4863525</v>
      </c>
      <c r="D54">
        <v>3651000</v>
      </c>
      <c r="E54">
        <v>2526000</v>
      </c>
      <c r="F54">
        <v>1318255</v>
      </c>
      <c r="G54">
        <v>729547</v>
      </c>
      <c r="H54">
        <v>75570</v>
      </c>
      <c r="I54">
        <v>2016</v>
      </c>
    </row>
    <row r="55" spans="1:9" x14ac:dyDescent="0.25">
      <c r="A55" t="s">
        <v>10</v>
      </c>
      <c r="B55">
        <v>3</v>
      </c>
      <c r="C55">
        <v>741456</v>
      </c>
      <c r="D55">
        <v>502000</v>
      </c>
      <c r="E55">
        <v>358000</v>
      </c>
      <c r="F55">
        <v>163387</v>
      </c>
      <c r="G55">
        <v>116454</v>
      </c>
      <c r="H55">
        <v>38767</v>
      </c>
      <c r="I55">
        <v>2016</v>
      </c>
    </row>
    <row r="56" spans="1:9" x14ac:dyDescent="0.25">
      <c r="A56" t="s">
        <v>11</v>
      </c>
      <c r="B56">
        <v>11</v>
      </c>
      <c r="C56">
        <v>6941072</v>
      </c>
      <c r="D56">
        <v>4585000</v>
      </c>
      <c r="E56">
        <v>3145000</v>
      </c>
      <c r="F56">
        <v>1252401</v>
      </c>
      <c r="G56">
        <v>1161167</v>
      </c>
      <c r="H56">
        <v>159597</v>
      </c>
      <c r="I56">
        <v>2016</v>
      </c>
    </row>
    <row r="57" spans="1:9" x14ac:dyDescent="0.25">
      <c r="A57" t="s">
        <v>12</v>
      </c>
      <c r="B57">
        <v>6</v>
      </c>
      <c r="C57">
        <v>2989918</v>
      </c>
      <c r="D57">
        <v>2116000</v>
      </c>
      <c r="E57">
        <v>1456000</v>
      </c>
      <c r="F57">
        <v>684872</v>
      </c>
      <c r="G57">
        <v>380494</v>
      </c>
      <c r="H57">
        <v>65310</v>
      </c>
      <c r="I57">
        <v>2016</v>
      </c>
    </row>
    <row r="58" spans="1:9" x14ac:dyDescent="0.25">
      <c r="A58" t="s">
        <v>13</v>
      </c>
      <c r="B58">
        <v>55</v>
      </c>
      <c r="C58">
        <v>39167117</v>
      </c>
      <c r="D58">
        <v>24890000</v>
      </c>
      <c r="E58">
        <v>16096000</v>
      </c>
      <c r="F58">
        <v>4483814</v>
      </c>
      <c r="G58">
        <v>8753792</v>
      </c>
      <c r="H58">
        <v>943998</v>
      </c>
      <c r="I58">
        <v>2016</v>
      </c>
    </row>
    <row r="59" spans="1:9" x14ac:dyDescent="0.25">
      <c r="A59" t="s">
        <v>14</v>
      </c>
      <c r="B59">
        <v>9</v>
      </c>
      <c r="C59">
        <v>5539215</v>
      </c>
      <c r="D59">
        <v>3895000</v>
      </c>
      <c r="E59">
        <v>2893000</v>
      </c>
      <c r="F59">
        <v>1202484</v>
      </c>
      <c r="G59">
        <v>1338870</v>
      </c>
      <c r="H59">
        <v>238893</v>
      </c>
      <c r="I59">
        <v>2016</v>
      </c>
    </row>
    <row r="60" spans="1:9" x14ac:dyDescent="0.25">
      <c r="A60" t="s">
        <v>15</v>
      </c>
      <c r="B60">
        <v>7</v>
      </c>
      <c r="C60">
        <v>3578141</v>
      </c>
      <c r="D60">
        <v>2483000</v>
      </c>
      <c r="E60">
        <v>1763000</v>
      </c>
      <c r="F60">
        <v>673215</v>
      </c>
      <c r="G60">
        <v>897572</v>
      </c>
      <c r="H60">
        <v>74133</v>
      </c>
      <c r="I60">
        <v>2016</v>
      </c>
    </row>
    <row r="61" spans="1:9" x14ac:dyDescent="0.25">
      <c r="A61" t="s">
        <v>16</v>
      </c>
      <c r="B61">
        <v>3</v>
      </c>
      <c r="C61">
        <v>948921</v>
      </c>
      <c r="D61">
        <v>669000</v>
      </c>
      <c r="E61">
        <v>487000</v>
      </c>
      <c r="F61">
        <v>185127</v>
      </c>
      <c r="G61">
        <v>235603</v>
      </c>
      <c r="H61">
        <v>23084</v>
      </c>
      <c r="I61">
        <v>2016</v>
      </c>
    </row>
    <row r="62" spans="1:9" x14ac:dyDescent="0.25">
      <c r="A62" t="s">
        <v>17</v>
      </c>
      <c r="B62">
        <v>3</v>
      </c>
      <c r="C62">
        <v>685815</v>
      </c>
      <c r="D62">
        <v>512000</v>
      </c>
      <c r="E62">
        <v>420000</v>
      </c>
      <c r="F62">
        <v>12723</v>
      </c>
      <c r="G62">
        <v>282830</v>
      </c>
      <c r="H62">
        <v>15715</v>
      </c>
      <c r="I62">
        <v>2016</v>
      </c>
    </row>
    <row r="63" spans="1:9" x14ac:dyDescent="0.25">
      <c r="A63" t="s">
        <v>18</v>
      </c>
      <c r="B63">
        <v>29</v>
      </c>
      <c r="C63">
        <v>20613477</v>
      </c>
      <c r="D63">
        <v>14428000</v>
      </c>
      <c r="E63">
        <v>9604000</v>
      </c>
      <c r="F63">
        <v>4617886</v>
      </c>
      <c r="G63">
        <v>4504975</v>
      </c>
      <c r="H63">
        <v>297178</v>
      </c>
      <c r="I63">
        <v>2016</v>
      </c>
    </row>
    <row r="64" spans="1:9" x14ac:dyDescent="0.25">
      <c r="A64" t="s">
        <v>19</v>
      </c>
      <c r="B64">
        <v>16</v>
      </c>
      <c r="C64">
        <v>10301890</v>
      </c>
      <c r="D64">
        <v>7048000</v>
      </c>
      <c r="E64">
        <v>4892000</v>
      </c>
      <c r="F64">
        <v>2089104</v>
      </c>
      <c r="G64">
        <v>1877963</v>
      </c>
      <c r="H64">
        <v>147665</v>
      </c>
      <c r="I64">
        <v>2016</v>
      </c>
    </row>
    <row r="65" spans="1:9" x14ac:dyDescent="0.25">
      <c r="A65" t="s">
        <v>20</v>
      </c>
      <c r="B65">
        <v>4</v>
      </c>
      <c r="C65">
        <v>1427559</v>
      </c>
      <c r="D65">
        <v>974000</v>
      </c>
      <c r="E65">
        <v>530000</v>
      </c>
      <c r="F65">
        <v>128847</v>
      </c>
      <c r="G65">
        <v>266891</v>
      </c>
      <c r="H65">
        <v>33199</v>
      </c>
      <c r="I65">
        <v>2016</v>
      </c>
    </row>
    <row r="66" spans="1:9" x14ac:dyDescent="0.25">
      <c r="A66" t="s">
        <v>21</v>
      </c>
      <c r="B66">
        <v>4</v>
      </c>
      <c r="C66">
        <v>1682380</v>
      </c>
      <c r="D66">
        <v>1150000</v>
      </c>
      <c r="E66">
        <v>790000</v>
      </c>
      <c r="F66">
        <v>409055</v>
      </c>
      <c r="G66">
        <v>189765</v>
      </c>
      <c r="H66">
        <v>91435</v>
      </c>
      <c r="I66">
        <v>2016</v>
      </c>
    </row>
    <row r="67" spans="1:9" x14ac:dyDescent="0.25">
      <c r="A67" t="s">
        <v>22</v>
      </c>
      <c r="B67">
        <v>20</v>
      </c>
      <c r="C67">
        <v>12820527</v>
      </c>
      <c r="D67">
        <v>8970000</v>
      </c>
      <c r="E67">
        <v>6665000</v>
      </c>
      <c r="F67">
        <v>2146015</v>
      </c>
      <c r="G67">
        <v>3090729</v>
      </c>
      <c r="H67">
        <v>299680</v>
      </c>
      <c r="I67">
        <v>2016</v>
      </c>
    </row>
    <row r="68" spans="1:9" x14ac:dyDescent="0.25">
      <c r="A68" t="s">
        <v>23</v>
      </c>
      <c r="B68">
        <v>11</v>
      </c>
      <c r="C68">
        <v>6634304</v>
      </c>
      <c r="D68">
        <v>4795000</v>
      </c>
      <c r="E68">
        <v>3298000</v>
      </c>
      <c r="F68">
        <v>1557286</v>
      </c>
      <c r="G68">
        <v>1033126</v>
      </c>
      <c r="H68">
        <v>144546</v>
      </c>
      <c r="I68">
        <v>2016</v>
      </c>
    </row>
    <row r="69" spans="1:9" x14ac:dyDescent="0.25">
      <c r="A69" t="s">
        <v>24</v>
      </c>
      <c r="B69">
        <v>6</v>
      </c>
      <c r="C69">
        <v>3131371</v>
      </c>
      <c r="D69">
        <v>2292000</v>
      </c>
      <c r="E69">
        <v>1657000</v>
      </c>
      <c r="F69">
        <v>800983</v>
      </c>
      <c r="G69">
        <v>653669</v>
      </c>
      <c r="H69">
        <v>111379</v>
      </c>
      <c r="I69">
        <v>2016</v>
      </c>
    </row>
    <row r="70" spans="1:9" x14ac:dyDescent="0.25">
      <c r="A70" t="s">
        <v>25</v>
      </c>
      <c r="B70">
        <v>6</v>
      </c>
      <c r="C70">
        <v>2910844</v>
      </c>
      <c r="D70">
        <v>2029000</v>
      </c>
      <c r="E70">
        <v>1438000</v>
      </c>
      <c r="F70">
        <v>671018</v>
      </c>
      <c r="G70">
        <v>427005</v>
      </c>
      <c r="H70">
        <v>86379</v>
      </c>
      <c r="I70">
        <v>2016</v>
      </c>
    </row>
    <row r="71" spans="1:9" x14ac:dyDescent="0.25">
      <c r="A71" t="s">
        <v>26</v>
      </c>
      <c r="B71">
        <v>8</v>
      </c>
      <c r="C71">
        <v>4438182</v>
      </c>
      <c r="D71">
        <v>3246000</v>
      </c>
      <c r="E71">
        <v>2253000</v>
      </c>
      <c r="F71">
        <v>1202971</v>
      </c>
      <c r="G71">
        <v>628854</v>
      </c>
      <c r="H71">
        <v>92324</v>
      </c>
      <c r="I71">
        <v>2016</v>
      </c>
    </row>
    <row r="72" spans="1:9" x14ac:dyDescent="0.25">
      <c r="A72" t="s">
        <v>27</v>
      </c>
      <c r="B72">
        <v>8</v>
      </c>
      <c r="C72">
        <v>4678135</v>
      </c>
      <c r="D72">
        <v>3353000</v>
      </c>
      <c r="E72">
        <v>2446000</v>
      </c>
      <c r="F72">
        <v>1178638</v>
      </c>
      <c r="G72">
        <v>780154</v>
      </c>
      <c r="H72">
        <v>70240</v>
      </c>
      <c r="I72">
        <v>2016</v>
      </c>
    </row>
    <row r="73" spans="1:9" x14ac:dyDescent="0.25">
      <c r="A73" t="s">
        <v>28</v>
      </c>
      <c r="B73">
        <v>4</v>
      </c>
      <c r="C73">
        <v>1331317</v>
      </c>
      <c r="D73">
        <v>1038000</v>
      </c>
      <c r="E73">
        <v>830000</v>
      </c>
      <c r="F73">
        <v>335593</v>
      </c>
      <c r="G73">
        <v>357735</v>
      </c>
      <c r="H73">
        <v>54599</v>
      </c>
      <c r="I73">
        <v>2016</v>
      </c>
    </row>
    <row r="74" spans="1:9" x14ac:dyDescent="0.25">
      <c r="A74" t="s">
        <v>29</v>
      </c>
      <c r="B74">
        <v>10</v>
      </c>
      <c r="C74">
        <v>6003323</v>
      </c>
      <c r="D74">
        <v>4158000</v>
      </c>
      <c r="E74">
        <v>3114000</v>
      </c>
      <c r="F74">
        <v>943169</v>
      </c>
      <c r="G74">
        <v>1677928</v>
      </c>
      <c r="H74">
        <v>160349</v>
      </c>
      <c r="I74">
        <v>2016</v>
      </c>
    </row>
    <row r="75" spans="1:9" x14ac:dyDescent="0.25">
      <c r="A75" t="s">
        <v>30</v>
      </c>
      <c r="B75">
        <v>11</v>
      </c>
      <c r="C75">
        <v>6823608</v>
      </c>
      <c r="D75">
        <v>4967000</v>
      </c>
      <c r="E75">
        <v>3660000</v>
      </c>
      <c r="F75">
        <v>1090893</v>
      </c>
      <c r="G75">
        <v>1995196</v>
      </c>
      <c r="H75">
        <v>238957</v>
      </c>
      <c r="I75">
        <v>2016</v>
      </c>
    </row>
    <row r="76" spans="1:9" x14ac:dyDescent="0.25">
      <c r="A76" t="s">
        <v>31</v>
      </c>
      <c r="B76">
        <v>16</v>
      </c>
      <c r="C76">
        <v>9950571</v>
      </c>
      <c r="D76">
        <v>7332000</v>
      </c>
      <c r="E76">
        <v>5434000</v>
      </c>
      <c r="F76">
        <v>2279543</v>
      </c>
      <c r="G76">
        <v>2268839</v>
      </c>
      <c r="H76">
        <v>250902</v>
      </c>
      <c r="I76">
        <v>2016</v>
      </c>
    </row>
    <row r="77" spans="1:9" x14ac:dyDescent="0.25">
      <c r="A77" t="s">
        <v>32</v>
      </c>
      <c r="B77">
        <v>10</v>
      </c>
      <c r="C77">
        <v>5522744</v>
      </c>
      <c r="D77">
        <v>3985000</v>
      </c>
      <c r="E77">
        <v>3055000</v>
      </c>
      <c r="F77">
        <v>1322951</v>
      </c>
      <c r="G77">
        <v>1367716</v>
      </c>
      <c r="H77">
        <v>254146</v>
      </c>
      <c r="I77">
        <v>2016</v>
      </c>
    </row>
    <row r="78" spans="1:9" x14ac:dyDescent="0.25">
      <c r="A78" t="s">
        <v>33</v>
      </c>
      <c r="B78">
        <v>6</v>
      </c>
      <c r="C78">
        <v>2987938</v>
      </c>
      <c r="D78">
        <v>2170000</v>
      </c>
      <c r="E78">
        <v>1725000</v>
      </c>
      <c r="F78">
        <v>700714</v>
      </c>
      <c r="G78">
        <v>485131</v>
      </c>
      <c r="H78">
        <v>23512</v>
      </c>
      <c r="I78">
        <v>2016</v>
      </c>
    </row>
    <row r="79" spans="1:9" x14ac:dyDescent="0.25">
      <c r="A79" t="s">
        <v>34</v>
      </c>
      <c r="B79">
        <v>10</v>
      </c>
      <c r="C79">
        <v>6087135</v>
      </c>
      <c r="D79">
        <v>4486000</v>
      </c>
      <c r="E79">
        <v>3333000</v>
      </c>
      <c r="F79">
        <v>1594511</v>
      </c>
      <c r="G79">
        <v>1071068</v>
      </c>
      <c r="H79">
        <v>143026</v>
      </c>
      <c r="I79">
        <v>2016</v>
      </c>
    </row>
    <row r="80" spans="1:9" x14ac:dyDescent="0.25">
      <c r="A80" t="s">
        <v>35</v>
      </c>
      <c r="B80">
        <v>3</v>
      </c>
      <c r="C80">
        <v>1040859</v>
      </c>
      <c r="D80">
        <v>790000</v>
      </c>
      <c r="E80">
        <v>581000</v>
      </c>
      <c r="F80">
        <v>279240</v>
      </c>
      <c r="G80">
        <v>177709</v>
      </c>
      <c r="H80">
        <v>40198</v>
      </c>
      <c r="I80">
        <v>2016</v>
      </c>
    </row>
    <row r="81" spans="1:9" x14ac:dyDescent="0.25">
      <c r="A81" t="s">
        <v>36</v>
      </c>
      <c r="B81">
        <v>5</v>
      </c>
      <c r="C81">
        <v>1905616</v>
      </c>
      <c r="D81">
        <v>1336000</v>
      </c>
      <c r="E81">
        <v>1008000</v>
      </c>
      <c r="F81">
        <v>495961</v>
      </c>
      <c r="G81">
        <v>284494</v>
      </c>
      <c r="H81">
        <v>63772</v>
      </c>
      <c r="I81">
        <v>2016</v>
      </c>
    </row>
    <row r="82" spans="1:9" x14ac:dyDescent="0.25">
      <c r="A82" t="s">
        <v>37</v>
      </c>
      <c r="B82">
        <v>6</v>
      </c>
      <c r="C82">
        <v>2917563</v>
      </c>
      <c r="D82">
        <v>1975000</v>
      </c>
      <c r="E82">
        <v>1371000</v>
      </c>
      <c r="F82">
        <v>512058</v>
      </c>
      <c r="G82">
        <v>539260</v>
      </c>
      <c r="H82">
        <v>74067</v>
      </c>
      <c r="I82">
        <v>2016</v>
      </c>
    </row>
    <row r="83" spans="1:9" x14ac:dyDescent="0.25">
      <c r="A83" t="s">
        <v>38</v>
      </c>
      <c r="B83">
        <v>4</v>
      </c>
      <c r="C83">
        <v>1342307</v>
      </c>
      <c r="D83">
        <v>1012000</v>
      </c>
      <c r="E83">
        <v>763000</v>
      </c>
      <c r="F83">
        <v>345790</v>
      </c>
      <c r="G83">
        <v>348526</v>
      </c>
      <c r="H83">
        <v>49980</v>
      </c>
      <c r="I83">
        <v>2016</v>
      </c>
    </row>
    <row r="84" spans="1:9" x14ac:dyDescent="0.25">
      <c r="A84" t="s">
        <v>39</v>
      </c>
      <c r="B84">
        <v>14</v>
      </c>
      <c r="C84">
        <v>8870827</v>
      </c>
      <c r="D84">
        <v>5958000</v>
      </c>
      <c r="E84">
        <v>4165000</v>
      </c>
      <c r="F84">
        <v>1601933</v>
      </c>
      <c r="G84">
        <v>2148278</v>
      </c>
      <c r="H84">
        <v>123835</v>
      </c>
      <c r="I84">
        <v>2016</v>
      </c>
    </row>
    <row r="85" spans="1:9" x14ac:dyDescent="0.25">
      <c r="A85" t="s">
        <v>40</v>
      </c>
      <c r="B85">
        <v>5</v>
      </c>
      <c r="C85">
        <v>2091630</v>
      </c>
      <c r="D85">
        <v>1396000</v>
      </c>
      <c r="E85">
        <v>916000</v>
      </c>
      <c r="F85">
        <v>319667</v>
      </c>
      <c r="G85">
        <v>385234</v>
      </c>
      <c r="H85">
        <v>93418</v>
      </c>
      <c r="I85">
        <v>2016</v>
      </c>
    </row>
    <row r="86" spans="1:9" x14ac:dyDescent="0.25">
      <c r="A86" t="s">
        <v>41</v>
      </c>
      <c r="B86">
        <v>29</v>
      </c>
      <c r="C86">
        <v>19633428</v>
      </c>
      <c r="D86">
        <v>13751000</v>
      </c>
      <c r="E86">
        <v>9142000</v>
      </c>
      <c r="F86">
        <v>2819533</v>
      </c>
      <c r="G86">
        <v>4556118</v>
      </c>
      <c r="H86">
        <v>345791</v>
      </c>
      <c r="I86">
        <v>2016</v>
      </c>
    </row>
    <row r="87" spans="1:9" x14ac:dyDescent="0.25">
      <c r="A87" t="s">
        <v>42</v>
      </c>
      <c r="B87">
        <v>15</v>
      </c>
      <c r="C87">
        <v>10154788</v>
      </c>
      <c r="D87">
        <v>6960000</v>
      </c>
      <c r="E87">
        <v>5194000</v>
      </c>
      <c r="F87">
        <v>2362631</v>
      </c>
      <c r="G87">
        <v>2189316</v>
      </c>
      <c r="H87">
        <v>189617</v>
      </c>
      <c r="I87">
        <v>2016</v>
      </c>
    </row>
    <row r="88" spans="1:9" x14ac:dyDescent="0.25">
      <c r="A88" t="s">
        <v>43</v>
      </c>
      <c r="B88">
        <v>3</v>
      </c>
      <c r="C88">
        <v>754434</v>
      </c>
      <c r="D88">
        <v>564000</v>
      </c>
      <c r="E88">
        <v>424000</v>
      </c>
      <c r="F88">
        <v>216794</v>
      </c>
      <c r="G88">
        <v>93758</v>
      </c>
      <c r="H88">
        <v>33808</v>
      </c>
      <c r="I88">
        <v>2016</v>
      </c>
    </row>
    <row r="89" spans="1:9" x14ac:dyDescent="0.25">
      <c r="A89" t="s">
        <v>44</v>
      </c>
      <c r="B89">
        <v>18</v>
      </c>
      <c r="C89">
        <v>11634370</v>
      </c>
      <c r="D89">
        <v>8499000</v>
      </c>
      <c r="E89">
        <v>6128000</v>
      </c>
      <c r="F89">
        <v>2841005</v>
      </c>
      <c r="G89">
        <v>2394164</v>
      </c>
      <c r="H89">
        <v>261318</v>
      </c>
      <c r="I89">
        <v>2016</v>
      </c>
    </row>
    <row r="90" spans="1:9" x14ac:dyDescent="0.25">
      <c r="A90" t="s">
        <v>45</v>
      </c>
      <c r="B90">
        <v>7</v>
      </c>
      <c r="C90">
        <v>3926331</v>
      </c>
      <c r="D90">
        <v>2746000</v>
      </c>
      <c r="E90">
        <v>1861000</v>
      </c>
      <c r="F90">
        <v>949136</v>
      </c>
      <c r="G90">
        <v>420375</v>
      </c>
      <c r="H90">
        <v>83481</v>
      </c>
      <c r="I90">
        <v>2016</v>
      </c>
    </row>
    <row r="91" spans="1:9" x14ac:dyDescent="0.25">
      <c r="A91" t="s">
        <v>46</v>
      </c>
      <c r="B91">
        <v>7</v>
      </c>
      <c r="C91">
        <v>4089976</v>
      </c>
      <c r="D91">
        <v>2929000</v>
      </c>
      <c r="E91">
        <v>2147000</v>
      </c>
      <c r="F91">
        <v>782403</v>
      </c>
      <c r="G91">
        <v>1002106</v>
      </c>
      <c r="H91">
        <v>216827</v>
      </c>
      <c r="I91">
        <v>2016</v>
      </c>
    </row>
    <row r="92" spans="1:9" x14ac:dyDescent="0.25">
      <c r="A92" t="s">
        <v>47</v>
      </c>
      <c r="B92">
        <v>20</v>
      </c>
      <c r="C92">
        <v>12782275</v>
      </c>
      <c r="D92">
        <v>9596000</v>
      </c>
      <c r="E92">
        <v>6909000</v>
      </c>
      <c r="F92">
        <v>2970733</v>
      </c>
      <c r="G92">
        <v>2926441</v>
      </c>
      <c r="H92">
        <v>268304</v>
      </c>
      <c r="I92">
        <v>2016</v>
      </c>
    </row>
    <row r="93" spans="1:9" x14ac:dyDescent="0.25">
      <c r="A93" t="s">
        <v>48</v>
      </c>
      <c r="B93">
        <v>4</v>
      </c>
      <c r="C93">
        <v>1056770</v>
      </c>
      <c r="D93">
        <v>766000</v>
      </c>
      <c r="E93">
        <v>538000</v>
      </c>
      <c r="F93">
        <v>180543</v>
      </c>
      <c r="G93">
        <v>252525</v>
      </c>
      <c r="H93">
        <v>31076</v>
      </c>
      <c r="I93">
        <v>2016</v>
      </c>
    </row>
    <row r="94" spans="1:9" x14ac:dyDescent="0.25">
      <c r="A94" t="s">
        <v>49</v>
      </c>
      <c r="B94">
        <v>9</v>
      </c>
      <c r="C94">
        <v>4957968</v>
      </c>
      <c r="D94">
        <v>3598000</v>
      </c>
      <c r="E94">
        <v>2575000</v>
      </c>
      <c r="F94">
        <v>1155389</v>
      </c>
      <c r="G94">
        <v>855373</v>
      </c>
      <c r="H94">
        <v>92265</v>
      </c>
      <c r="I94">
        <v>2016</v>
      </c>
    </row>
    <row r="95" spans="1:9" x14ac:dyDescent="0.25">
      <c r="A95" t="s">
        <v>50</v>
      </c>
      <c r="B95">
        <v>3</v>
      </c>
      <c r="C95">
        <v>862996</v>
      </c>
      <c r="D95">
        <v>612000</v>
      </c>
      <c r="E95">
        <v>437000</v>
      </c>
      <c r="F95">
        <v>227721</v>
      </c>
      <c r="G95">
        <v>117458</v>
      </c>
      <c r="H95">
        <v>24914</v>
      </c>
      <c r="I95">
        <v>2016</v>
      </c>
    </row>
    <row r="96" spans="1:9" x14ac:dyDescent="0.25">
      <c r="A96" t="s">
        <v>51</v>
      </c>
      <c r="B96">
        <v>11</v>
      </c>
      <c r="C96">
        <v>6646010</v>
      </c>
      <c r="D96">
        <v>4872000</v>
      </c>
      <c r="E96">
        <v>3251000</v>
      </c>
      <c r="F96">
        <v>1522925</v>
      </c>
      <c r="G96">
        <v>870695</v>
      </c>
      <c r="H96">
        <v>114407</v>
      </c>
      <c r="I96">
        <v>2016</v>
      </c>
    </row>
    <row r="97" spans="1:9" x14ac:dyDescent="0.25">
      <c r="A97" t="s">
        <v>52</v>
      </c>
      <c r="B97">
        <v>38</v>
      </c>
      <c r="C97">
        <v>27914410</v>
      </c>
      <c r="D97">
        <v>17378000</v>
      </c>
      <c r="E97">
        <v>11724000</v>
      </c>
      <c r="F97">
        <v>4685047</v>
      </c>
      <c r="G97">
        <v>3877868</v>
      </c>
      <c r="H97">
        <v>406311</v>
      </c>
      <c r="I97">
        <v>2016</v>
      </c>
    </row>
    <row r="98" spans="1:9" x14ac:dyDescent="0.25">
      <c r="A98" t="s">
        <v>53</v>
      </c>
      <c r="B98">
        <v>6</v>
      </c>
      <c r="C98">
        <v>3041868</v>
      </c>
      <c r="D98">
        <v>1969000</v>
      </c>
      <c r="E98">
        <v>1398000</v>
      </c>
      <c r="F98">
        <v>515231</v>
      </c>
      <c r="G98">
        <v>310676</v>
      </c>
      <c r="H98">
        <v>305523</v>
      </c>
      <c r="I98">
        <v>2016</v>
      </c>
    </row>
    <row r="99" spans="1:9" x14ac:dyDescent="0.25">
      <c r="A99" t="s">
        <v>54</v>
      </c>
      <c r="B99">
        <v>3</v>
      </c>
      <c r="C99">
        <v>623657</v>
      </c>
      <c r="D99">
        <v>488000</v>
      </c>
      <c r="E99">
        <v>351000</v>
      </c>
      <c r="F99">
        <v>95369</v>
      </c>
      <c r="G99">
        <v>178573</v>
      </c>
      <c r="H99">
        <v>41125</v>
      </c>
      <c r="I99">
        <v>2016</v>
      </c>
    </row>
    <row r="100" spans="1:9" x14ac:dyDescent="0.25">
      <c r="A100" t="s">
        <v>55</v>
      </c>
      <c r="B100">
        <v>13</v>
      </c>
      <c r="C100">
        <v>8410106</v>
      </c>
      <c r="D100">
        <v>5829000</v>
      </c>
      <c r="E100">
        <v>4399000</v>
      </c>
      <c r="F100">
        <v>1769443</v>
      </c>
      <c r="G100">
        <v>1981473</v>
      </c>
      <c r="H100">
        <v>233715</v>
      </c>
      <c r="I100">
        <v>2016</v>
      </c>
    </row>
    <row r="101" spans="1:9" x14ac:dyDescent="0.25">
      <c r="A101" t="s">
        <v>56</v>
      </c>
      <c r="B101">
        <v>12</v>
      </c>
      <c r="C101">
        <v>7294771</v>
      </c>
      <c r="D101">
        <v>5104000</v>
      </c>
      <c r="E101">
        <v>3906000</v>
      </c>
      <c r="F101">
        <v>1221747</v>
      </c>
      <c r="G101">
        <v>1742718</v>
      </c>
      <c r="H101">
        <v>352554</v>
      </c>
      <c r="I101">
        <v>2016</v>
      </c>
    </row>
    <row r="102" spans="1:9" x14ac:dyDescent="0.25">
      <c r="A102" t="s">
        <v>57</v>
      </c>
      <c r="B102">
        <v>5</v>
      </c>
      <c r="C102">
        <v>1831023</v>
      </c>
      <c r="D102">
        <v>1425000</v>
      </c>
      <c r="E102">
        <v>913000</v>
      </c>
      <c r="F102">
        <v>489371</v>
      </c>
      <c r="G102">
        <v>188794</v>
      </c>
      <c r="H102">
        <v>36258</v>
      </c>
      <c r="I102">
        <v>2016</v>
      </c>
    </row>
    <row r="103" spans="1:9" x14ac:dyDescent="0.25">
      <c r="A103" t="s">
        <v>58</v>
      </c>
      <c r="B103">
        <v>10</v>
      </c>
      <c r="C103">
        <v>5772628</v>
      </c>
      <c r="D103">
        <v>4354000</v>
      </c>
      <c r="E103">
        <v>3323000</v>
      </c>
      <c r="F103">
        <v>1405284</v>
      </c>
      <c r="G103">
        <v>1382536</v>
      </c>
      <c r="H103">
        <v>188330</v>
      </c>
      <c r="I103">
        <v>2016</v>
      </c>
    </row>
    <row r="104" spans="1:9" x14ac:dyDescent="0.25">
      <c r="A104" t="s">
        <v>59</v>
      </c>
      <c r="B104">
        <v>3</v>
      </c>
      <c r="C104">
        <v>584215</v>
      </c>
      <c r="D104">
        <v>427000</v>
      </c>
      <c r="E104">
        <v>304000</v>
      </c>
      <c r="F104">
        <v>174419</v>
      </c>
      <c r="G104">
        <v>55973</v>
      </c>
      <c r="H104">
        <v>25457</v>
      </c>
      <c r="I104">
        <v>2016</v>
      </c>
    </row>
    <row r="105" spans="1:9" x14ac:dyDescent="0.25">
      <c r="A105" t="s">
        <v>60</v>
      </c>
      <c r="B105">
        <v>538</v>
      </c>
      <c r="C105">
        <v>322941311</v>
      </c>
      <c r="D105">
        <v>224058000</v>
      </c>
      <c r="E105">
        <v>157596000</v>
      </c>
      <c r="F105">
        <v>62984828</v>
      </c>
      <c r="G105">
        <v>65853514</v>
      </c>
      <c r="H105">
        <v>7830934</v>
      </c>
      <c r="I105">
        <v>2016</v>
      </c>
    </row>
    <row r="106" spans="1:9" x14ac:dyDescent="0.25">
      <c r="A106" t="s">
        <v>9</v>
      </c>
      <c r="B106">
        <v>9</v>
      </c>
      <c r="C106">
        <v>4815588</v>
      </c>
      <c r="D106">
        <v>3479000</v>
      </c>
      <c r="E106">
        <v>2556000</v>
      </c>
      <c r="F106">
        <v>1255925</v>
      </c>
      <c r="G106">
        <v>795696</v>
      </c>
      <c r="H106">
        <v>22717</v>
      </c>
      <c r="I106">
        <v>2012</v>
      </c>
    </row>
    <row r="107" spans="1:9" x14ac:dyDescent="0.25">
      <c r="A107" t="s">
        <v>10</v>
      </c>
      <c r="B107">
        <v>3</v>
      </c>
      <c r="C107">
        <v>730443</v>
      </c>
      <c r="D107">
        <v>495000</v>
      </c>
      <c r="E107">
        <v>361000</v>
      </c>
      <c r="F107">
        <v>164676</v>
      </c>
      <c r="G107">
        <v>122640</v>
      </c>
      <c r="H107">
        <v>13179</v>
      </c>
      <c r="I107">
        <v>2012</v>
      </c>
    </row>
    <row r="108" spans="1:9" x14ac:dyDescent="0.25">
      <c r="A108" t="s">
        <v>11</v>
      </c>
      <c r="B108">
        <v>11</v>
      </c>
      <c r="C108">
        <v>6554978</v>
      </c>
      <c r="D108">
        <v>4314000</v>
      </c>
      <c r="E108">
        <v>2812000</v>
      </c>
      <c r="F108">
        <v>1233654</v>
      </c>
      <c r="G108">
        <v>1025232</v>
      </c>
      <c r="H108">
        <v>40368</v>
      </c>
      <c r="I108">
        <v>2012</v>
      </c>
    </row>
    <row r="109" spans="1:9" x14ac:dyDescent="0.25">
      <c r="A109" t="s">
        <v>12</v>
      </c>
      <c r="B109">
        <v>6</v>
      </c>
      <c r="C109">
        <v>2952164</v>
      </c>
      <c r="D109">
        <v>2109000</v>
      </c>
      <c r="E109">
        <v>1376000</v>
      </c>
      <c r="F109">
        <v>647744</v>
      </c>
      <c r="G109">
        <v>394409</v>
      </c>
      <c r="H109">
        <v>27315</v>
      </c>
      <c r="I109">
        <v>2012</v>
      </c>
    </row>
    <row r="110" spans="1:9" x14ac:dyDescent="0.25">
      <c r="A110" t="s">
        <v>13</v>
      </c>
      <c r="B110">
        <v>55</v>
      </c>
      <c r="C110">
        <v>37948800</v>
      </c>
      <c r="D110">
        <v>23419000</v>
      </c>
      <c r="E110">
        <v>15356000</v>
      </c>
      <c r="F110">
        <v>4839958</v>
      </c>
      <c r="G110">
        <v>7854285</v>
      </c>
      <c r="H110">
        <v>344304</v>
      </c>
      <c r="I110">
        <v>2012</v>
      </c>
    </row>
    <row r="111" spans="1:9" x14ac:dyDescent="0.25">
      <c r="A111" t="s">
        <v>14</v>
      </c>
      <c r="B111">
        <v>9</v>
      </c>
      <c r="C111">
        <v>5192647</v>
      </c>
      <c r="D111">
        <v>3544000</v>
      </c>
      <c r="E111">
        <v>2635000</v>
      </c>
      <c r="F111">
        <v>1185243</v>
      </c>
      <c r="G111">
        <v>1323102</v>
      </c>
      <c r="H111">
        <v>61177</v>
      </c>
      <c r="I111">
        <v>2012</v>
      </c>
    </row>
    <row r="112" spans="1:9" x14ac:dyDescent="0.25">
      <c r="A112" t="s">
        <v>15</v>
      </c>
      <c r="B112">
        <v>7</v>
      </c>
      <c r="C112">
        <v>3594547</v>
      </c>
      <c r="D112">
        <v>2499000</v>
      </c>
      <c r="E112">
        <v>1760000</v>
      </c>
      <c r="F112">
        <v>634892</v>
      </c>
      <c r="G112">
        <v>905083</v>
      </c>
      <c r="H112">
        <v>18985</v>
      </c>
      <c r="I112">
        <v>2012</v>
      </c>
    </row>
    <row r="113" spans="1:9" x14ac:dyDescent="0.25">
      <c r="A113" t="s">
        <v>16</v>
      </c>
      <c r="B113">
        <v>3</v>
      </c>
      <c r="C113">
        <v>915179</v>
      </c>
      <c r="D113">
        <v>641000</v>
      </c>
      <c r="E113">
        <v>470000</v>
      </c>
      <c r="F113">
        <v>165484</v>
      </c>
      <c r="G113">
        <v>242584</v>
      </c>
      <c r="H113">
        <v>5853</v>
      </c>
      <c r="I113">
        <v>2012</v>
      </c>
    </row>
    <row r="114" spans="1:9" x14ac:dyDescent="0.25">
      <c r="A114" t="s">
        <v>17</v>
      </c>
      <c r="B114">
        <v>3</v>
      </c>
      <c r="C114">
        <v>634924</v>
      </c>
      <c r="D114">
        <v>461000</v>
      </c>
      <c r="E114">
        <v>385000</v>
      </c>
      <c r="F114">
        <v>21381</v>
      </c>
      <c r="G114">
        <v>267070</v>
      </c>
      <c r="H114">
        <v>5313</v>
      </c>
      <c r="I114">
        <v>2012</v>
      </c>
    </row>
    <row r="115" spans="1:9" x14ac:dyDescent="0.25">
      <c r="A115" t="s">
        <v>18</v>
      </c>
      <c r="B115">
        <v>29</v>
      </c>
      <c r="C115">
        <v>19297822</v>
      </c>
      <c r="D115">
        <v>13326000</v>
      </c>
      <c r="E115">
        <v>9102000</v>
      </c>
      <c r="F115">
        <v>4163447</v>
      </c>
      <c r="G115">
        <v>4237756</v>
      </c>
      <c r="H115">
        <v>72976</v>
      </c>
      <c r="I115">
        <v>2012</v>
      </c>
    </row>
    <row r="116" spans="1:9" x14ac:dyDescent="0.25">
      <c r="A116" t="s">
        <v>19</v>
      </c>
      <c r="B116">
        <v>16</v>
      </c>
      <c r="C116">
        <v>9901430</v>
      </c>
      <c r="D116">
        <v>6738000</v>
      </c>
      <c r="E116">
        <v>4767000</v>
      </c>
      <c r="F116">
        <v>2078688</v>
      </c>
      <c r="G116">
        <v>1773827</v>
      </c>
      <c r="H116">
        <v>47535</v>
      </c>
      <c r="I116">
        <v>2012</v>
      </c>
    </row>
    <row r="117" spans="1:9" x14ac:dyDescent="0.25">
      <c r="A117" t="s">
        <v>20</v>
      </c>
      <c r="B117">
        <v>4</v>
      </c>
      <c r="C117">
        <v>1394804</v>
      </c>
      <c r="D117">
        <v>930000</v>
      </c>
      <c r="E117">
        <v>547000</v>
      </c>
      <c r="F117">
        <v>121015</v>
      </c>
      <c r="G117">
        <v>306658</v>
      </c>
      <c r="H117">
        <v>7024</v>
      </c>
      <c r="I117">
        <v>2012</v>
      </c>
    </row>
    <row r="118" spans="1:9" x14ac:dyDescent="0.25">
      <c r="A118" t="s">
        <v>21</v>
      </c>
      <c r="B118">
        <v>4</v>
      </c>
      <c r="C118">
        <v>1595324</v>
      </c>
      <c r="D118">
        <v>1064000</v>
      </c>
      <c r="E118">
        <v>745000</v>
      </c>
      <c r="F118">
        <v>420911</v>
      </c>
      <c r="G118">
        <v>212787</v>
      </c>
      <c r="H118">
        <v>18576</v>
      </c>
      <c r="I118">
        <v>2012</v>
      </c>
    </row>
    <row r="119" spans="1:9" x14ac:dyDescent="0.25">
      <c r="A119" t="s">
        <v>22</v>
      </c>
      <c r="B119">
        <v>20</v>
      </c>
      <c r="C119">
        <v>12882510</v>
      </c>
      <c r="D119">
        <v>8831000</v>
      </c>
      <c r="E119">
        <v>6425000</v>
      </c>
      <c r="F119">
        <v>2135216</v>
      </c>
      <c r="G119">
        <v>3019512</v>
      </c>
      <c r="H119">
        <v>87286</v>
      </c>
      <c r="I119">
        <v>2012</v>
      </c>
    </row>
    <row r="120" spans="1:9" x14ac:dyDescent="0.25">
      <c r="A120" t="s">
        <v>23</v>
      </c>
      <c r="B120">
        <v>11</v>
      </c>
      <c r="C120">
        <v>6537703</v>
      </c>
      <c r="D120">
        <v>4724000</v>
      </c>
      <c r="E120">
        <v>3270000</v>
      </c>
      <c r="F120">
        <v>1420543</v>
      </c>
      <c r="G120">
        <v>1152887</v>
      </c>
      <c r="H120">
        <v>51104</v>
      </c>
      <c r="I120">
        <v>2012</v>
      </c>
    </row>
    <row r="121" spans="1:9" x14ac:dyDescent="0.25">
      <c r="A121" t="s">
        <v>24</v>
      </c>
      <c r="B121">
        <v>6</v>
      </c>
      <c r="C121">
        <v>3076190</v>
      </c>
      <c r="D121">
        <v>2232000</v>
      </c>
      <c r="E121">
        <v>1745000</v>
      </c>
      <c r="F121">
        <v>730617</v>
      </c>
      <c r="G121">
        <v>822544</v>
      </c>
      <c r="H121">
        <v>29019</v>
      </c>
      <c r="I121">
        <v>2012</v>
      </c>
    </row>
    <row r="122" spans="1:9" x14ac:dyDescent="0.25">
      <c r="A122" t="s">
        <v>25</v>
      </c>
      <c r="B122">
        <v>6</v>
      </c>
      <c r="C122">
        <v>2885257</v>
      </c>
      <c r="D122">
        <v>1973000</v>
      </c>
      <c r="E122">
        <v>1467000</v>
      </c>
      <c r="F122">
        <v>692634</v>
      </c>
      <c r="G122">
        <v>440726</v>
      </c>
      <c r="H122">
        <v>26611</v>
      </c>
      <c r="I122">
        <v>2012</v>
      </c>
    </row>
    <row r="123" spans="1:9" x14ac:dyDescent="0.25">
      <c r="A123" t="s">
        <v>26</v>
      </c>
      <c r="B123">
        <v>8</v>
      </c>
      <c r="C123">
        <v>4386346</v>
      </c>
      <c r="D123">
        <v>3194000</v>
      </c>
      <c r="E123">
        <v>2303000</v>
      </c>
      <c r="F123">
        <v>1087190</v>
      </c>
      <c r="G123">
        <v>679370</v>
      </c>
      <c r="H123">
        <v>30652</v>
      </c>
      <c r="I123">
        <v>2012</v>
      </c>
    </row>
    <row r="124" spans="1:9" x14ac:dyDescent="0.25">
      <c r="A124" t="s">
        <v>27</v>
      </c>
      <c r="B124">
        <v>8</v>
      </c>
      <c r="C124">
        <v>4600972</v>
      </c>
      <c r="D124">
        <v>3239000</v>
      </c>
      <c r="E124">
        <v>2498000</v>
      </c>
      <c r="F124">
        <v>1152262</v>
      </c>
      <c r="G124">
        <v>809141</v>
      </c>
      <c r="H124">
        <v>32662</v>
      </c>
      <c r="I124">
        <v>2012</v>
      </c>
    </row>
    <row r="125" spans="1:9" x14ac:dyDescent="0.25">
      <c r="A125" t="s">
        <v>28</v>
      </c>
      <c r="B125">
        <v>4</v>
      </c>
      <c r="C125">
        <v>1327729</v>
      </c>
      <c r="D125">
        <v>1020000</v>
      </c>
      <c r="E125">
        <v>787000</v>
      </c>
      <c r="F125">
        <v>292276</v>
      </c>
      <c r="G125">
        <v>401306</v>
      </c>
      <c r="H125">
        <v>19598</v>
      </c>
      <c r="I125">
        <v>2012</v>
      </c>
    </row>
    <row r="126" spans="1:9" x14ac:dyDescent="0.25">
      <c r="A126" t="s">
        <v>29</v>
      </c>
      <c r="B126">
        <v>10</v>
      </c>
      <c r="C126">
        <v>5886992</v>
      </c>
      <c r="D126">
        <v>4007000</v>
      </c>
      <c r="E126">
        <v>2888000</v>
      </c>
      <c r="F126">
        <v>971869</v>
      </c>
      <c r="G126">
        <v>1677844</v>
      </c>
      <c r="H126">
        <v>57614</v>
      </c>
      <c r="I126">
        <v>2012</v>
      </c>
    </row>
    <row r="127" spans="1:9" x14ac:dyDescent="0.25">
      <c r="A127" t="s">
        <v>30</v>
      </c>
      <c r="B127">
        <v>11</v>
      </c>
      <c r="C127">
        <v>6663005</v>
      </c>
      <c r="D127">
        <v>4774000</v>
      </c>
      <c r="E127">
        <v>3759000</v>
      </c>
      <c r="F127">
        <v>1188314</v>
      </c>
      <c r="G127">
        <v>1921290</v>
      </c>
      <c r="H127">
        <v>58163</v>
      </c>
      <c r="I127">
        <v>2012</v>
      </c>
    </row>
    <row r="128" spans="1:9" x14ac:dyDescent="0.25">
      <c r="A128" t="s">
        <v>31</v>
      </c>
      <c r="B128">
        <v>16</v>
      </c>
      <c r="C128">
        <v>9897145</v>
      </c>
      <c r="D128">
        <v>7228000</v>
      </c>
      <c r="E128">
        <v>5620000</v>
      </c>
      <c r="F128">
        <v>2115256</v>
      </c>
      <c r="G128">
        <v>2564569</v>
      </c>
      <c r="H128">
        <v>51136</v>
      </c>
      <c r="I128">
        <v>2012</v>
      </c>
    </row>
    <row r="129" spans="1:9" x14ac:dyDescent="0.25">
      <c r="A129" t="s">
        <v>32</v>
      </c>
      <c r="B129">
        <v>10</v>
      </c>
      <c r="C129">
        <v>5376643</v>
      </c>
      <c r="D129">
        <v>3903000</v>
      </c>
      <c r="E129">
        <v>3085000</v>
      </c>
      <c r="F129">
        <v>1320225</v>
      </c>
      <c r="G129">
        <v>1546167</v>
      </c>
      <c r="H129">
        <v>70169</v>
      </c>
      <c r="I129">
        <v>2012</v>
      </c>
    </row>
    <row r="130" spans="1:9" x14ac:dyDescent="0.25">
      <c r="A130" t="s">
        <v>33</v>
      </c>
      <c r="B130">
        <v>6</v>
      </c>
      <c r="C130">
        <v>2983816</v>
      </c>
      <c r="D130">
        <v>2130000</v>
      </c>
      <c r="E130">
        <v>1794000</v>
      </c>
      <c r="F130">
        <v>710746</v>
      </c>
      <c r="G130">
        <v>562949</v>
      </c>
      <c r="H130">
        <v>11889</v>
      </c>
      <c r="I130">
        <v>2012</v>
      </c>
    </row>
    <row r="131" spans="1:9" x14ac:dyDescent="0.25">
      <c r="A131" t="s">
        <v>34</v>
      </c>
      <c r="B131">
        <v>10</v>
      </c>
      <c r="C131">
        <v>6024367</v>
      </c>
      <c r="D131">
        <v>4409000</v>
      </c>
      <c r="E131">
        <v>3384000</v>
      </c>
      <c r="F131">
        <v>1482440</v>
      </c>
      <c r="G131">
        <v>1223796</v>
      </c>
      <c r="H131">
        <v>51087</v>
      </c>
      <c r="I131">
        <v>2012</v>
      </c>
    </row>
    <row r="132" spans="1:9" x14ac:dyDescent="0.25">
      <c r="A132" t="s">
        <v>35</v>
      </c>
      <c r="B132">
        <v>3</v>
      </c>
      <c r="C132">
        <v>1003783</v>
      </c>
      <c r="D132">
        <v>754000</v>
      </c>
      <c r="E132">
        <v>553000</v>
      </c>
      <c r="F132">
        <v>267928</v>
      </c>
      <c r="G132">
        <v>201839</v>
      </c>
      <c r="H132">
        <v>14281</v>
      </c>
      <c r="I132">
        <v>2012</v>
      </c>
    </row>
    <row r="133" spans="1:9" x14ac:dyDescent="0.25">
      <c r="A133" t="s">
        <v>36</v>
      </c>
      <c r="B133">
        <v>5</v>
      </c>
      <c r="C133">
        <v>1853303</v>
      </c>
      <c r="D133">
        <v>1296000</v>
      </c>
      <c r="E133">
        <v>901000</v>
      </c>
      <c r="F133">
        <v>475064</v>
      </c>
      <c r="G133">
        <v>302081</v>
      </c>
      <c r="H133">
        <v>17234</v>
      </c>
      <c r="I133">
        <v>2012</v>
      </c>
    </row>
    <row r="134" spans="1:9" x14ac:dyDescent="0.25">
      <c r="A134" t="s">
        <v>37</v>
      </c>
      <c r="B134">
        <v>6</v>
      </c>
      <c r="C134">
        <v>2743996</v>
      </c>
      <c r="D134">
        <v>1808000</v>
      </c>
      <c r="E134">
        <v>1176000</v>
      </c>
      <c r="F134">
        <v>463567</v>
      </c>
      <c r="G134">
        <v>531373</v>
      </c>
      <c r="H134">
        <v>19978</v>
      </c>
      <c r="I134">
        <v>2012</v>
      </c>
    </row>
    <row r="135" spans="1:9" x14ac:dyDescent="0.25">
      <c r="A135" t="s">
        <v>38</v>
      </c>
      <c r="B135">
        <v>4</v>
      </c>
      <c r="C135">
        <v>1324232</v>
      </c>
      <c r="D135">
        <v>991000</v>
      </c>
      <c r="E135">
        <v>752000</v>
      </c>
      <c r="F135">
        <v>329918</v>
      </c>
      <c r="G135">
        <v>369561</v>
      </c>
      <c r="H135">
        <v>11493</v>
      </c>
      <c r="I135">
        <v>2012</v>
      </c>
    </row>
    <row r="136" spans="1:9" x14ac:dyDescent="0.25">
      <c r="A136" t="s">
        <v>39</v>
      </c>
      <c r="B136">
        <v>14</v>
      </c>
      <c r="C136">
        <v>8844942</v>
      </c>
      <c r="D136">
        <v>5929000</v>
      </c>
      <c r="E136">
        <v>4326000</v>
      </c>
      <c r="F136">
        <v>1477568</v>
      </c>
      <c r="G136">
        <v>2125101</v>
      </c>
      <c r="H136">
        <v>37623</v>
      </c>
      <c r="I136">
        <v>2012</v>
      </c>
    </row>
    <row r="137" spans="1:9" x14ac:dyDescent="0.25">
      <c r="A137" t="s">
        <v>40</v>
      </c>
      <c r="B137">
        <v>5</v>
      </c>
      <c r="C137">
        <v>2087309</v>
      </c>
      <c r="D137">
        <v>1426000</v>
      </c>
      <c r="E137">
        <v>978000</v>
      </c>
      <c r="F137">
        <v>335788</v>
      </c>
      <c r="G137">
        <v>415335</v>
      </c>
      <c r="H137">
        <v>32635</v>
      </c>
      <c r="I137">
        <v>2012</v>
      </c>
    </row>
    <row r="138" spans="1:9" x14ac:dyDescent="0.25">
      <c r="A138" t="s">
        <v>41</v>
      </c>
      <c r="B138">
        <v>29</v>
      </c>
      <c r="C138">
        <v>19572932</v>
      </c>
      <c r="D138">
        <v>13082000</v>
      </c>
      <c r="E138">
        <v>8887000</v>
      </c>
      <c r="F138">
        <v>2490431</v>
      </c>
      <c r="G138">
        <v>4485741</v>
      </c>
      <c r="H138">
        <v>104987</v>
      </c>
      <c r="I138">
        <v>2012</v>
      </c>
    </row>
    <row r="139" spans="1:9" x14ac:dyDescent="0.25">
      <c r="A139" t="s">
        <v>42</v>
      </c>
      <c r="B139">
        <v>15</v>
      </c>
      <c r="C139">
        <v>9749476</v>
      </c>
      <c r="D139">
        <v>6712000</v>
      </c>
      <c r="E139">
        <v>5295000</v>
      </c>
      <c r="F139">
        <v>2270395</v>
      </c>
      <c r="G139">
        <v>2178391</v>
      </c>
      <c r="H139">
        <v>56586</v>
      </c>
      <c r="I139">
        <v>2012</v>
      </c>
    </row>
    <row r="140" spans="1:9" x14ac:dyDescent="0.25">
      <c r="A140" t="s">
        <v>43</v>
      </c>
      <c r="B140">
        <v>3</v>
      </c>
      <c r="C140">
        <v>701176</v>
      </c>
      <c r="D140">
        <v>514000</v>
      </c>
      <c r="E140">
        <v>383000</v>
      </c>
      <c r="F140">
        <v>188163</v>
      </c>
      <c r="G140">
        <v>124827</v>
      </c>
      <c r="H140">
        <v>9637</v>
      </c>
      <c r="I140">
        <v>2012</v>
      </c>
    </row>
    <row r="141" spans="1:9" x14ac:dyDescent="0.25">
      <c r="A141" t="s">
        <v>44</v>
      </c>
      <c r="B141">
        <v>18</v>
      </c>
      <c r="C141">
        <v>11548923</v>
      </c>
      <c r="D141">
        <v>8550000</v>
      </c>
      <c r="E141">
        <v>6076000</v>
      </c>
      <c r="F141">
        <v>2661437</v>
      </c>
      <c r="G141">
        <v>2827709</v>
      </c>
      <c r="H141">
        <v>91701</v>
      </c>
      <c r="I141">
        <v>2012</v>
      </c>
    </row>
    <row r="142" spans="1:9" x14ac:dyDescent="0.25">
      <c r="A142" t="s">
        <v>45</v>
      </c>
      <c r="B142">
        <v>7</v>
      </c>
      <c r="C142">
        <v>3818814</v>
      </c>
      <c r="D142">
        <v>2733000</v>
      </c>
      <c r="E142">
        <v>1806000</v>
      </c>
      <c r="F142">
        <v>891325</v>
      </c>
      <c r="G142">
        <v>443547</v>
      </c>
      <c r="H142">
        <v>0</v>
      </c>
      <c r="I142">
        <v>2012</v>
      </c>
    </row>
    <row r="143" spans="1:9" x14ac:dyDescent="0.25">
      <c r="A143" t="s">
        <v>46</v>
      </c>
      <c r="B143">
        <v>7</v>
      </c>
      <c r="C143">
        <v>3899001</v>
      </c>
      <c r="D143">
        <v>2806000</v>
      </c>
      <c r="E143">
        <v>2086000</v>
      </c>
      <c r="F143">
        <v>754175</v>
      </c>
      <c r="G143">
        <v>970488</v>
      </c>
      <c r="H143">
        <v>64607</v>
      </c>
      <c r="I143">
        <v>2012</v>
      </c>
    </row>
    <row r="144" spans="1:9" x14ac:dyDescent="0.25">
      <c r="A144" t="s">
        <v>47</v>
      </c>
      <c r="B144">
        <v>20</v>
      </c>
      <c r="C144">
        <v>12767118</v>
      </c>
      <c r="D144">
        <v>9452000</v>
      </c>
      <c r="E144">
        <v>6795000</v>
      </c>
      <c r="F144">
        <v>2680434</v>
      </c>
      <c r="G144">
        <v>2990274</v>
      </c>
      <c r="H144">
        <v>82962</v>
      </c>
      <c r="I144">
        <v>2012</v>
      </c>
    </row>
    <row r="145" spans="1:9" x14ac:dyDescent="0.25">
      <c r="A145" t="s">
        <v>48</v>
      </c>
      <c r="B145">
        <v>4</v>
      </c>
      <c r="C145">
        <v>1054621</v>
      </c>
      <c r="D145">
        <v>751000</v>
      </c>
      <c r="E145">
        <v>552000</v>
      </c>
      <c r="F145">
        <v>157204</v>
      </c>
      <c r="G145">
        <v>279677</v>
      </c>
      <c r="H145">
        <v>9168</v>
      </c>
      <c r="I145">
        <v>2012</v>
      </c>
    </row>
    <row r="146" spans="1:9" x14ac:dyDescent="0.25">
      <c r="A146" t="s">
        <v>49</v>
      </c>
      <c r="B146">
        <v>9</v>
      </c>
      <c r="C146">
        <v>4717354</v>
      </c>
      <c r="D146">
        <v>3380000</v>
      </c>
      <c r="E146">
        <v>2479000</v>
      </c>
      <c r="F146">
        <v>1071645</v>
      </c>
      <c r="G146">
        <v>865941</v>
      </c>
      <c r="H146">
        <v>26532</v>
      </c>
      <c r="I146">
        <v>2012</v>
      </c>
    </row>
    <row r="147" spans="1:9" x14ac:dyDescent="0.25">
      <c r="A147" t="s">
        <v>50</v>
      </c>
      <c r="B147">
        <v>3</v>
      </c>
      <c r="C147">
        <v>833566</v>
      </c>
      <c r="D147">
        <v>607000</v>
      </c>
      <c r="E147">
        <v>454000</v>
      </c>
      <c r="F147">
        <v>210610</v>
      </c>
      <c r="G147">
        <v>145039</v>
      </c>
      <c r="H147">
        <v>8166</v>
      </c>
      <c r="I147">
        <v>2012</v>
      </c>
    </row>
    <row r="148" spans="1:9" x14ac:dyDescent="0.25">
      <c r="A148" t="s">
        <v>51</v>
      </c>
      <c r="B148">
        <v>11</v>
      </c>
      <c r="C148">
        <v>6453898</v>
      </c>
      <c r="D148">
        <v>4678000</v>
      </c>
      <c r="E148">
        <v>3210000</v>
      </c>
      <c r="F148">
        <v>1462330</v>
      </c>
      <c r="G148">
        <v>960709</v>
      </c>
      <c r="H148">
        <v>35538</v>
      </c>
      <c r="I148">
        <v>2012</v>
      </c>
    </row>
    <row r="149" spans="1:9" x14ac:dyDescent="0.25">
      <c r="A149" t="s">
        <v>52</v>
      </c>
      <c r="B149">
        <v>38</v>
      </c>
      <c r="C149">
        <v>26084481</v>
      </c>
      <c r="D149">
        <v>16062000</v>
      </c>
      <c r="E149">
        <v>10749000</v>
      </c>
      <c r="F149">
        <v>4569843</v>
      </c>
      <c r="G149">
        <v>3308124</v>
      </c>
      <c r="H149">
        <v>115884</v>
      </c>
      <c r="I149">
        <v>2012</v>
      </c>
    </row>
    <row r="150" spans="1:9" x14ac:dyDescent="0.25">
      <c r="A150" t="s">
        <v>53</v>
      </c>
      <c r="B150">
        <v>6</v>
      </c>
      <c r="C150">
        <v>2853375</v>
      </c>
      <c r="D150">
        <v>1793000</v>
      </c>
      <c r="E150">
        <v>1138000</v>
      </c>
      <c r="F150">
        <v>740600</v>
      </c>
      <c r="G150">
        <v>251813</v>
      </c>
      <c r="H150">
        <v>25027</v>
      </c>
      <c r="I150">
        <v>2012</v>
      </c>
    </row>
    <row r="151" spans="1:9" x14ac:dyDescent="0.25">
      <c r="A151" t="s">
        <v>54</v>
      </c>
      <c r="B151">
        <v>3</v>
      </c>
      <c r="C151">
        <v>626090</v>
      </c>
      <c r="D151">
        <v>487000</v>
      </c>
      <c r="E151">
        <v>357000</v>
      </c>
      <c r="F151">
        <v>92698</v>
      </c>
      <c r="G151">
        <v>199239</v>
      </c>
      <c r="H151">
        <v>7353</v>
      </c>
      <c r="I151">
        <v>2012</v>
      </c>
    </row>
    <row r="152" spans="1:9" x14ac:dyDescent="0.25">
      <c r="A152" t="s">
        <v>55</v>
      </c>
      <c r="B152">
        <v>13</v>
      </c>
      <c r="C152">
        <v>8185080</v>
      </c>
      <c r="D152">
        <v>5645000</v>
      </c>
      <c r="E152">
        <v>4210000</v>
      </c>
      <c r="F152">
        <v>1822522</v>
      </c>
      <c r="G152">
        <v>1971820</v>
      </c>
      <c r="H152">
        <v>60147</v>
      </c>
      <c r="I152">
        <v>2012</v>
      </c>
    </row>
    <row r="153" spans="1:9" x14ac:dyDescent="0.25">
      <c r="A153" t="s">
        <v>56</v>
      </c>
      <c r="B153">
        <v>12</v>
      </c>
      <c r="C153">
        <v>6897058</v>
      </c>
      <c r="D153">
        <v>4832000</v>
      </c>
      <c r="E153">
        <v>3533000</v>
      </c>
      <c r="F153">
        <v>1290670</v>
      </c>
      <c r="G153">
        <v>1755396</v>
      </c>
      <c r="H153">
        <v>79450</v>
      </c>
      <c r="I153">
        <v>2012</v>
      </c>
    </row>
    <row r="154" spans="1:9" x14ac:dyDescent="0.25">
      <c r="A154" t="s">
        <v>57</v>
      </c>
      <c r="B154">
        <v>5</v>
      </c>
      <c r="C154">
        <v>1856872</v>
      </c>
      <c r="D154">
        <v>1442000</v>
      </c>
      <c r="E154">
        <v>982000</v>
      </c>
      <c r="F154">
        <v>417655</v>
      </c>
      <c r="G154">
        <v>238269</v>
      </c>
      <c r="H154">
        <v>14514</v>
      </c>
      <c r="I154">
        <v>2012</v>
      </c>
    </row>
    <row r="155" spans="1:9" x14ac:dyDescent="0.25">
      <c r="A155" t="s">
        <v>58</v>
      </c>
      <c r="B155">
        <v>10</v>
      </c>
      <c r="C155">
        <v>5719960</v>
      </c>
      <c r="D155">
        <v>4247000</v>
      </c>
      <c r="E155">
        <v>3318000</v>
      </c>
      <c r="F155">
        <v>1407966</v>
      </c>
      <c r="G155">
        <v>1620985</v>
      </c>
      <c r="H155">
        <v>39483</v>
      </c>
      <c r="I155">
        <v>2012</v>
      </c>
    </row>
    <row r="156" spans="1:9" x14ac:dyDescent="0.25">
      <c r="A156" t="s">
        <v>59</v>
      </c>
      <c r="B156">
        <v>3</v>
      </c>
      <c r="C156">
        <v>576305</v>
      </c>
      <c r="D156">
        <v>419000</v>
      </c>
      <c r="E156">
        <v>268000</v>
      </c>
      <c r="F156">
        <v>170962</v>
      </c>
      <c r="G156">
        <v>69286</v>
      </c>
      <c r="H156">
        <v>8813</v>
      </c>
      <c r="I156">
        <v>2012</v>
      </c>
    </row>
    <row r="157" spans="1:9" x14ac:dyDescent="0.25">
      <c r="A157" t="s">
        <v>60</v>
      </c>
      <c r="B157">
        <v>538</v>
      </c>
      <c r="C157">
        <v>313830990</v>
      </c>
      <c r="D157">
        <v>215079000</v>
      </c>
      <c r="E157">
        <v>153161000</v>
      </c>
      <c r="F157">
        <v>60933504</v>
      </c>
      <c r="G157">
        <v>65915795</v>
      </c>
      <c r="H157">
        <v>2236111</v>
      </c>
      <c r="I157">
        <v>2012</v>
      </c>
    </row>
    <row r="158" spans="1:9" x14ac:dyDescent="0.25">
      <c r="A158" t="s">
        <v>9</v>
      </c>
      <c r="B158">
        <v>9</v>
      </c>
      <c r="C158">
        <v>4718206</v>
      </c>
      <c r="D158">
        <v>3404000</v>
      </c>
      <c r="E158">
        <v>2438000</v>
      </c>
      <c r="F158">
        <v>1266546</v>
      </c>
      <c r="G158">
        <v>813479</v>
      </c>
      <c r="H158">
        <v>19794</v>
      </c>
      <c r="I158">
        <v>2008</v>
      </c>
    </row>
    <row r="159" spans="1:9" x14ac:dyDescent="0.25">
      <c r="A159" t="s">
        <v>10</v>
      </c>
      <c r="B159">
        <v>3</v>
      </c>
      <c r="C159">
        <v>687455</v>
      </c>
      <c r="D159">
        <v>468000</v>
      </c>
      <c r="E159">
        <v>345000</v>
      </c>
      <c r="F159">
        <v>193841</v>
      </c>
      <c r="G159">
        <v>123594</v>
      </c>
      <c r="H159">
        <v>8762</v>
      </c>
      <c r="I159">
        <v>2008</v>
      </c>
    </row>
    <row r="160" spans="1:9" x14ac:dyDescent="0.25">
      <c r="A160" t="s">
        <v>11</v>
      </c>
      <c r="B160">
        <v>10</v>
      </c>
      <c r="C160">
        <v>6280362</v>
      </c>
      <c r="D160">
        <v>4169000</v>
      </c>
      <c r="E160">
        <v>2874000</v>
      </c>
      <c r="F160">
        <v>1230111</v>
      </c>
      <c r="G160">
        <v>1034707</v>
      </c>
      <c r="H160">
        <v>28657</v>
      </c>
      <c r="I160">
        <v>2008</v>
      </c>
    </row>
    <row r="161" spans="1:9" x14ac:dyDescent="0.25">
      <c r="A161" t="s">
        <v>12</v>
      </c>
      <c r="B161">
        <v>6</v>
      </c>
      <c r="C161">
        <v>2874554</v>
      </c>
      <c r="D161">
        <v>2030000</v>
      </c>
      <c r="E161">
        <v>1317000</v>
      </c>
      <c r="F161">
        <v>638017</v>
      </c>
      <c r="G161">
        <v>422310</v>
      </c>
      <c r="H161">
        <v>26290</v>
      </c>
      <c r="I161">
        <v>2008</v>
      </c>
    </row>
    <row r="162" spans="1:9" x14ac:dyDescent="0.25">
      <c r="A162" t="s">
        <v>13</v>
      </c>
      <c r="B162">
        <v>55</v>
      </c>
      <c r="C162">
        <v>36604337</v>
      </c>
      <c r="D162">
        <v>21816000</v>
      </c>
      <c r="E162">
        <v>14885000</v>
      </c>
      <c r="F162">
        <v>5011781</v>
      </c>
      <c r="G162">
        <v>8274473</v>
      </c>
      <c r="H162">
        <v>275646</v>
      </c>
      <c r="I162">
        <v>2008</v>
      </c>
    </row>
    <row r="163" spans="1:9" x14ac:dyDescent="0.25">
      <c r="A163" t="s">
        <v>14</v>
      </c>
      <c r="B163">
        <v>9</v>
      </c>
      <c r="C163">
        <v>4889730</v>
      </c>
      <c r="D163">
        <v>3374000</v>
      </c>
      <c r="E163">
        <v>2437000</v>
      </c>
      <c r="F163">
        <v>1073629</v>
      </c>
      <c r="G163">
        <v>1288633</v>
      </c>
      <c r="H163">
        <v>39200</v>
      </c>
      <c r="I163">
        <v>2008</v>
      </c>
    </row>
    <row r="164" spans="1:9" x14ac:dyDescent="0.25">
      <c r="A164" t="s">
        <v>15</v>
      </c>
      <c r="B164">
        <v>7</v>
      </c>
      <c r="C164">
        <v>3545579</v>
      </c>
      <c r="D164">
        <v>2396000</v>
      </c>
      <c r="E164">
        <v>1761000</v>
      </c>
      <c r="F164">
        <v>629428</v>
      </c>
      <c r="G164">
        <v>997772</v>
      </c>
      <c r="H164">
        <v>19597</v>
      </c>
      <c r="I164">
        <v>2008</v>
      </c>
    </row>
    <row r="165" spans="1:9" x14ac:dyDescent="0.25">
      <c r="A165" t="s">
        <v>16</v>
      </c>
      <c r="B165">
        <v>3</v>
      </c>
      <c r="C165">
        <v>883874</v>
      </c>
      <c r="D165">
        <v>606000</v>
      </c>
      <c r="E165">
        <v>447000</v>
      </c>
      <c r="F165">
        <v>152374</v>
      </c>
      <c r="G165">
        <v>255459</v>
      </c>
      <c r="H165">
        <v>4579</v>
      </c>
      <c r="I165">
        <v>2008</v>
      </c>
    </row>
    <row r="166" spans="1:9" x14ac:dyDescent="0.25">
      <c r="A166" t="s">
        <v>17</v>
      </c>
      <c r="B166">
        <v>3</v>
      </c>
      <c r="C166">
        <v>580236</v>
      </c>
      <c r="D166">
        <v>413000</v>
      </c>
      <c r="E166">
        <v>324000</v>
      </c>
      <c r="F166">
        <v>17367</v>
      </c>
      <c r="G166">
        <v>245800</v>
      </c>
      <c r="H166">
        <v>2686</v>
      </c>
      <c r="I166">
        <v>2008</v>
      </c>
    </row>
    <row r="167" spans="1:9" x14ac:dyDescent="0.25">
      <c r="A167" t="s">
        <v>18</v>
      </c>
      <c r="B167">
        <v>27</v>
      </c>
      <c r="C167">
        <v>18527305</v>
      </c>
      <c r="D167">
        <v>12462000</v>
      </c>
      <c r="E167">
        <v>8774000</v>
      </c>
      <c r="F167">
        <v>4045624</v>
      </c>
      <c r="G167">
        <v>4282074</v>
      </c>
      <c r="H167">
        <v>63046</v>
      </c>
      <c r="I167">
        <v>2008</v>
      </c>
    </row>
    <row r="168" spans="1:9" x14ac:dyDescent="0.25">
      <c r="A168" t="s">
        <v>19</v>
      </c>
      <c r="B168">
        <v>15</v>
      </c>
      <c r="C168">
        <v>9504843</v>
      </c>
      <c r="D168">
        <v>6515000</v>
      </c>
      <c r="E168">
        <v>4624000</v>
      </c>
      <c r="F168">
        <v>2048759</v>
      </c>
      <c r="G168">
        <v>1844123</v>
      </c>
      <c r="H168">
        <v>31604</v>
      </c>
      <c r="I168">
        <v>2008</v>
      </c>
    </row>
    <row r="169" spans="1:9" x14ac:dyDescent="0.25">
      <c r="A169" t="s">
        <v>20</v>
      </c>
      <c r="B169">
        <v>4</v>
      </c>
      <c r="C169">
        <v>1332213</v>
      </c>
      <c r="D169">
        <v>883000</v>
      </c>
      <c r="E169">
        <v>522000</v>
      </c>
      <c r="F169">
        <v>120566</v>
      </c>
      <c r="G169">
        <v>325871</v>
      </c>
      <c r="H169">
        <v>7131</v>
      </c>
      <c r="I169">
        <v>2008</v>
      </c>
    </row>
    <row r="170" spans="1:9" x14ac:dyDescent="0.25">
      <c r="A170" t="s">
        <v>21</v>
      </c>
      <c r="B170">
        <v>4</v>
      </c>
      <c r="C170">
        <v>1534320</v>
      </c>
      <c r="D170">
        <v>1049000</v>
      </c>
      <c r="E170">
        <v>723000</v>
      </c>
      <c r="F170">
        <v>403012</v>
      </c>
      <c r="G170">
        <v>236440</v>
      </c>
      <c r="H170">
        <v>15670</v>
      </c>
      <c r="I170">
        <v>2008</v>
      </c>
    </row>
    <row r="171" spans="1:9" x14ac:dyDescent="0.25">
      <c r="A171" t="s">
        <v>22</v>
      </c>
      <c r="B171">
        <v>21</v>
      </c>
      <c r="C171">
        <v>12747038</v>
      </c>
      <c r="D171">
        <v>8681000</v>
      </c>
      <c r="E171">
        <v>6151000</v>
      </c>
      <c r="F171">
        <v>2031179</v>
      </c>
      <c r="G171">
        <v>3419348</v>
      </c>
      <c r="H171">
        <v>71844</v>
      </c>
      <c r="I171">
        <v>2008</v>
      </c>
    </row>
    <row r="172" spans="1:9" x14ac:dyDescent="0.25">
      <c r="A172" t="s">
        <v>23</v>
      </c>
      <c r="B172">
        <v>11</v>
      </c>
      <c r="C172">
        <v>6424806</v>
      </c>
      <c r="D172">
        <v>4562000</v>
      </c>
      <c r="E172">
        <v>3105000</v>
      </c>
      <c r="F172">
        <v>1345648</v>
      </c>
      <c r="G172">
        <v>1374039</v>
      </c>
      <c r="H172">
        <v>31367</v>
      </c>
      <c r="I172">
        <v>2008</v>
      </c>
    </row>
    <row r="173" spans="1:9" x14ac:dyDescent="0.25">
      <c r="A173" t="s">
        <v>24</v>
      </c>
      <c r="B173">
        <v>7</v>
      </c>
      <c r="C173">
        <v>3016734</v>
      </c>
      <c r="D173">
        <v>2137000</v>
      </c>
      <c r="E173">
        <v>1630000</v>
      </c>
      <c r="F173">
        <v>682379</v>
      </c>
      <c r="G173">
        <v>828940</v>
      </c>
      <c r="H173">
        <v>25804</v>
      </c>
      <c r="I173">
        <v>2008</v>
      </c>
    </row>
    <row r="174" spans="1:9" x14ac:dyDescent="0.25">
      <c r="A174" t="s">
        <v>25</v>
      </c>
      <c r="B174">
        <v>6</v>
      </c>
      <c r="C174">
        <v>2808076</v>
      </c>
      <c r="D174">
        <v>1926000</v>
      </c>
      <c r="E174">
        <v>1343000</v>
      </c>
      <c r="F174">
        <v>699655</v>
      </c>
      <c r="G174">
        <v>514765</v>
      </c>
      <c r="H174">
        <v>21452</v>
      </c>
      <c r="I174">
        <v>2008</v>
      </c>
    </row>
    <row r="175" spans="1:9" x14ac:dyDescent="0.25">
      <c r="A175" t="s">
        <v>26</v>
      </c>
      <c r="B175">
        <v>8</v>
      </c>
      <c r="C175">
        <v>4289878</v>
      </c>
      <c r="D175">
        <v>3094000</v>
      </c>
      <c r="E175">
        <v>2259000</v>
      </c>
      <c r="F175">
        <v>1048462</v>
      </c>
      <c r="G175">
        <v>751985</v>
      </c>
      <c r="H175">
        <v>26173</v>
      </c>
      <c r="I175">
        <v>2008</v>
      </c>
    </row>
    <row r="176" spans="1:9" x14ac:dyDescent="0.25">
      <c r="A176" t="s">
        <v>27</v>
      </c>
      <c r="B176">
        <v>9</v>
      </c>
      <c r="C176">
        <v>4435586</v>
      </c>
      <c r="D176">
        <v>3056000</v>
      </c>
      <c r="E176">
        <v>2393000</v>
      </c>
      <c r="F176">
        <v>1148275</v>
      </c>
      <c r="G176">
        <v>782989</v>
      </c>
      <c r="H176">
        <v>29497</v>
      </c>
      <c r="I176">
        <v>2008</v>
      </c>
    </row>
    <row r="177" spans="1:9" x14ac:dyDescent="0.25">
      <c r="A177" t="s">
        <v>28</v>
      </c>
      <c r="B177">
        <v>4</v>
      </c>
      <c r="C177">
        <v>1330509</v>
      </c>
      <c r="D177">
        <v>1005000</v>
      </c>
      <c r="E177">
        <v>801000</v>
      </c>
      <c r="F177">
        <v>295273</v>
      </c>
      <c r="G177">
        <v>421923</v>
      </c>
      <c r="H177">
        <v>13967</v>
      </c>
      <c r="I177">
        <v>2008</v>
      </c>
    </row>
    <row r="178" spans="1:9" x14ac:dyDescent="0.25">
      <c r="A178" t="s">
        <v>29</v>
      </c>
      <c r="B178">
        <v>10</v>
      </c>
      <c r="C178">
        <v>5684965</v>
      </c>
      <c r="D178">
        <v>3824000</v>
      </c>
      <c r="E178">
        <v>2828000</v>
      </c>
      <c r="F178">
        <v>959862</v>
      </c>
      <c r="G178">
        <v>1629467</v>
      </c>
      <c r="H178">
        <v>42267</v>
      </c>
      <c r="I178">
        <v>2008</v>
      </c>
    </row>
    <row r="179" spans="1:9" x14ac:dyDescent="0.25">
      <c r="A179" t="s">
        <v>30</v>
      </c>
      <c r="B179">
        <v>12</v>
      </c>
      <c r="C179">
        <v>6468967</v>
      </c>
      <c r="D179">
        <v>4533000</v>
      </c>
      <c r="E179">
        <v>3293000</v>
      </c>
      <c r="F179">
        <v>1108854</v>
      </c>
      <c r="G179">
        <v>1904097</v>
      </c>
      <c r="H179">
        <v>68034</v>
      </c>
      <c r="I179">
        <v>2008</v>
      </c>
    </row>
    <row r="180" spans="1:9" x14ac:dyDescent="0.25">
      <c r="A180" t="s">
        <v>31</v>
      </c>
      <c r="B180">
        <v>17</v>
      </c>
      <c r="C180">
        <v>9946889</v>
      </c>
      <c r="D180">
        <v>7176000</v>
      </c>
      <c r="E180">
        <v>5531000</v>
      </c>
      <c r="F180">
        <v>2048639</v>
      </c>
      <c r="G180">
        <v>2872579</v>
      </c>
      <c r="H180">
        <v>80548</v>
      </c>
      <c r="I180">
        <v>2008</v>
      </c>
    </row>
    <row r="181" spans="1:9" x14ac:dyDescent="0.25">
      <c r="A181" t="s">
        <v>32</v>
      </c>
      <c r="B181">
        <v>10</v>
      </c>
      <c r="C181">
        <v>5247018</v>
      </c>
      <c r="D181">
        <v>3678000</v>
      </c>
      <c r="E181">
        <v>2931000</v>
      </c>
      <c r="F181">
        <v>1275409</v>
      </c>
      <c r="G181">
        <v>1573354</v>
      </c>
      <c r="H181">
        <v>61606</v>
      </c>
      <c r="I181">
        <v>2008</v>
      </c>
    </row>
    <row r="182" spans="1:9" x14ac:dyDescent="0.25">
      <c r="A182" t="s">
        <v>33</v>
      </c>
      <c r="B182">
        <v>6</v>
      </c>
      <c r="C182">
        <v>2947806</v>
      </c>
      <c r="D182">
        <v>2064000</v>
      </c>
      <c r="E182">
        <v>1589000</v>
      </c>
      <c r="F182">
        <v>724597</v>
      </c>
      <c r="G182">
        <v>554662</v>
      </c>
      <c r="H182">
        <v>10606</v>
      </c>
      <c r="I182">
        <v>2008</v>
      </c>
    </row>
    <row r="183" spans="1:9" x14ac:dyDescent="0.25">
      <c r="A183" t="s">
        <v>34</v>
      </c>
      <c r="B183">
        <v>11</v>
      </c>
      <c r="C183">
        <v>5923916</v>
      </c>
      <c r="D183">
        <v>4326000</v>
      </c>
      <c r="E183">
        <v>3224000</v>
      </c>
      <c r="F183">
        <v>1445814</v>
      </c>
      <c r="G183">
        <v>1441911</v>
      </c>
      <c r="H183">
        <v>37480</v>
      </c>
      <c r="I183">
        <v>2008</v>
      </c>
    </row>
    <row r="184" spans="1:9" x14ac:dyDescent="0.25">
      <c r="A184" t="s">
        <v>35</v>
      </c>
      <c r="B184">
        <v>3</v>
      </c>
      <c r="C184">
        <v>976415</v>
      </c>
      <c r="D184">
        <v>724000</v>
      </c>
      <c r="E184">
        <v>516000</v>
      </c>
      <c r="F184">
        <v>242763</v>
      </c>
      <c r="G184">
        <v>231667</v>
      </c>
      <c r="H184">
        <v>15872</v>
      </c>
      <c r="I184">
        <v>2008</v>
      </c>
    </row>
    <row r="185" spans="1:9" x14ac:dyDescent="0.25">
      <c r="A185" t="s">
        <v>36</v>
      </c>
      <c r="B185">
        <v>5</v>
      </c>
      <c r="C185">
        <v>1796378</v>
      </c>
      <c r="D185">
        <v>1253000</v>
      </c>
      <c r="E185">
        <v>939000</v>
      </c>
      <c r="F185">
        <v>452979</v>
      </c>
      <c r="G185">
        <v>333319</v>
      </c>
      <c r="H185">
        <v>14983</v>
      </c>
      <c r="I185">
        <v>2008</v>
      </c>
    </row>
    <row r="186" spans="1:9" x14ac:dyDescent="0.25">
      <c r="A186" t="s">
        <v>37</v>
      </c>
      <c r="B186">
        <v>5</v>
      </c>
      <c r="C186">
        <v>2653630</v>
      </c>
      <c r="D186">
        <v>1714000</v>
      </c>
      <c r="E186">
        <v>1147000</v>
      </c>
      <c r="F186">
        <v>412827</v>
      </c>
      <c r="G186">
        <v>533736</v>
      </c>
      <c r="H186">
        <v>21285</v>
      </c>
      <c r="I186">
        <v>2008</v>
      </c>
    </row>
    <row r="187" spans="1:9" x14ac:dyDescent="0.25">
      <c r="A187" t="s">
        <v>38</v>
      </c>
      <c r="B187">
        <v>4</v>
      </c>
      <c r="C187">
        <v>1315906</v>
      </c>
      <c r="D187">
        <v>994000</v>
      </c>
      <c r="E187">
        <v>756000</v>
      </c>
      <c r="F187">
        <v>316534</v>
      </c>
      <c r="G187">
        <v>384826</v>
      </c>
      <c r="H187">
        <v>9610</v>
      </c>
      <c r="I187">
        <v>2008</v>
      </c>
    </row>
    <row r="188" spans="1:9" x14ac:dyDescent="0.25">
      <c r="A188" t="s">
        <v>39</v>
      </c>
      <c r="B188">
        <v>15</v>
      </c>
      <c r="C188">
        <v>8711090</v>
      </c>
      <c r="D188">
        <v>5675000</v>
      </c>
      <c r="E188">
        <v>4022000</v>
      </c>
      <c r="F188">
        <v>1613207</v>
      </c>
      <c r="G188">
        <v>2215422</v>
      </c>
      <c r="H188">
        <v>39608</v>
      </c>
      <c r="I188">
        <v>2008</v>
      </c>
    </row>
    <row r="189" spans="1:9" x14ac:dyDescent="0.25">
      <c r="A189" t="s">
        <v>40</v>
      </c>
      <c r="B189">
        <v>5</v>
      </c>
      <c r="C189">
        <v>2010662</v>
      </c>
      <c r="D189">
        <v>1352000</v>
      </c>
      <c r="E189">
        <v>937000</v>
      </c>
      <c r="F189">
        <v>346832</v>
      </c>
      <c r="G189">
        <v>472422</v>
      </c>
      <c r="H189">
        <v>10904</v>
      </c>
      <c r="I189">
        <v>2008</v>
      </c>
    </row>
    <row r="190" spans="1:9" x14ac:dyDescent="0.25">
      <c r="A190" t="s">
        <v>41</v>
      </c>
      <c r="B190">
        <v>31</v>
      </c>
      <c r="C190">
        <v>19212436</v>
      </c>
      <c r="D190">
        <v>12849000</v>
      </c>
      <c r="E190">
        <v>8458000</v>
      </c>
      <c r="F190">
        <v>2752771</v>
      </c>
      <c r="G190">
        <v>4804945</v>
      </c>
      <c r="H190">
        <v>83215</v>
      </c>
      <c r="I190">
        <v>2008</v>
      </c>
    </row>
    <row r="191" spans="1:9" x14ac:dyDescent="0.25">
      <c r="A191" t="s">
        <v>42</v>
      </c>
      <c r="B191">
        <v>15</v>
      </c>
      <c r="C191">
        <v>9309449</v>
      </c>
      <c r="D191">
        <v>6477000</v>
      </c>
      <c r="E191">
        <v>4902000</v>
      </c>
      <c r="F191">
        <v>2128474</v>
      </c>
      <c r="G191">
        <v>2142651</v>
      </c>
      <c r="H191">
        <v>39664</v>
      </c>
      <c r="I191">
        <v>2008</v>
      </c>
    </row>
    <row r="192" spans="1:9" x14ac:dyDescent="0.25">
      <c r="A192" t="s">
        <v>43</v>
      </c>
      <c r="B192">
        <v>3</v>
      </c>
      <c r="C192">
        <v>657569</v>
      </c>
      <c r="D192">
        <v>476000</v>
      </c>
      <c r="E192">
        <v>399000</v>
      </c>
      <c r="F192">
        <v>168601</v>
      </c>
      <c r="G192">
        <v>141278</v>
      </c>
      <c r="H192">
        <v>6742</v>
      </c>
      <c r="I192">
        <v>2008</v>
      </c>
    </row>
    <row r="193" spans="1:9" x14ac:dyDescent="0.25">
      <c r="A193" t="s">
        <v>44</v>
      </c>
      <c r="B193">
        <v>20</v>
      </c>
      <c r="C193">
        <v>11515391</v>
      </c>
      <c r="D193">
        <v>8367000</v>
      </c>
      <c r="E193">
        <v>6108000</v>
      </c>
      <c r="F193">
        <v>2677820</v>
      </c>
      <c r="G193">
        <v>2940044</v>
      </c>
      <c r="H193">
        <v>90486</v>
      </c>
      <c r="I193">
        <v>2008</v>
      </c>
    </row>
    <row r="194" spans="1:9" x14ac:dyDescent="0.25">
      <c r="A194" t="s">
        <v>45</v>
      </c>
      <c r="B194">
        <v>7</v>
      </c>
      <c r="C194">
        <v>3668976</v>
      </c>
      <c r="D194">
        <v>2566000</v>
      </c>
      <c r="E194">
        <v>1798000</v>
      </c>
      <c r="F194">
        <v>960165</v>
      </c>
      <c r="G194">
        <v>502496</v>
      </c>
      <c r="H194">
        <v>0</v>
      </c>
      <c r="I194">
        <v>2008</v>
      </c>
    </row>
    <row r="195" spans="1:9" x14ac:dyDescent="0.25">
      <c r="A195" t="s">
        <v>46</v>
      </c>
      <c r="B195">
        <v>7</v>
      </c>
      <c r="C195">
        <v>3768748</v>
      </c>
      <c r="D195">
        <v>2687000</v>
      </c>
      <c r="E195">
        <v>1961000</v>
      </c>
      <c r="F195">
        <v>738475</v>
      </c>
      <c r="G195">
        <v>1037291</v>
      </c>
      <c r="H195">
        <v>52098</v>
      </c>
      <c r="I195">
        <v>2008</v>
      </c>
    </row>
    <row r="196" spans="1:9" x14ac:dyDescent="0.25">
      <c r="A196" t="s">
        <v>47</v>
      </c>
      <c r="B196">
        <v>21</v>
      </c>
      <c r="C196">
        <v>12612285</v>
      </c>
      <c r="D196">
        <v>9206000</v>
      </c>
      <c r="E196">
        <v>6451000</v>
      </c>
      <c r="F196">
        <v>2655885</v>
      </c>
      <c r="G196">
        <v>3276363</v>
      </c>
      <c r="H196">
        <v>81024</v>
      </c>
      <c r="I196">
        <v>2008</v>
      </c>
    </row>
    <row r="197" spans="1:9" x14ac:dyDescent="0.25">
      <c r="A197" t="s">
        <v>48</v>
      </c>
      <c r="B197">
        <v>4</v>
      </c>
      <c r="C197">
        <v>1055003</v>
      </c>
      <c r="D197">
        <v>752000</v>
      </c>
      <c r="E197">
        <v>568000</v>
      </c>
      <c r="F197">
        <v>165391</v>
      </c>
      <c r="G197">
        <v>296571</v>
      </c>
      <c r="H197">
        <v>9804</v>
      </c>
      <c r="I197">
        <v>2008</v>
      </c>
    </row>
    <row r="198" spans="1:9" x14ac:dyDescent="0.25">
      <c r="A198" t="s">
        <v>49</v>
      </c>
      <c r="B198">
        <v>8</v>
      </c>
      <c r="C198">
        <v>4528996</v>
      </c>
      <c r="D198">
        <v>3202000</v>
      </c>
      <c r="E198">
        <v>2385000</v>
      </c>
      <c r="F198">
        <v>1034896</v>
      </c>
      <c r="G198">
        <v>862449</v>
      </c>
      <c r="H198">
        <v>23624</v>
      </c>
      <c r="I198">
        <v>2008</v>
      </c>
    </row>
    <row r="199" spans="1:9" x14ac:dyDescent="0.25">
      <c r="A199" t="s">
        <v>50</v>
      </c>
      <c r="B199">
        <v>3</v>
      </c>
      <c r="C199">
        <v>799124</v>
      </c>
      <c r="D199">
        <v>575000</v>
      </c>
      <c r="E199">
        <v>442000</v>
      </c>
      <c r="F199">
        <v>203054</v>
      </c>
      <c r="G199">
        <v>170924</v>
      </c>
      <c r="H199">
        <v>7997</v>
      </c>
      <c r="I199">
        <v>2008</v>
      </c>
    </row>
    <row r="200" spans="1:9" x14ac:dyDescent="0.25">
      <c r="A200" t="s">
        <v>51</v>
      </c>
      <c r="B200">
        <v>11</v>
      </c>
      <c r="C200">
        <v>6247411</v>
      </c>
      <c r="D200">
        <v>4529000</v>
      </c>
      <c r="E200">
        <v>2921000</v>
      </c>
      <c r="F200">
        <v>1479178</v>
      </c>
      <c r="G200">
        <v>1087437</v>
      </c>
      <c r="H200">
        <v>33134</v>
      </c>
      <c r="I200">
        <v>2008</v>
      </c>
    </row>
    <row r="201" spans="1:9" x14ac:dyDescent="0.25">
      <c r="A201" t="s">
        <v>52</v>
      </c>
      <c r="B201">
        <v>34</v>
      </c>
      <c r="C201">
        <v>24309039</v>
      </c>
      <c r="D201">
        <v>15040000</v>
      </c>
      <c r="E201">
        <v>10123000</v>
      </c>
      <c r="F201">
        <v>4479328</v>
      </c>
      <c r="G201">
        <v>3528633</v>
      </c>
      <c r="H201">
        <v>69834</v>
      </c>
      <c r="I201">
        <v>2008</v>
      </c>
    </row>
    <row r="202" spans="1:9" x14ac:dyDescent="0.25">
      <c r="A202" t="s">
        <v>53</v>
      </c>
      <c r="B202">
        <v>5</v>
      </c>
      <c r="C202">
        <v>2663029</v>
      </c>
      <c r="D202">
        <v>1768000</v>
      </c>
      <c r="E202">
        <v>1056000</v>
      </c>
      <c r="F202">
        <v>596030</v>
      </c>
      <c r="G202">
        <v>327670</v>
      </c>
      <c r="H202">
        <v>28670</v>
      </c>
      <c r="I202">
        <v>2008</v>
      </c>
    </row>
    <row r="203" spans="1:9" x14ac:dyDescent="0.25">
      <c r="A203" t="s">
        <v>54</v>
      </c>
      <c r="B203">
        <v>3</v>
      </c>
      <c r="C203">
        <v>624151</v>
      </c>
      <c r="D203">
        <v>476000</v>
      </c>
      <c r="E203">
        <v>345000</v>
      </c>
      <c r="F203">
        <v>98974</v>
      </c>
      <c r="G203">
        <v>219262</v>
      </c>
      <c r="H203">
        <v>6810</v>
      </c>
      <c r="I203">
        <v>2008</v>
      </c>
    </row>
    <row r="204" spans="1:9" x14ac:dyDescent="0.25">
      <c r="A204" t="s">
        <v>55</v>
      </c>
      <c r="B204">
        <v>13</v>
      </c>
      <c r="C204">
        <v>7833496</v>
      </c>
      <c r="D204">
        <v>5316000</v>
      </c>
      <c r="E204">
        <v>3950000</v>
      </c>
      <c r="F204">
        <v>1725005</v>
      </c>
      <c r="G204">
        <v>1959532</v>
      </c>
      <c r="H204">
        <v>38723</v>
      </c>
      <c r="I204">
        <v>2008</v>
      </c>
    </row>
    <row r="205" spans="1:9" x14ac:dyDescent="0.25">
      <c r="A205" t="s">
        <v>56</v>
      </c>
      <c r="B205">
        <v>11</v>
      </c>
      <c r="C205">
        <v>6562231</v>
      </c>
      <c r="D205">
        <v>4600000</v>
      </c>
      <c r="E205">
        <v>3299000</v>
      </c>
      <c r="F205">
        <v>1229216</v>
      </c>
      <c r="G205">
        <v>1750848</v>
      </c>
      <c r="H205">
        <v>56814</v>
      </c>
      <c r="I205">
        <v>2008</v>
      </c>
    </row>
    <row r="206" spans="1:9" x14ac:dyDescent="0.25">
      <c r="A206" t="s">
        <v>57</v>
      </c>
      <c r="B206">
        <v>5</v>
      </c>
      <c r="C206">
        <v>1840310</v>
      </c>
      <c r="D206">
        <v>1387000</v>
      </c>
      <c r="E206">
        <v>917000</v>
      </c>
      <c r="F206">
        <v>397466</v>
      </c>
      <c r="G206">
        <v>303857</v>
      </c>
      <c r="H206">
        <v>12128</v>
      </c>
      <c r="I206">
        <v>2008</v>
      </c>
    </row>
    <row r="207" spans="1:9" x14ac:dyDescent="0.25">
      <c r="A207" t="s">
        <v>58</v>
      </c>
      <c r="B207">
        <v>10</v>
      </c>
      <c r="C207">
        <v>5640996</v>
      </c>
      <c r="D207">
        <v>4053000</v>
      </c>
      <c r="E207">
        <v>3095000</v>
      </c>
      <c r="F207">
        <v>1262393</v>
      </c>
      <c r="G207">
        <v>1677211</v>
      </c>
      <c r="H207">
        <v>43813</v>
      </c>
      <c r="I207">
        <v>2008</v>
      </c>
    </row>
    <row r="208" spans="1:9" x14ac:dyDescent="0.25">
      <c r="A208" t="s">
        <v>59</v>
      </c>
      <c r="B208">
        <v>3</v>
      </c>
      <c r="C208">
        <v>546043</v>
      </c>
      <c r="D208">
        <v>389000</v>
      </c>
      <c r="E208">
        <v>270000</v>
      </c>
      <c r="F208">
        <v>164958</v>
      </c>
      <c r="G208">
        <v>82868</v>
      </c>
      <c r="H208">
        <v>6832</v>
      </c>
      <c r="I208">
        <v>2008</v>
      </c>
    </row>
    <row r="209" spans="1:9" x14ac:dyDescent="0.25">
      <c r="A209" t="s">
        <v>60</v>
      </c>
      <c r="B209">
        <v>538</v>
      </c>
      <c r="C209">
        <v>304093966</v>
      </c>
      <c r="D209">
        <v>206074000</v>
      </c>
      <c r="E209">
        <v>146314000</v>
      </c>
      <c r="F209">
        <v>59948323</v>
      </c>
      <c r="G209">
        <v>69498516</v>
      </c>
      <c r="H209">
        <v>1866981</v>
      </c>
      <c r="I209">
        <v>2008</v>
      </c>
    </row>
    <row r="210" spans="1:9" x14ac:dyDescent="0.25">
      <c r="A210" t="s">
        <v>9</v>
      </c>
      <c r="B210">
        <v>9</v>
      </c>
      <c r="C210">
        <v>4530729</v>
      </c>
      <c r="D210">
        <v>3257000</v>
      </c>
      <c r="E210">
        <v>2418000</v>
      </c>
      <c r="F210">
        <v>1176394</v>
      </c>
      <c r="G210">
        <v>693933</v>
      </c>
      <c r="H210">
        <v>13122</v>
      </c>
      <c r="I210">
        <v>2004</v>
      </c>
    </row>
    <row r="211" spans="1:9" x14ac:dyDescent="0.25">
      <c r="A211" t="s">
        <v>10</v>
      </c>
      <c r="B211">
        <v>3</v>
      </c>
      <c r="C211">
        <v>659286</v>
      </c>
      <c r="D211">
        <v>434000</v>
      </c>
      <c r="E211">
        <v>334000</v>
      </c>
      <c r="F211">
        <v>190889</v>
      </c>
      <c r="G211">
        <v>111025</v>
      </c>
      <c r="H211">
        <v>10684</v>
      </c>
      <c r="I211">
        <v>2004</v>
      </c>
    </row>
    <row r="212" spans="1:9" x14ac:dyDescent="0.25">
      <c r="A212" t="s">
        <v>11</v>
      </c>
      <c r="B212">
        <v>10</v>
      </c>
      <c r="C212">
        <v>5652404</v>
      </c>
      <c r="D212">
        <v>3508000</v>
      </c>
      <c r="E212">
        <v>2485000</v>
      </c>
      <c r="F212">
        <v>1104294</v>
      </c>
      <c r="G212">
        <v>893524</v>
      </c>
      <c r="H212">
        <v>14767</v>
      </c>
      <c r="I212">
        <v>2004</v>
      </c>
    </row>
    <row r="213" spans="1:9" x14ac:dyDescent="0.25">
      <c r="A213" t="s">
        <v>12</v>
      </c>
      <c r="B213">
        <v>6</v>
      </c>
      <c r="C213">
        <v>2749686</v>
      </c>
      <c r="D213">
        <v>1942000</v>
      </c>
      <c r="E213">
        <v>1328000</v>
      </c>
      <c r="F213">
        <v>572898</v>
      </c>
      <c r="G213">
        <v>469953</v>
      </c>
      <c r="H213">
        <v>12094</v>
      </c>
      <c r="I213">
        <v>2004</v>
      </c>
    </row>
    <row r="214" spans="1:9" x14ac:dyDescent="0.25">
      <c r="A214" t="s">
        <v>13</v>
      </c>
      <c r="B214">
        <v>55</v>
      </c>
      <c r="C214">
        <v>35574576</v>
      </c>
      <c r="D214">
        <v>20693000</v>
      </c>
      <c r="E214">
        <v>14193000</v>
      </c>
      <c r="F214">
        <v>5509826</v>
      </c>
      <c r="G214">
        <v>6745485</v>
      </c>
      <c r="H214">
        <v>166541</v>
      </c>
      <c r="I214">
        <v>2004</v>
      </c>
    </row>
    <row r="215" spans="1:9" x14ac:dyDescent="0.25">
      <c r="A215" t="s">
        <v>14</v>
      </c>
      <c r="B215">
        <v>9</v>
      </c>
      <c r="C215">
        <v>4575013</v>
      </c>
      <c r="D215">
        <v>3109000</v>
      </c>
      <c r="E215">
        <v>2307000</v>
      </c>
      <c r="F215">
        <v>1101255</v>
      </c>
      <c r="G215">
        <v>1001732</v>
      </c>
      <c r="H215">
        <v>27343</v>
      </c>
      <c r="I215">
        <v>2004</v>
      </c>
    </row>
    <row r="216" spans="1:9" x14ac:dyDescent="0.25">
      <c r="A216" t="s">
        <v>15</v>
      </c>
      <c r="B216">
        <v>7</v>
      </c>
      <c r="C216">
        <v>3496094</v>
      </c>
      <c r="D216">
        <v>2409000</v>
      </c>
      <c r="E216">
        <v>1695000</v>
      </c>
      <c r="F216">
        <v>693826</v>
      </c>
      <c r="G216">
        <v>857488</v>
      </c>
      <c r="H216">
        <v>27455</v>
      </c>
      <c r="I216">
        <v>2004</v>
      </c>
    </row>
    <row r="217" spans="1:9" x14ac:dyDescent="0.25">
      <c r="A217" t="s">
        <v>16</v>
      </c>
      <c r="B217">
        <v>3</v>
      </c>
      <c r="C217">
        <v>830803</v>
      </c>
      <c r="D217">
        <v>579000</v>
      </c>
      <c r="E217">
        <v>415000</v>
      </c>
      <c r="F217">
        <v>171660</v>
      </c>
      <c r="G217">
        <v>200152</v>
      </c>
      <c r="H217">
        <v>3378</v>
      </c>
      <c r="I217">
        <v>2004</v>
      </c>
    </row>
    <row r="218" spans="1:9" x14ac:dyDescent="0.25">
      <c r="A218" t="s">
        <v>17</v>
      </c>
      <c r="B218">
        <v>3</v>
      </c>
      <c r="C218">
        <v>567754</v>
      </c>
      <c r="D218">
        <v>390000</v>
      </c>
      <c r="E218">
        <v>293000</v>
      </c>
      <c r="F218">
        <v>21256</v>
      </c>
      <c r="G218">
        <v>202970</v>
      </c>
      <c r="H218">
        <v>3360</v>
      </c>
      <c r="I218">
        <v>2004</v>
      </c>
    </row>
    <row r="219" spans="1:9" x14ac:dyDescent="0.25">
      <c r="A219" t="s">
        <v>18</v>
      </c>
      <c r="B219">
        <v>27</v>
      </c>
      <c r="C219">
        <v>17415318</v>
      </c>
      <c r="D219">
        <v>11469000</v>
      </c>
      <c r="E219">
        <v>8219000</v>
      </c>
      <c r="F219">
        <v>3964522</v>
      </c>
      <c r="G219">
        <v>3583544</v>
      </c>
      <c r="H219">
        <v>61744</v>
      </c>
      <c r="I219">
        <v>2004</v>
      </c>
    </row>
    <row r="220" spans="1:9" x14ac:dyDescent="0.25">
      <c r="A220" t="s">
        <v>19</v>
      </c>
      <c r="B220">
        <v>15</v>
      </c>
      <c r="C220">
        <v>8769252</v>
      </c>
      <c r="D220">
        <v>5866000</v>
      </c>
      <c r="E220">
        <v>3948000</v>
      </c>
      <c r="F220">
        <v>1914254</v>
      </c>
      <c r="G220">
        <v>1366149</v>
      </c>
      <c r="H220">
        <v>21472</v>
      </c>
      <c r="I220">
        <v>2004</v>
      </c>
    </row>
    <row r="221" spans="1:9" x14ac:dyDescent="0.25">
      <c r="A221" t="s">
        <v>20</v>
      </c>
      <c r="B221">
        <v>4</v>
      </c>
      <c r="C221">
        <v>1273569</v>
      </c>
      <c r="D221">
        <v>852000</v>
      </c>
      <c r="E221">
        <v>497000</v>
      </c>
      <c r="F221">
        <v>194191</v>
      </c>
      <c r="G221">
        <v>231708</v>
      </c>
      <c r="H221">
        <v>3114</v>
      </c>
      <c r="I221">
        <v>2004</v>
      </c>
    </row>
    <row r="222" spans="1:9" x14ac:dyDescent="0.25">
      <c r="A222" t="s">
        <v>21</v>
      </c>
      <c r="B222">
        <v>4</v>
      </c>
      <c r="C222">
        <v>1391802</v>
      </c>
      <c r="D222">
        <v>948000</v>
      </c>
      <c r="E222">
        <v>663000</v>
      </c>
      <c r="F222">
        <v>409235</v>
      </c>
      <c r="G222">
        <v>181098</v>
      </c>
      <c r="H222">
        <v>8114</v>
      </c>
      <c r="I222">
        <v>2004</v>
      </c>
    </row>
    <row r="223" spans="1:9" x14ac:dyDescent="0.25">
      <c r="A223" t="s">
        <v>22</v>
      </c>
      <c r="B223">
        <v>21</v>
      </c>
      <c r="C223">
        <v>12589773</v>
      </c>
      <c r="D223">
        <v>8640000</v>
      </c>
      <c r="E223">
        <v>6437000</v>
      </c>
      <c r="F223">
        <v>2345946</v>
      </c>
      <c r="G223">
        <v>2891550</v>
      </c>
      <c r="H223">
        <v>36826</v>
      </c>
      <c r="I223">
        <v>2004</v>
      </c>
    </row>
    <row r="224" spans="1:9" x14ac:dyDescent="0.25">
      <c r="A224" t="s">
        <v>23</v>
      </c>
      <c r="B224">
        <v>11</v>
      </c>
      <c r="C224">
        <v>6233007</v>
      </c>
      <c r="D224">
        <v>4435000</v>
      </c>
      <c r="E224">
        <v>3031000</v>
      </c>
      <c r="F224">
        <v>1479438</v>
      </c>
      <c r="G224">
        <v>969011</v>
      </c>
      <c r="H224">
        <v>19553</v>
      </c>
      <c r="I224">
        <v>2004</v>
      </c>
    </row>
    <row r="225" spans="1:9" x14ac:dyDescent="0.25">
      <c r="A225" t="s">
        <v>24</v>
      </c>
      <c r="B225">
        <v>7</v>
      </c>
      <c r="C225">
        <v>2953635</v>
      </c>
      <c r="D225">
        <v>2136000</v>
      </c>
      <c r="E225">
        <v>1674000</v>
      </c>
      <c r="F225">
        <v>751957</v>
      </c>
      <c r="G225">
        <v>741898</v>
      </c>
      <c r="H225">
        <v>13053</v>
      </c>
      <c r="I225">
        <v>2004</v>
      </c>
    </row>
    <row r="226" spans="1:9" x14ac:dyDescent="0.25">
      <c r="A226" t="s">
        <v>25</v>
      </c>
      <c r="B226">
        <v>6</v>
      </c>
      <c r="C226">
        <v>2734373</v>
      </c>
      <c r="D226">
        <v>1851000</v>
      </c>
      <c r="E226">
        <v>1338000</v>
      </c>
      <c r="F226">
        <v>736456</v>
      </c>
      <c r="G226">
        <v>434993</v>
      </c>
      <c r="H226">
        <v>16307</v>
      </c>
      <c r="I226">
        <v>2004</v>
      </c>
    </row>
    <row r="227" spans="1:9" x14ac:dyDescent="0.25">
      <c r="A227" t="s">
        <v>26</v>
      </c>
      <c r="B227">
        <v>8</v>
      </c>
      <c r="C227">
        <v>4146101</v>
      </c>
      <c r="D227">
        <v>2969000</v>
      </c>
      <c r="E227">
        <v>2231000</v>
      </c>
      <c r="F227">
        <v>1069439</v>
      </c>
      <c r="G227">
        <v>712733</v>
      </c>
      <c r="H227">
        <v>13710</v>
      </c>
      <c r="I227">
        <v>2004</v>
      </c>
    </row>
    <row r="228" spans="1:9" x14ac:dyDescent="0.25">
      <c r="A228" t="s">
        <v>27</v>
      </c>
      <c r="B228">
        <v>9</v>
      </c>
      <c r="C228">
        <v>4552238</v>
      </c>
      <c r="D228">
        <v>3218000</v>
      </c>
      <c r="E228">
        <v>2413000</v>
      </c>
      <c r="F228">
        <v>1102169</v>
      </c>
      <c r="G228">
        <v>820299</v>
      </c>
      <c r="H228">
        <v>20638</v>
      </c>
      <c r="I228">
        <v>2004</v>
      </c>
    </row>
    <row r="229" spans="1:9" x14ac:dyDescent="0.25">
      <c r="A229" t="s">
        <v>28</v>
      </c>
      <c r="B229">
        <v>4</v>
      </c>
      <c r="C229">
        <v>1313688</v>
      </c>
      <c r="D229">
        <v>1007000</v>
      </c>
      <c r="E229">
        <v>824000</v>
      </c>
      <c r="F229">
        <v>330201</v>
      </c>
      <c r="G229">
        <v>396842</v>
      </c>
      <c r="H229">
        <v>13709</v>
      </c>
      <c r="I229">
        <v>2004</v>
      </c>
    </row>
    <row r="230" spans="1:9" x14ac:dyDescent="0.25">
      <c r="A230" t="s">
        <v>29</v>
      </c>
      <c r="B230">
        <v>10</v>
      </c>
      <c r="C230">
        <v>5546935</v>
      </c>
      <c r="D230">
        <v>3678000</v>
      </c>
      <c r="E230">
        <v>2676000</v>
      </c>
      <c r="F230">
        <v>1024703</v>
      </c>
      <c r="G230">
        <v>1334493</v>
      </c>
      <c r="H230">
        <v>27482</v>
      </c>
      <c r="I230">
        <v>2004</v>
      </c>
    </row>
    <row r="231" spans="1:9" x14ac:dyDescent="0.25">
      <c r="A231" t="s">
        <v>30</v>
      </c>
      <c r="B231">
        <v>12</v>
      </c>
      <c r="C231">
        <v>6412281</v>
      </c>
      <c r="D231">
        <v>4497000</v>
      </c>
      <c r="E231">
        <v>3483000</v>
      </c>
      <c r="F231">
        <v>1071109</v>
      </c>
      <c r="G231">
        <v>1803800</v>
      </c>
      <c r="H231">
        <v>37479</v>
      </c>
      <c r="I231">
        <v>2004</v>
      </c>
    </row>
    <row r="232" spans="1:9" x14ac:dyDescent="0.25">
      <c r="A232" t="s">
        <v>31</v>
      </c>
      <c r="B232">
        <v>17</v>
      </c>
      <c r="C232">
        <v>10055315</v>
      </c>
      <c r="D232">
        <v>7177000</v>
      </c>
      <c r="E232">
        <v>5364000</v>
      </c>
      <c r="F232">
        <v>2313746</v>
      </c>
      <c r="G232">
        <v>2479183</v>
      </c>
      <c r="H232">
        <v>46323</v>
      </c>
      <c r="I232">
        <v>2004</v>
      </c>
    </row>
    <row r="233" spans="1:9" x14ac:dyDescent="0.25">
      <c r="A233" t="s">
        <v>32</v>
      </c>
      <c r="B233">
        <v>10</v>
      </c>
      <c r="C233">
        <v>5087713</v>
      </c>
      <c r="D233">
        <v>3645000</v>
      </c>
      <c r="E233">
        <v>3080000</v>
      </c>
      <c r="F233">
        <v>1346695</v>
      </c>
      <c r="G233">
        <v>1445014</v>
      </c>
      <c r="H233">
        <v>36678</v>
      </c>
      <c r="I233">
        <v>2004</v>
      </c>
    </row>
    <row r="234" spans="1:9" x14ac:dyDescent="0.25">
      <c r="A234" t="s">
        <v>33</v>
      </c>
      <c r="B234">
        <v>6</v>
      </c>
      <c r="C234">
        <v>2889010</v>
      </c>
      <c r="D234">
        <v>2049000</v>
      </c>
      <c r="E234">
        <v>1510000</v>
      </c>
      <c r="F234">
        <v>684981</v>
      </c>
      <c r="G234">
        <v>458094</v>
      </c>
      <c r="H234">
        <v>9070</v>
      </c>
      <c r="I234">
        <v>2004</v>
      </c>
    </row>
    <row r="235" spans="1:9" x14ac:dyDescent="0.25">
      <c r="A235" t="s">
        <v>34</v>
      </c>
      <c r="B235">
        <v>11</v>
      </c>
      <c r="C235">
        <v>5747741</v>
      </c>
      <c r="D235">
        <v>4106000</v>
      </c>
      <c r="E235">
        <v>3336000</v>
      </c>
      <c r="F235">
        <v>1455713</v>
      </c>
      <c r="G235">
        <v>1259171</v>
      </c>
      <c r="H235">
        <v>16480</v>
      </c>
      <c r="I235">
        <v>2004</v>
      </c>
    </row>
    <row r="236" spans="1:9" x14ac:dyDescent="0.25">
      <c r="A236" t="s">
        <v>35</v>
      </c>
      <c r="B236">
        <v>3</v>
      </c>
      <c r="C236">
        <v>930009</v>
      </c>
      <c r="D236">
        <v>687000</v>
      </c>
      <c r="E236">
        <v>519000</v>
      </c>
      <c r="F236">
        <v>266063</v>
      </c>
      <c r="G236">
        <v>173710</v>
      </c>
      <c r="H236">
        <v>10672</v>
      </c>
      <c r="I236">
        <v>2004</v>
      </c>
    </row>
    <row r="237" spans="1:9" x14ac:dyDescent="0.25">
      <c r="A237" t="s">
        <v>36</v>
      </c>
      <c r="B237">
        <v>5</v>
      </c>
      <c r="C237">
        <v>1749370</v>
      </c>
      <c r="D237">
        <v>1215000</v>
      </c>
      <c r="E237">
        <v>918000</v>
      </c>
      <c r="F237">
        <v>512814</v>
      </c>
      <c r="G237">
        <v>254328</v>
      </c>
      <c r="H237">
        <v>11044</v>
      </c>
      <c r="I237">
        <v>2004</v>
      </c>
    </row>
    <row r="238" spans="1:9" x14ac:dyDescent="0.25">
      <c r="A238" t="s">
        <v>37</v>
      </c>
      <c r="B238">
        <v>5</v>
      </c>
      <c r="C238">
        <v>2346222</v>
      </c>
      <c r="D238">
        <v>1477000</v>
      </c>
      <c r="E238">
        <v>965000</v>
      </c>
      <c r="F238">
        <v>418690</v>
      </c>
      <c r="G238">
        <v>397190</v>
      </c>
      <c r="H238">
        <v>13707</v>
      </c>
      <c r="I238">
        <v>2004</v>
      </c>
    </row>
    <row r="239" spans="1:9" x14ac:dyDescent="0.25">
      <c r="A239" t="s">
        <v>38</v>
      </c>
      <c r="B239">
        <v>4</v>
      </c>
      <c r="C239">
        <v>1290121</v>
      </c>
      <c r="D239">
        <v>948000</v>
      </c>
      <c r="E239">
        <v>716000</v>
      </c>
      <c r="F239">
        <v>331237</v>
      </c>
      <c r="G239">
        <v>340511</v>
      </c>
      <c r="H239">
        <v>5990</v>
      </c>
      <c r="I239">
        <v>2004</v>
      </c>
    </row>
    <row r="240" spans="1:9" x14ac:dyDescent="0.25">
      <c r="A240" t="s">
        <v>39</v>
      </c>
      <c r="B240">
        <v>15</v>
      </c>
      <c r="C240">
        <v>8634561</v>
      </c>
      <c r="D240">
        <v>5591000</v>
      </c>
      <c r="E240">
        <v>4085000</v>
      </c>
      <c r="F240">
        <v>1670003</v>
      </c>
      <c r="G240">
        <v>1911430</v>
      </c>
      <c r="H240">
        <v>30258</v>
      </c>
      <c r="I240">
        <v>2004</v>
      </c>
    </row>
    <row r="241" spans="1:9" x14ac:dyDescent="0.25">
      <c r="A241" t="s">
        <v>40</v>
      </c>
      <c r="B241">
        <v>5</v>
      </c>
      <c r="C241">
        <v>1903808</v>
      </c>
      <c r="D241">
        <v>1301000</v>
      </c>
      <c r="E241">
        <v>936000</v>
      </c>
      <c r="F241">
        <v>376930</v>
      </c>
      <c r="G241">
        <v>370942</v>
      </c>
      <c r="H241">
        <v>8432</v>
      </c>
      <c r="I241">
        <v>2004</v>
      </c>
    </row>
    <row r="242" spans="1:9" x14ac:dyDescent="0.25">
      <c r="A242" t="s">
        <v>41</v>
      </c>
      <c r="B242">
        <v>31</v>
      </c>
      <c r="C242">
        <v>19171567</v>
      </c>
      <c r="D242">
        <v>12779000</v>
      </c>
      <c r="E242">
        <v>8624000</v>
      </c>
      <c r="F242">
        <v>2962567</v>
      </c>
      <c r="G242">
        <v>4314280</v>
      </c>
      <c r="H242">
        <v>114189</v>
      </c>
      <c r="I242">
        <v>2004</v>
      </c>
    </row>
    <row r="243" spans="1:9" x14ac:dyDescent="0.25">
      <c r="A243" t="s">
        <v>42</v>
      </c>
      <c r="B243">
        <v>15</v>
      </c>
      <c r="C243">
        <v>8553152</v>
      </c>
      <c r="D243">
        <v>5923000</v>
      </c>
      <c r="E243">
        <v>4292000</v>
      </c>
      <c r="F243">
        <v>1961166</v>
      </c>
      <c r="G243">
        <v>1525849</v>
      </c>
      <c r="H243">
        <v>13992</v>
      </c>
      <c r="I243">
        <v>2004</v>
      </c>
    </row>
    <row r="244" spans="1:9" x14ac:dyDescent="0.25">
      <c r="A244" t="s">
        <v>43</v>
      </c>
      <c r="B244">
        <v>3</v>
      </c>
      <c r="C244">
        <v>644705</v>
      </c>
      <c r="D244">
        <v>462000</v>
      </c>
      <c r="E244">
        <v>412000</v>
      </c>
      <c r="F244">
        <v>196651</v>
      </c>
      <c r="G244">
        <v>111052</v>
      </c>
      <c r="H244">
        <v>5130</v>
      </c>
      <c r="I244">
        <v>2004</v>
      </c>
    </row>
    <row r="245" spans="1:9" x14ac:dyDescent="0.25">
      <c r="A245" t="s">
        <v>44</v>
      </c>
      <c r="B245">
        <v>20</v>
      </c>
      <c r="C245">
        <v>11452251</v>
      </c>
      <c r="D245">
        <v>8305000</v>
      </c>
      <c r="E245">
        <v>6003000</v>
      </c>
      <c r="F245">
        <v>2859768</v>
      </c>
      <c r="G245">
        <v>2741167</v>
      </c>
      <c r="H245">
        <v>26973</v>
      </c>
      <c r="I245">
        <v>2004</v>
      </c>
    </row>
    <row r="246" spans="1:9" x14ac:dyDescent="0.25">
      <c r="A246" t="s">
        <v>45</v>
      </c>
      <c r="B246">
        <v>7</v>
      </c>
      <c r="C246">
        <v>3525233</v>
      </c>
      <c r="D246">
        <v>2476000</v>
      </c>
      <c r="E246">
        <v>1781000</v>
      </c>
      <c r="F246">
        <v>959792</v>
      </c>
      <c r="G246">
        <v>503966</v>
      </c>
      <c r="H246">
        <v>0</v>
      </c>
      <c r="I246">
        <v>2004</v>
      </c>
    </row>
    <row r="247" spans="1:9" x14ac:dyDescent="0.25">
      <c r="A247" t="s">
        <v>46</v>
      </c>
      <c r="B247">
        <v>7</v>
      </c>
      <c r="C247">
        <v>3569463</v>
      </c>
      <c r="D247">
        <v>2600000</v>
      </c>
      <c r="E247">
        <v>2049000</v>
      </c>
      <c r="F247">
        <v>866831</v>
      </c>
      <c r="G247">
        <v>943163</v>
      </c>
      <c r="H247">
        <v>26788</v>
      </c>
      <c r="I247">
        <v>2004</v>
      </c>
    </row>
    <row r="248" spans="1:9" x14ac:dyDescent="0.25">
      <c r="A248" t="s">
        <v>47</v>
      </c>
      <c r="B248">
        <v>21</v>
      </c>
      <c r="C248">
        <v>12410722</v>
      </c>
      <c r="D248">
        <v>9055000</v>
      </c>
      <c r="E248">
        <v>6481000</v>
      </c>
      <c r="F248">
        <v>2793847</v>
      </c>
      <c r="G248">
        <v>2938095</v>
      </c>
      <c r="H248">
        <v>37648</v>
      </c>
      <c r="I248">
        <v>2004</v>
      </c>
    </row>
    <row r="249" spans="1:9" x14ac:dyDescent="0.25">
      <c r="A249" t="s">
        <v>48</v>
      </c>
      <c r="B249">
        <v>4</v>
      </c>
      <c r="C249">
        <v>1074579</v>
      </c>
      <c r="D249">
        <v>732000</v>
      </c>
      <c r="E249">
        <v>522000</v>
      </c>
      <c r="F249">
        <v>169046</v>
      </c>
      <c r="G249">
        <v>259760</v>
      </c>
      <c r="H249">
        <v>8328</v>
      </c>
      <c r="I249">
        <v>2004</v>
      </c>
    </row>
    <row r="250" spans="1:9" x14ac:dyDescent="0.25">
      <c r="A250" t="s">
        <v>49</v>
      </c>
      <c r="B250">
        <v>8</v>
      </c>
      <c r="C250">
        <v>4210921</v>
      </c>
      <c r="D250">
        <v>3002000</v>
      </c>
      <c r="E250">
        <v>2238000</v>
      </c>
      <c r="F250">
        <v>937974</v>
      </c>
      <c r="G250">
        <v>661699</v>
      </c>
      <c r="H250">
        <v>18057</v>
      </c>
      <c r="I250">
        <v>2004</v>
      </c>
    </row>
    <row r="251" spans="1:9" x14ac:dyDescent="0.25">
      <c r="A251" t="s">
        <v>50</v>
      </c>
      <c r="B251">
        <v>3</v>
      </c>
      <c r="C251">
        <v>770396</v>
      </c>
      <c r="D251">
        <v>554000</v>
      </c>
      <c r="E251">
        <v>425000</v>
      </c>
      <c r="F251">
        <v>232584</v>
      </c>
      <c r="G251">
        <v>149244</v>
      </c>
      <c r="H251">
        <v>6387</v>
      </c>
      <c r="I251">
        <v>2004</v>
      </c>
    </row>
    <row r="252" spans="1:9" x14ac:dyDescent="0.25">
      <c r="A252" t="s">
        <v>51</v>
      </c>
      <c r="B252">
        <v>11</v>
      </c>
      <c r="C252">
        <v>5910809</v>
      </c>
      <c r="D252">
        <v>4250000</v>
      </c>
      <c r="E252">
        <v>2739000</v>
      </c>
      <c r="F252">
        <v>1384375</v>
      </c>
      <c r="G252">
        <v>1036477</v>
      </c>
      <c r="H252">
        <v>16467</v>
      </c>
      <c r="I252">
        <v>2004</v>
      </c>
    </row>
    <row r="253" spans="1:9" x14ac:dyDescent="0.25">
      <c r="A253" t="s">
        <v>52</v>
      </c>
      <c r="B253">
        <v>34</v>
      </c>
      <c r="C253">
        <v>22394023</v>
      </c>
      <c r="D253">
        <v>13925000</v>
      </c>
      <c r="E253">
        <v>9681000</v>
      </c>
      <c r="F253">
        <v>4526917</v>
      </c>
      <c r="G253">
        <v>2832704</v>
      </c>
      <c r="H253">
        <v>51144</v>
      </c>
      <c r="I253">
        <v>2004</v>
      </c>
    </row>
    <row r="254" spans="1:9" x14ac:dyDescent="0.25">
      <c r="A254" t="s">
        <v>53</v>
      </c>
      <c r="B254">
        <v>5</v>
      </c>
      <c r="C254">
        <v>2401580</v>
      </c>
      <c r="D254">
        <v>1508000</v>
      </c>
      <c r="E254">
        <v>1141000</v>
      </c>
      <c r="F254">
        <v>663742</v>
      </c>
      <c r="G254">
        <v>241199</v>
      </c>
      <c r="H254">
        <v>22903</v>
      </c>
      <c r="I254">
        <v>2004</v>
      </c>
    </row>
    <row r="255" spans="1:9" x14ac:dyDescent="0.25">
      <c r="A255" t="s">
        <v>54</v>
      </c>
      <c r="B255">
        <v>3</v>
      </c>
      <c r="C255">
        <v>619920</v>
      </c>
      <c r="D255">
        <v>469000</v>
      </c>
      <c r="E255">
        <v>354000</v>
      </c>
      <c r="F255">
        <v>121180</v>
      </c>
      <c r="G255">
        <v>184067</v>
      </c>
      <c r="H255">
        <v>7062</v>
      </c>
      <c r="I255">
        <v>2004</v>
      </c>
    </row>
    <row r="256" spans="1:9" x14ac:dyDescent="0.25">
      <c r="A256" t="s">
        <v>55</v>
      </c>
      <c r="B256">
        <v>13</v>
      </c>
      <c r="C256">
        <v>7475575</v>
      </c>
      <c r="D256">
        <v>4971000</v>
      </c>
      <c r="E256">
        <v>3441000</v>
      </c>
      <c r="F256">
        <v>1716959</v>
      </c>
      <c r="G256">
        <v>1454742</v>
      </c>
      <c r="H256">
        <v>26666</v>
      </c>
      <c r="I256">
        <v>2004</v>
      </c>
    </row>
    <row r="257" spans="1:9" x14ac:dyDescent="0.25">
      <c r="A257" t="s">
        <v>56</v>
      </c>
      <c r="B257">
        <v>11</v>
      </c>
      <c r="C257">
        <v>6178645</v>
      </c>
      <c r="D257">
        <v>4220000</v>
      </c>
      <c r="E257">
        <v>3133000</v>
      </c>
      <c r="F257">
        <v>1304894</v>
      </c>
      <c r="G257">
        <v>1510201</v>
      </c>
      <c r="H257">
        <v>43989</v>
      </c>
      <c r="I257">
        <v>2004</v>
      </c>
    </row>
    <row r="258" spans="1:9" x14ac:dyDescent="0.25">
      <c r="A258" t="s">
        <v>57</v>
      </c>
      <c r="B258">
        <v>5</v>
      </c>
      <c r="C258">
        <v>1816438</v>
      </c>
      <c r="D258">
        <v>1394000</v>
      </c>
      <c r="E258">
        <v>935000</v>
      </c>
      <c r="F258">
        <v>423778</v>
      </c>
      <c r="G258">
        <v>326541</v>
      </c>
      <c r="H258">
        <v>5568</v>
      </c>
      <c r="I258">
        <v>2004</v>
      </c>
    </row>
    <row r="259" spans="1:9" x14ac:dyDescent="0.25">
      <c r="A259" t="s">
        <v>58</v>
      </c>
      <c r="B259">
        <v>10</v>
      </c>
      <c r="C259">
        <v>5514026</v>
      </c>
      <c r="D259">
        <v>3928000</v>
      </c>
      <c r="E259">
        <v>3225000</v>
      </c>
      <c r="F259">
        <v>1478120</v>
      </c>
      <c r="G259">
        <v>1489504</v>
      </c>
      <c r="H259">
        <v>29383</v>
      </c>
      <c r="I259">
        <v>2004</v>
      </c>
    </row>
    <row r="260" spans="1:9" x14ac:dyDescent="0.25">
      <c r="A260" t="s">
        <v>59</v>
      </c>
      <c r="B260">
        <v>3</v>
      </c>
      <c r="C260">
        <v>509106</v>
      </c>
      <c r="D260">
        <v>370000</v>
      </c>
      <c r="E260">
        <v>265000</v>
      </c>
      <c r="F260">
        <v>167629</v>
      </c>
      <c r="G260">
        <v>70776</v>
      </c>
      <c r="H260">
        <v>5023</v>
      </c>
      <c r="I260">
        <v>2004</v>
      </c>
    </row>
    <row r="261" spans="1:9" x14ac:dyDescent="0.25">
      <c r="A261" t="s">
        <v>60</v>
      </c>
      <c r="B261">
        <v>538</v>
      </c>
      <c r="C261">
        <v>292805298</v>
      </c>
      <c r="D261">
        <v>197006000</v>
      </c>
      <c r="E261">
        <v>142072000</v>
      </c>
      <c r="F261">
        <v>62040610</v>
      </c>
      <c r="G261">
        <v>59028439</v>
      </c>
      <c r="H261">
        <v>1226296</v>
      </c>
      <c r="I261">
        <v>2004</v>
      </c>
    </row>
    <row r="262" spans="1:9" x14ac:dyDescent="0.25">
      <c r="A262" t="s">
        <v>9</v>
      </c>
      <c r="B262">
        <v>9</v>
      </c>
      <c r="C262">
        <v>4447207</v>
      </c>
      <c r="D262">
        <v>3233000</v>
      </c>
      <c r="E262">
        <v>2411000</v>
      </c>
      <c r="F262">
        <v>941173</v>
      </c>
      <c r="G262">
        <v>692611</v>
      </c>
      <c r="H262">
        <v>32488</v>
      </c>
      <c r="I262">
        <v>2000</v>
      </c>
    </row>
    <row r="263" spans="1:9" x14ac:dyDescent="0.25">
      <c r="A263" t="s">
        <v>10</v>
      </c>
      <c r="B263">
        <v>3</v>
      </c>
      <c r="C263">
        <v>626933</v>
      </c>
      <c r="D263">
        <v>399000</v>
      </c>
      <c r="E263">
        <v>299000</v>
      </c>
      <c r="F263">
        <v>167398</v>
      </c>
      <c r="G263">
        <v>79004</v>
      </c>
      <c r="H263">
        <v>39158</v>
      </c>
      <c r="I263">
        <v>2000</v>
      </c>
    </row>
    <row r="264" spans="1:9" x14ac:dyDescent="0.25">
      <c r="A264" t="s">
        <v>11</v>
      </c>
      <c r="B264">
        <v>8</v>
      </c>
      <c r="C264">
        <v>5130247</v>
      </c>
      <c r="D264">
        <v>3129000</v>
      </c>
      <c r="E264">
        <v>1879000</v>
      </c>
      <c r="F264">
        <v>781652</v>
      </c>
      <c r="G264">
        <v>685341</v>
      </c>
      <c r="H264">
        <v>65023</v>
      </c>
      <c r="I264">
        <v>2000</v>
      </c>
    </row>
    <row r="265" spans="1:9" x14ac:dyDescent="0.25">
      <c r="A265" t="s">
        <v>12</v>
      </c>
      <c r="B265">
        <v>6</v>
      </c>
      <c r="C265">
        <v>2673293</v>
      </c>
      <c r="D265">
        <v>1851000</v>
      </c>
      <c r="E265">
        <v>1125000</v>
      </c>
      <c r="F265">
        <v>472940</v>
      </c>
      <c r="G265">
        <v>422768</v>
      </c>
      <c r="H265">
        <v>26073</v>
      </c>
      <c r="I265">
        <v>2000</v>
      </c>
    </row>
    <row r="266" spans="1:9" x14ac:dyDescent="0.25">
      <c r="A266" t="s">
        <v>13</v>
      </c>
      <c r="B266">
        <v>54</v>
      </c>
      <c r="C266">
        <v>33871653</v>
      </c>
      <c r="D266">
        <v>19837000</v>
      </c>
      <c r="E266">
        <v>13061000</v>
      </c>
      <c r="F266">
        <v>4567429</v>
      </c>
      <c r="G266">
        <v>5861203</v>
      </c>
      <c r="H266">
        <v>537224</v>
      </c>
      <c r="I266">
        <v>2000</v>
      </c>
    </row>
    <row r="267" spans="1:9" x14ac:dyDescent="0.25">
      <c r="A267" t="s">
        <v>14</v>
      </c>
      <c r="B267">
        <v>8</v>
      </c>
      <c r="C267">
        <v>4302086</v>
      </c>
      <c r="D267">
        <v>2854000</v>
      </c>
      <c r="E267">
        <v>1954000</v>
      </c>
      <c r="F267">
        <v>883748</v>
      </c>
      <c r="G267">
        <v>738227</v>
      </c>
      <c r="H267">
        <v>119393</v>
      </c>
      <c r="I267">
        <v>2000</v>
      </c>
    </row>
    <row r="268" spans="1:9" x14ac:dyDescent="0.25">
      <c r="A268" t="s">
        <v>15</v>
      </c>
      <c r="B268">
        <v>8</v>
      </c>
      <c r="C268">
        <v>3405650</v>
      </c>
      <c r="D268">
        <v>2239000</v>
      </c>
      <c r="E268">
        <v>1510000</v>
      </c>
      <c r="F268">
        <v>561094</v>
      </c>
      <c r="G268">
        <v>816015</v>
      </c>
      <c r="H268">
        <v>82416</v>
      </c>
      <c r="I268">
        <v>2000</v>
      </c>
    </row>
    <row r="269" spans="1:9" x14ac:dyDescent="0.25">
      <c r="A269" t="s">
        <v>16</v>
      </c>
      <c r="B269">
        <v>3</v>
      </c>
      <c r="C269">
        <v>783559</v>
      </c>
      <c r="D269">
        <v>543000</v>
      </c>
      <c r="E269">
        <v>385000</v>
      </c>
      <c r="F269">
        <v>137288</v>
      </c>
      <c r="G269">
        <v>180068</v>
      </c>
      <c r="H269">
        <v>10266</v>
      </c>
      <c r="I269">
        <v>2000</v>
      </c>
    </row>
    <row r="270" spans="1:9" x14ac:dyDescent="0.25">
      <c r="A270" t="s">
        <v>17</v>
      </c>
      <c r="B270">
        <v>3</v>
      </c>
      <c r="C270">
        <v>572086</v>
      </c>
      <c r="D270">
        <v>373000</v>
      </c>
      <c r="E270">
        <v>295000</v>
      </c>
      <c r="F270">
        <v>18073</v>
      </c>
      <c r="G270">
        <v>171923</v>
      </c>
      <c r="H270">
        <v>11898</v>
      </c>
      <c r="I270">
        <v>2000</v>
      </c>
    </row>
    <row r="271" spans="1:9" x14ac:dyDescent="0.25">
      <c r="A271" t="s">
        <v>18</v>
      </c>
      <c r="B271">
        <v>25</v>
      </c>
      <c r="C271">
        <v>15982571</v>
      </c>
      <c r="D271">
        <v>10081000</v>
      </c>
      <c r="E271">
        <v>7043000</v>
      </c>
      <c r="F271">
        <v>2912790</v>
      </c>
      <c r="G271">
        <v>2912253</v>
      </c>
      <c r="H271">
        <v>138067</v>
      </c>
      <c r="I271">
        <v>2000</v>
      </c>
    </row>
    <row r="272" spans="1:9" x14ac:dyDescent="0.25">
      <c r="A272" t="s">
        <v>19</v>
      </c>
      <c r="B272">
        <v>13</v>
      </c>
      <c r="C272">
        <v>8186653</v>
      </c>
      <c r="D272">
        <v>5553000</v>
      </c>
      <c r="E272">
        <v>3528000</v>
      </c>
      <c r="F272">
        <v>1419720</v>
      </c>
      <c r="G272">
        <v>1116230</v>
      </c>
      <c r="H272">
        <v>60854</v>
      </c>
      <c r="I272">
        <v>2000</v>
      </c>
    </row>
    <row r="273" spans="1:9" x14ac:dyDescent="0.25">
      <c r="A273" t="s">
        <v>20</v>
      </c>
      <c r="B273">
        <v>4</v>
      </c>
      <c r="C273">
        <v>1211497</v>
      </c>
      <c r="D273">
        <v>771000</v>
      </c>
      <c r="E273">
        <v>402000</v>
      </c>
      <c r="F273">
        <v>137845</v>
      </c>
      <c r="G273">
        <v>205286</v>
      </c>
      <c r="H273">
        <v>24820</v>
      </c>
      <c r="I273">
        <v>2000</v>
      </c>
    </row>
    <row r="274" spans="1:9" x14ac:dyDescent="0.25">
      <c r="A274" t="s">
        <v>21</v>
      </c>
      <c r="B274">
        <v>4</v>
      </c>
      <c r="C274">
        <v>1293957</v>
      </c>
      <c r="D274">
        <v>892000</v>
      </c>
      <c r="E274">
        <v>569000</v>
      </c>
      <c r="F274">
        <v>336937</v>
      </c>
      <c r="G274">
        <v>138637</v>
      </c>
      <c r="H274">
        <v>26047</v>
      </c>
      <c r="I274">
        <v>2000</v>
      </c>
    </row>
    <row r="275" spans="1:9" x14ac:dyDescent="0.25">
      <c r="A275" t="s">
        <v>22</v>
      </c>
      <c r="B275">
        <v>22</v>
      </c>
      <c r="C275">
        <v>12419927</v>
      </c>
      <c r="D275">
        <v>8118000</v>
      </c>
      <c r="E275">
        <v>5911000</v>
      </c>
      <c r="F275">
        <v>2019421</v>
      </c>
      <c r="G275">
        <v>2589026</v>
      </c>
      <c r="H275">
        <v>133676</v>
      </c>
      <c r="I275">
        <v>2000</v>
      </c>
    </row>
    <row r="276" spans="1:9" x14ac:dyDescent="0.25">
      <c r="A276" t="s">
        <v>23</v>
      </c>
      <c r="B276">
        <v>12</v>
      </c>
      <c r="C276">
        <v>6080827</v>
      </c>
      <c r="D276">
        <v>4303000</v>
      </c>
      <c r="E276">
        <v>3000000</v>
      </c>
      <c r="F276">
        <v>1245836</v>
      </c>
      <c r="G276">
        <v>901980</v>
      </c>
      <c r="H276">
        <v>51486</v>
      </c>
      <c r="I276">
        <v>2000</v>
      </c>
    </row>
    <row r="277" spans="1:9" x14ac:dyDescent="0.25">
      <c r="A277" t="s">
        <v>24</v>
      </c>
      <c r="B277">
        <v>7</v>
      </c>
      <c r="C277">
        <v>2926538</v>
      </c>
      <c r="D277">
        <v>2008000</v>
      </c>
      <c r="E277">
        <v>1524000</v>
      </c>
      <c r="F277">
        <v>634373</v>
      </c>
      <c r="G277">
        <v>638517</v>
      </c>
      <c r="H277">
        <v>42673</v>
      </c>
      <c r="I277">
        <v>2000</v>
      </c>
    </row>
    <row r="278" spans="1:9" x14ac:dyDescent="0.25">
      <c r="A278" t="s">
        <v>25</v>
      </c>
      <c r="B278">
        <v>6</v>
      </c>
      <c r="C278">
        <v>2688925</v>
      </c>
      <c r="D278">
        <v>1861000</v>
      </c>
      <c r="E278">
        <v>1293000</v>
      </c>
      <c r="F278">
        <v>622332</v>
      </c>
      <c r="G278">
        <v>399276</v>
      </c>
      <c r="H278">
        <v>50610</v>
      </c>
      <c r="I278">
        <v>2000</v>
      </c>
    </row>
    <row r="279" spans="1:9" x14ac:dyDescent="0.25">
      <c r="A279" t="s">
        <v>26</v>
      </c>
      <c r="B279">
        <v>8</v>
      </c>
      <c r="C279">
        <v>4042193</v>
      </c>
      <c r="D279">
        <v>2918000</v>
      </c>
      <c r="E279">
        <v>2087000</v>
      </c>
      <c r="F279">
        <v>872492</v>
      </c>
      <c r="G279">
        <v>638898</v>
      </c>
      <c r="H279">
        <v>32797</v>
      </c>
      <c r="I279">
        <v>2000</v>
      </c>
    </row>
    <row r="280" spans="1:9" x14ac:dyDescent="0.25">
      <c r="A280" t="s">
        <v>27</v>
      </c>
      <c r="B280">
        <v>9</v>
      </c>
      <c r="C280">
        <v>4469035</v>
      </c>
      <c r="D280">
        <v>3091000</v>
      </c>
      <c r="E280">
        <v>2369000</v>
      </c>
      <c r="F280">
        <v>927871</v>
      </c>
      <c r="G280">
        <v>792344</v>
      </c>
      <c r="H280">
        <v>45441</v>
      </c>
      <c r="I280">
        <v>2000</v>
      </c>
    </row>
    <row r="281" spans="1:9" x14ac:dyDescent="0.25">
      <c r="A281" t="s">
        <v>28</v>
      </c>
      <c r="B281">
        <v>4</v>
      </c>
      <c r="C281">
        <v>1274779</v>
      </c>
      <c r="D281">
        <v>966000</v>
      </c>
      <c r="E281">
        <v>786000</v>
      </c>
      <c r="F281">
        <v>286616</v>
      </c>
      <c r="G281">
        <v>319951</v>
      </c>
      <c r="H281">
        <v>45250</v>
      </c>
      <c r="I281">
        <v>2000</v>
      </c>
    </row>
    <row r="282" spans="1:9" x14ac:dyDescent="0.25">
      <c r="A282" t="s">
        <v>29</v>
      </c>
      <c r="B282">
        <v>10</v>
      </c>
      <c r="C282">
        <v>5296647</v>
      </c>
      <c r="D282">
        <v>3565000</v>
      </c>
      <c r="E282">
        <v>2499000</v>
      </c>
      <c r="F282">
        <v>813797</v>
      </c>
      <c r="G282">
        <v>1145782</v>
      </c>
      <c r="H282">
        <v>65901</v>
      </c>
      <c r="I282">
        <v>2000</v>
      </c>
    </row>
    <row r="283" spans="1:9" x14ac:dyDescent="0.25">
      <c r="A283" t="s">
        <v>30</v>
      </c>
      <c r="B283">
        <v>12</v>
      </c>
      <c r="C283">
        <v>6349364</v>
      </c>
      <c r="D283">
        <v>4246000</v>
      </c>
      <c r="E283">
        <v>3244000</v>
      </c>
      <c r="F283">
        <v>878502</v>
      </c>
      <c r="G283">
        <v>1616487</v>
      </c>
      <c r="H283">
        <v>207995</v>
      </c>
      <c r="I283">
        <v>2000</v>
      </c>
    </row>
    <row r="284" spans="1:9" x14ac:dyDescent="0.25">
      <c r="A284" t="s">
        <v>31</v>
      </c>
      <c r="B284">
        <v>18</v>
      </c>
      <c r="C284">
        <v>9938823</v>
      </c>
      <c r="D284">
        <v>6963000</v>
      </c>
      <c r="E284">
        <v>4996000</v>
      </c>
      <c r="F284">
        <v>1953139</v>
      </c>
      <c r="G284">
        <v>2170418</v>
      </c>
      <c r="H284">
        <v>108944</v>
      </c>
      <c r="I284">
        <v>2000</v>
      </c>
    </row>
    <row r="285" spans="1:9" x14ac:dyDescent="0.25">
      <c r="A285" t="s">
        <v>32</v>
      </c>
      <c r="B285">
        <v>10</v>
      </c>
      <c r="C285">
        <v>4919631</v>
      </c>
      <c r="D285">
        <v>3407000</v>
      </c>
      <c r="E285">
        <v>2688000</v>
      </c>
      <c r="F285">
        <v>1109659</v>
      </c>
      <c r="G285">
        <v>1168266</v>
      </c>
      <c r="H285">
        <v>160760</v>
      </c>
      <c r="I285">
        <v>2000</v>
      </c>
    </row>
    <row r="286" spans="1:9" x14ac:dyDescent="0.25">
      <c r="A286" t="s">
        <v>33</v>
      </c>
      <c r="B286">
        <v>7</v>
      </c>
      <c r="C286">
        <v>2844754</v>
      </c>
      <c r="D286">
        <v>2001000</v>
      </c>
      <c r="E286">
        <v>1465000</v>
      </c>
      <c r="F286">
        <v>572844</v>
      </c>
      <c r="G286">
        <v>404614</v>
      </c>
      <c r="H286">
        <v>16726</v>
      </c>
      <c r="I286">
        <v>2000</v>
      </c>
    </row>
    <row r="287" spans="1:9" x14ac:dyDescent="0.25">
      <c r="A287" t="s">
        <v>34</v>
      </c>
      <c r="B287">
        <v>11</v>
      </c>
      <c r="C287">
        <v>5596564</v>
      </c>
      <c r="D287">
        <v>3987000</v>
      </c>
      <c r="E287">
        <v>3023000</v>
      </c>
      <c r="F287">
        <v>1189924</v>
      </c>
      <c r="G287">
        <v>1111138</v>
      </c>
      <c r="H287">
        <v>58830</v>
      </c>
      <c r="I287">
        <v>2000</v>
      </c>
    </row>
    <row r="288" spans="1:9" x14ac:dyDescent="0.25">
      <c r="A288" t="s">
        <v>35</v>
      </c>
      <c r="B288">
        <v>3</v>
      </c>
      <c r="C288">
        <v>902200</v>
      </c>
      <c r="D288">
        <v>650000</v>
      </c>
      <c r="E288">
        <v>461000</v>
      </c>
      <c r="F288">
        <v>240178</v>
      </c>
      <c r="G288">
        <v>137126</v>
      </c>
      <c r="H288">
        <v>33693</v>
      </c>
      <c r="I288">
        <v>2000</v>
      </c>
    </row>
    <row r="289" spans="1:9" x14ac:dyDescent="0.25">
      <c r="A289" t="s">
        <v>36</v>
      </c>
      <c r="B289">
        <v>5</v>
      </c>
      <c r="C289">
        <v>1711230</v>
      </c>
      <c r="D289">
        <v>1176000</v>
      </c>
      <c r="E289">
        <v>865000</v>
      </c>
      <c r="F289">
        <v>433862</v>
      </c>
      <c r="G289">
        <v>231780</v>
      </c>
      <c r="H289">
        <v>31377</v>
      </c>
      <c r="I289">
        <v>2000</v>
      </c>
    </row>
    <row r="290" spans="1:9" x14ac:dyDescent="0.25">
      <c r="A290" t="s">
        <v>37</v>
      </c>
      <c r="B290">
        <v>4</v>
      </c>
      <c r="C290">
        <v>1998250</v>
      </c>
      <c r="D290">
        <v>1229000</v>
      </c>
      <c r="E290">
        <v>720000</v>
      </c>
      <c r="F290">
        <v>301575</v>
      </c>
      <c r="G290">
        <v>279978</v>
      </c>
      <c r="H290">
        <v>27417</v>
      </c>
      <c r="I290">
        <v>2000</v>
      </c>
    </row>
    <row r="291" spans="1:9" x14ac:dyDescent="0.25">
      <c r="A291" t="s">
        <v>38</v>
      </c>
      <c r="B291">
        <v>4</v>
      </c>
      <c r="C291">
        <v>1235807</v>
      </c>
      <c r="D291">
        <v>857000</v>
      </c>
      <c r="E291">
        <v>628000</v>
      </c>
      <c r="F291">
        <v>273559</v>
      </c>
      <c r="G291">
        <v>266348</v>
      </c>
      <c r="H291">
        <v>29174</v>
      </c>
      <c r="I291">
        <v>2000</v>
      </c>
    </row>
    <row r="292" spans="1:9" x14ac:dyDescent="0.25">
      <c r="A292" t="s">
        <v>39</v>
      </c>
      <c r="B292">
        <v>15</v>
      </c>
      <c r="C292">
        <v>8414764</v>
      </c>
      <c r="D292">
        <v>5458000</v>
      </c>
      <c r="E292">
        <v>3859000</v>
      </c>
      <c r="F292">
        <v>1284173</v>
      </c>
      <c r="G292">
        <v>1788850</v>
      </c>
      <c r="H292">
        <v>114203</v>
      </c>
      <c r="I292">
        <v>2000</v>
      </c>
    </row>
    <row r="293" spans="1:9" x14ac:dyDescent="0.25">
      <c r="A293" t="s">
        <v>40</v>
      </c>
      <c r="B293">
        <v>5</v>
      </c>
      <c r="C293">
        <v>1819017</v>
      </c>
      <c r="D293">
        <v>1188000</v>
      </c>
      <c r="E293">
        <v>750000</v>
      </c>
      <c r="F293">
        <v>286417</v>
      </c>
      <c r="G293">
        <v>286783</v>
      </c>
      <c r="H293">
        <v>25405</v>
      </c>
      <c r="I293">
        <v>2000</v>
      </c>
    </row>
    <row r="294" spans="1:9" x14ac:dyDescent="0.25">
      <c r="A294" t="s">
        <v>41</v>
      </c>
      <c r="B294">
        <v>33</v>
      </c>
      <c r="C294">
        <v>18977026</v>
      </c>
      <c r="D294">
        <v>11877000</v>
      </c>
      <c r="E294">
        <v>8047000</v>
      </c>
      <c r="F294">
        <v>2403374</v>
      </c>
      <c r="G294">
        <v>4107697</v>
      </c>
      <c r="H294">
        <v>310928</v>
      </c>
      <c r="I294">
        <v>2000</v>
      </c>
    </row>
    <row r="295" spans="1:9" x14ac:dyDescent="0.25">
      <c r="A295" t="s">
        <v>42</v>
      </c>
      <c r="B295">
        <v>14</v>
      </c>
      <c r="C295">
        <v>8046346</v>
      </c>
      <c r="D295">
        <v>5335000</v>
      </c>
      <c r="E295">
        <v>3720000</v>
      </c>
      <c r="F295">
        <v>1631163</v>
      </c>
      <c r="G295">
        <v>1257692</v>
      </c>
      <c r="H295">
        <v>22407</v>
      </c>
      <c r="I295">
        <v>2000</v>
      </c>
    </row>
    <row r="296" spans="1:9" x14ac:dyDescent="0.25">
      <c r="A296" t="s">
        <v>43</v>
      </c>
      <c r="B296">
        <v>3</v>
      </c>
      <c r="C296">
        <v>642237</v>
      </c>
      <c r="D296">
        <v>445000</v>
      </c>
      <c r="E296">
        <v>409000</v>
      </c>
      <c r="F296">
        <v>174852</v>
      </c>
      <c r="G296">
        <v>95284</v>
      </c>
      <c r="H296">
        <v>18120</v>
      </c>
      <c r="I296">
        <v>2000</v>
      </c>
    </row>
    <row r="297" spans="1:9" x14ac:dyDescent="0.25">
      <c r="A297" t="s">
        <v>44</v>
      </c>
      <c r="B297">
        <v>21</v>
      </c>
      <c r="C297">
        <v>11353336</v>
      </c>
      <c r="D297">
        <v>8143000</v>
      </c>
      <c r="E297">
        <v>5561000</v>
      </c>
      <c r="F297">
        <v>2351209</v>
      </c>
      <c r="G297">
        <v>2186190</v>
      </c>
      <c r="H297">
        <v>168058</v>
      </c>
      <c r="I297">
        <v>2000</v>
      </c>
    </row>
    <row r="298" spans="1:9" x14ac:dyDescent="0.25">
      <c r="A298" t="s">
        <v>45</v>
      </c>
      <c r="B298">
        <v>8</v>
      </c>
      <c r="C298">
        <v>3450451</v>
      </c>
      <c r="D298">
        <v>2400000</v>
      </c>
      <c r="E298">
        <v>1679000</v>
      </c>
      <c r="F298">
        <v>744337</v>
      </c>
      <c r="G298">
        <v>474276</v>
      </c>
      <c r="H298">
        <v>15616</v>
      </c>
      <c r="I298">
        <v>2000</v>
      </c>
    </row>
    <row r="299" spans="1:9" x14ac:dyDescent="0.25">
      <c r="A299" t="s">
        <v>46</v>
      </c>
      <c r="B299">
        <v>7</v>
      </c>
      <c r="C299">
        <v>3421524</v>
      </c>
      <c r="D299">
        <v>2295000</v>
      </c>
      <c r="E299">
        <v>1714000</v>
      </c>
      <c r="F299">
        <v>713577</v>
      </c>
      <c r="G299">
        <v>720342</v>
      </c>
      <c r="H299">
        <v>100049</v>
      </c>
      <c r="I299">
        <v>2000</v>
      </c>
    </row>
    <row r="300" spans="1:9" x14ac:dyDescent="0.25">
      <c r="A300" t="s">
        <v>47</v>
      </c>
      <c r="B300">
        <v>23</v>
      </c>
      <c r="C300">
        <v>12280548</v>
      </c>
      <c r="D300">
        <v>8687000</v>
      </c>
      <c r="E300">
        <v>5847000</v>
      </c>
      <c r="F300">
        <v>2281127</v>
      </c>
      <c r="G300">
        <v>2485967</v>
      </c>
      <c r="H300">
        <v>146025</v>
      </c>
      <c r="I300">
        <v>2000</v>
      </c>
    </row>
    <row r="301" spans="1:9" x14ac:dyDescent="0.25">
      <c r="A301" t="s">
        <v>48</v>
      </c>
      <c r="B301">
        <v>4</v>
      </c>
      <c r="C301">
        <v>1048259</v>
      </c>
      <c r="D301">
        <v>690000</v>
      </c>
      <c r="E301">
        <v>508000</v>
      </c>
      <c r="F301">
        <v>130555</v>
      </c>
      <c r="G301">
        <v>249508</v>
      </c>
      <c r="H301">
        <v>29049</v>
      </c>
      <c r="I301">
        <v>2000</v>
      </c>
    </row>
    <row r="302" spans="1:9" x14ac:dyDescent="0.25">
      <c r="A302" t="s">
        <v>49</v>
      </c>
      <c r="B302">
        <v>8</v>
      </c>
      <c r="C302">
        <v>4012023</v>
      </c>
      <c r="D302">
        <v>2897000</v>
      </c>
      <c r="E302">
        <v>1993000</v>
      </c>
      <c r="F302">
        <v>785937</v>
      </c>
      <c r="G302">
        <v>565561</v>
      </c>
      <c r="H302">
        <v>31219</v>
      </c>
      <c r="I302">
        <v>2000</v>
      </c>
    </row>
    <row r="303" spans="1:9" x14ac:dyDescent="0.25">
      <c r="A303" t="s">
        <v>50</v>
      </c>
      <c r="B303">
        <v>3</v>
      </c>
      <c r="C303">
        <v>754858</v>
      </c>
      <c r="D303">
        <v>525000</v>
      </c>
      <c r="E303">
        <v>376000</v>
      </c>
      <c r="F303">
        <v>190700</v>
      </c>
      <c r="G303">
        <v>118804</v>
      </c>
      <c r="H303">
        <v>6765</v>
      </c>
      <c r="I303">
        <v>2000</v>
      </c>
    </row>
    <row r="304" spans="1:9" x14ac:dyDescent="0.25">
      <c r="A304" t="s">
        <v>51</v>
      </c>
      <c r="B304">
        <v>11</v>
      </c>
      <c r="C304">
        <v>5689427</v>
      </c>
      <c r="D304">
        <v>4067000</v>
      </c>
      <c r="E304">
        <v>2590000</v>
      </c>
      <c r="F304">
        <v>1061949</v>
      </c>
      <c r="G304">
        <v>981720</v>
      </c>
      <c r="H304">
        <v>32512</v>
      </c>
      <c r="I304">
        <v>2000</v>
      </c>
    </row>
    <row r="305" spans="1:9" x14ac:dyDescent="0.25">
      <c r="A305" t="s">
        <v>52</v>
      </c>
      <c r="B305">
        <v>32</v>
      </c>
      <c r="C305">
        <v>20851028</v>
      </c>
      <c r="D305">
        <v>12937000</v>
      </c>
      <c r="E305">
        <v>8929000</v>
      </c>
      <c r="F305">
        <v>3799639</v>
      </c>
      <c r="G305">
        <v>2433746</v>
      </c>
      <c r="H305">
        <v>174252</v>
      </c>
      <c r="I305">
        <v>2000</v>
      </c>
    </row>
    <row r="306" spans="1:9" x14ac:dyDescent="0.25">
      <c r="A306" t="s">
        <v>53</v>
      </c>
      <c r="B306">
        <v>5</v>
      </c>
      <c r="C306">
        <v>2233183</v>
      </c>
      <c r="D306">
        <v>1378000</v>
      </c>
      <c r="E306">
        <v>953000</v>
      </c>
      <c r="F306">
        <v>515096</v>
      </c>
      <c r="G306">
        <v>203053</v>
      </c>
      <c r="H306">
        <v>52605</v>
      </c>
      <c r="I306">
        <v>2000</v>
      </c>
    </row>
    <row r="307" spans="1:9" x14ac:dyDescent="0.25">
      <c r="A307" t="s">
        <v>54</v>
      </c>
      <c r="B307">
        <v>3</v>
      </c>
      <c r="C307">
        <v>608613</v>
      </c>
      <c r="D307">
        <v>451000</v>
      </c>
      <c r="E307">
        <v>330000</v>
      </c>
      <c r="F307">
        <v>119775</v>
      </c>
      <c r="G307">
        <v>149022</v>
      </c>
      <c r="H307">
        <v>25511</v>
      </c>
      <c r="I307">
        <v>2000</v>
      </c>
    </row>
    <row r="308" spans="1:9" x14ac:dyDescent="0.25">
      <c r="A308" t="s">
        <v>55</v>
      </c>
      <c r="B308">
        <v>13</v>
      </c>
      <c r="C308">
        <v>7079057</v>
      </c>
      <c r="D308">
        <v>4912000</v>
      </c>
      <c r="E308">
        <v>3317000</v>
      </c>
      <c r="F308">
        <v>1437490</v>
      </c>
      <c r="G308">
        <v>1217290</v>
      </c>
      <c r="H308">
        <v>84667</v>
      </c>
      <c r="I308">
        <v>2000</v>
      </c>
    </row>
    <row r="309" spans="1:9" x14ac:dyDescent="0.25">
      <c r="A309" t="s">
        <v>56</v>
      </c>
      <c r="B309">
        <v>11</v>
      </c>
      <c r="C309">
        <v>5894281</v>
      </c>
      <c r="D309">
        <v>4078000</v>
      </c>
      <c r="E309">
        <v>2852000</v>
      </c>
      <c r="F309">
        <v>1108864</v>
      </c>
      <c r="G309">
        <v>1247652</v>
      </c>
      <c r="H309">
        <v>130917</v>
      </c>
      <c r="I309">
        <v>2000</v>
      </c>
    </row>
    <row r="310" spans="1:9" x14ac:dyDescent="0.25">
      <c r="A310" t="s">
        <v>57</v>
      </c>
      <c r="B310">
        <v>5</v>
      </c>
      <c r="C310">
        <v>1808193</v>
      </c>
      <c r="D310">
        <v>1397000</v>
      </c>
      <c r="E310">
        <v>886000</v>
      </c>
      <c r="F310">
        <v>336475</v>
      </c>
      <c r="G310">
        <v>295497</v>
      </c>
      <c r="H310">
        <v>16152</v>
      </c>
      <c r="I310">
        <v>2000</v>
      </c>
    </row>
    <row r="311" spans="1:9" x14ac:dyDescent="0.25">
      <c r="A311" t="s">
        <v>58</v>
      </c>
      <c r="B311">
        <v>11</v>
      </c>
      <c r="C311">
        <v>5363757</v>
      </c>
      <c r="D311">
        <v>3755000</v>
      </c>
      <c r="E311">
        <v>2970000</v>
      </c>
      <c r="F311">
        <v>1237279</v>
      </c>
      <c r="G311">
        <v>1242987</v>
      </c>
      <c r="H311">
        <v>118341</v>
      </c>
      <c r="I311">
        <v>2000</v>
      </c>
    </row>
    <row r="312" spans="1:9" x14ac:dyDescent="0.25">
      <c r="A312" t="s">
        <v>59</v>
      </c>
      <c r="B312">
        <v>3</v>
      </c>
      <c r="C312">
        <v>493786</v>
      </c>
      <c r="D312">
        <v>348000</v>
      </c>
      <c r="E312">
        <v>240000</v>
      </c>
      <c r="F312">
        <v>147947</v>
      </c>
      <c r="G312">
        <v>60481</v>
      </c>
      <c r="H312">
        <v>9923</v>
      </c>
      <c r="I312">
        <v>2000</v>
      </c>
    </row>
    <row r="313" spans="1:9" x14ac:dyDescent="0.25">
      <c r="A313" t="s">
        <v>60</v>
      </c>
      <c r="B313">
        <v>538</v>
      </c>
      <c r="C313">
        <v>281424600</v>
      </c>
      <c r="D313">
        <v>186364000</v>
      </c>
      <c r="E313">
        <v>129550000</v>
      </c>
      <c r="F313">
        <v>50456002</v>
      </c>
      <c r="G313">
        <v>50999897</v>
      </c>
      <c r="H313">
        <v>3949201</v>
      </c>
      <c r="I313">
        <v>2000</v>
      </c>
    </row>
    <row r="314" spans="1:9" x14ac:dyDescent="0.25">
      <c r="A314" t="s">
        <v>9</v>
      </c>
      <c r="B314">
        <v>9</v>
      </c>
      <c r="C314">
        <v>4331102</v>
      </c>
      <c r="D314">
        <v>3139000</v>
      </c>
      <c r="E314">
        <v>2318000</v>
      </c>
      <c r="F314">
        <v>769044</v>
      </c>
      <c r="G314">
        <v>662165</v>
      </c>
      <c r="H314">
        <v>103140</v>
      </c>
      <c r="I314">
        <v>1996</v>
      </c>
    </row>
    <row r="315" spans="1:9" x14ac:dyDescent="0.25">
      <c r="A315" t="s">
        <v>10</v>
      </c>
      <c r="B315">
        <v>3</v>
      </c>
      <c r="C315">
        <v>608569</v>
      </c>
      <c r="D315">
        <v>404000</v>
      </c>
      <c r="E315">
        <v>305000</v>
      </c>
      <c r="F315">
        <v>122746</v>
      </c>
      <c r="G315">
        <v>80380</v>
      </c>
      <c r="H315">
        <v>38494</v>
      </c>
      <c r="I315">
        <v>1996</v>
      </c>
    </row>
    <row r="316" spans="1:9" x14ac:dyDescent="0.25">
      <c r="A316" t="s">
        <v>11</v>
      </c>
      <c r="B316">
        <v>8</v>
      </c>
      <c r="C316">
        <v>4586940</v>
      </c>
      <c r="D316">
        <v>3149000</v>
      </c>
      <c r="E316">
        <v>1844000</v>
      </c>
      <c r="F316">
        <v>622073</v>
      </c>
      <c r="G316">
        <v>653288</v>
      </c>
      <c r="H316">
        <v>129044</v>
      </c>
      <c r="I316">
        <v>1996</v>
      </c>
    </row>
    <row r="317" spans="1:9" x14ac:dyDescent="0.25">
      <c r="A317" t="s">
        <v>12</v>
      </c>
      <c r="B317">
        <v>6</v>
      </c>
      <c r="C317">
        <v>2572109</v>
      </c>
      <c r="D317">
        <v>1843000</v>
      </c>
      <c r="E317">
        <v>1187000</v>
      </c>
      <c r="F317">
        <v>325416</v>
      </c>
      <c r="G317">
        <v>475171</v>
      </c>
      <c r="H317">
        <v>83675</v>
      </c>
      <c r="I317">
        <v>1996</v>
      </c>
    </row>
    <row r="318" spans="1:9" x14ac:dyDescent="0.25">
      <c r="A318" t="s">
        <v>13</v>
      </c>
      <c r="B318">
        <v>54</v>
      </c>
      <c r="C318">
        <v>32018834</v>
      </c>
      <c r="D318">
        <v>22871000</v>
      </c>
      <c r="E318">
        <v>12827000</v>
      </c>
      <c r="F318">
        <v>3828380</v>
      </c>
      <c r="G318">
        <v>5119835</v>
      </c>
      <c r="H318">
        <v>1071269</v>
      </c>
      <c r="I318">
        <v>1996</v>
      </c>
    </row>
    <row r="319" spans="1:9" x14ac:dyDescent="0.25">
      <c r="A319" t="s">
        <v>14</v>
      </c>
      <c r="B319">
        <v>8</v>
      </c>
      <c r="C319">
        <v>3919972</v>
      </c>
      <c r="D319">
        <v>2859000</v>
      </c>
      <c r="E319">
        <v>2001000</v>
      </c>
      <c r="F319">
        <v>691848</v>
      </c>
      <c r="G319">
        <v>671152</v>
      </c>
      <c r="H319">
        <v>147704</v>
      </c>
      <c r="I319">
        <v>1996</v>
      </c>
    </row>
    <row r="320" spans="1:9" x14ac:dyDescent="0.25">
      <c r="A320" t="s">
        <v>15</v>
      </c>
      <c r="B320">
        <v>8</v>
      </c>
      <c r="C320">
        <v>3336685</v>
      </c>
      <c r="D320">
        <v>2409000</v>
      </c>
      <c r="E320">
        <v>1685000</v>
      </c>
      <c r="F320">
        <v>483109</v>
      </c>
      <c r="G320">
        <v>735740</v>
      </c>
      <c r="H320">
        <v>173765</v>
      </c>
      <c r="I320">
        <v>1996</v>
      </c>
    </row>
    <row r="321" spans="1:9" x14ac:dyDescent="0.25">
      <c r="A321" t="s">
        <v>16</v>
      </c>
      <c r="B321">
        <v>3</v>
      </c>
      <c r="C321">
        <v>740977</v>
      </c>
      <c r="D321">
        <v>536000</v>
      </c>
      <c r="E321">
        <v>343000</v>
      </c>
      <c r="F321">
        <v>99062</v>
      </c>
      <c r="G321">
        <v>140355</v>
      </c>
      <c r="H321">
        <v>31428</v>
      </c>
      <c r="I321">
        <v>1996</v>
      </c>
    </row>
    <row r="322" spans="1:9" x14ac:dyDescent="0.25">
      <c r="A322" t="s">
        <v>17</v>
      </c>
      <c r="B322">
        <v>3</v>
      </c>
      <c r="C322">
        <v>572377</v>
      </c>
      <c r="D322">
        <v>402000</v>
      </c>
      <c r="E322">
        <v>293000</v>
      </c>
      <c r="F322">
        <v>17339</v>
      </c>
      <c r="G322">
        <v>158220</v>
      </c>
      <c r="H322">
        <v>10167</v>
      </c>
      <c r="I322">
        <v>1996</v>
      </c>
    </row>
    <row r="323" spans="1:9" x14ac:dyDescent="0.25">
      <c r="A323" t="s">
        <v>18</v>
      </c>
      <c r="B323">
        <v>25</v>
      </c>
      <c r="C323">
        <v>14853360</v>
      </c>
      <c r="D323">
        <v>10886000</v>
      </c>
      <c r="E323">
        <v>6727000</v>
      </c>
      <c r="F323">
        <v>2244536</v>
      </c>
      <c r="G323">
        <v>2546870</v>
      </c>
      <c r="H323">
        <v>512388</v>
      </c>
      <c r="I323">
        <v>1996</v>
      </c>
    </row>
    <row r="324" spans="1:9" x14ac:dyDescent="0.25">
      <c r="A324" t="s">
        <v>19</v>
      </c>
      <c r="B324">
        <v>13</v>
      </c>
      <c r="C324">
        <v>7501069</v>
      </c>
      <c r="D324">
        <v>5303000</v>
      </c>
      <c r="E324">
        <v>3506000</v>
      </c>
      <c r="F324">
        <v>1080843</v>
      </c>
      <c r="G324">
        <v>1053849</v>
      </c>
      <c r="H324">
        <v>164379</v>
      </c>
      <c r="I324">
        <v>1996</v>
      </c>
    </row>
    <row r="325" spans="1:9" x14ac:dyDescent="0.25">
      <c r="A325" t="s">
        <v>20</v>
      </c>
      <c r="B325">
        <v>4</v>
      </c>
      <c r="C325">
        <v>1203755</v>
      </c>
      <c r="D325">
        <v>839000</v>
      </c>
      <c r="E325">
        <v>463000</v>
      </c>
      <c r="F325">
        <v>113943</v>
      </c>
      <c r="G325">
        <v>205012</v>
      </c>
      <c r="H325">
        <v>41165</v>
      </c>
      <c r="I325">
        <v>1996</v>
      </c>
    </row>
    <row r="326" spans="1:9" x14ac:dyDescent="0.25">
      <c r="A326" t="s">
        <v>21</v>
      </c>
      <c r="B326">
        <v>4</v>
      </c>
      <c r="C326">
        <v>1203083</v>
      </c>
      <c r="D326">
        <v>835000</v>
      </c>
      <c r="E326">
        <v>571000</v>
      </c>
      <c r="F326">
        <v>256595</v>
      </c>
      <c r="G326">
        <v>165443</v>
      </c>
      <c r="H326">
        <v>69681</v>
      </c>
      <c r="I326">
        <v>1996</v>
      </c>
    </row>
    <row r="327" spans="1:9" x14ac:dyDescent="0.25">
      <c r="A327" t="s">
        <v>22</v>
      </c>
      <c r="B327">
        <v>22</v>
      </c>
      <c r="C327">
        <v>12101997</v>
      </c>
      <c r="D327">
        <v>8598000</v>
      </c>
      <c r="E327">
        <v>5819000</v>
      </c>
      <c r="F327">
        <v>1587021</v>
      </c>
      <c r="G327">
        <v>2341744</v>
      </c>
      <c r="H327">
        <v>382626</v>
      </c>
      <c r="I327">
        <v>1996</v>
      </c>
    </row>
    <row r="328" spans="1:9" x14ac:dyDescent="0.25">
      <c r="A328" t="s">
        <v>23</v>
      </c>
      <c r="B328">
        <v>12</v>
      </c>
      <c r="C328">
        <v>5906013</v>
      </c>
      <c r="D328">
        <v>4238000</v>
      </c>
      <c r="E328">
        <v>2904000</v>
      </c>
      <c r="F328">
        <v>1006693</v>
      </c>
      <c r="G328">
        <v>887424</v>
      </c>
      <c r="H328">
        <v>241314</v>
      </c>
      <c r="I328">
        <v>1996</v>
      </c>
    </row>
    <row r="329" spans="1:9" x14ac:dyDescent="0.25">
      <c r="A329" t="s">
        <v>24</v>
      </c>
      <c r="B329">
        <v>7</v>
      </c>
      <c r="C329">
        <v>2880000</v>
      </c>
      <c r="D329">
        <v>2113000</v>
      </c>
      <c r="E329">
        <v>1543000</v>
      </c>
      <c r="F329">
        <v>492644</v>
      </c>
      <c r="G329">
        <v>620258</v>
      </c>
      <c r="H329">
        <v>121173</v>
      </c>
      <c r="I329">
        <v>1996</v>
      </c>
    </row>
    <row r="330" spans="1:9" x14ac:dyDescent="0.25">
      <c r="A330" t="s">
        <v>25</v>
      </c>
      <c r="B330">
        <v>6</v>
      </c>
      <c r="C330">
        <v>2614554</v>
      </c>
      <c r="D330">
        <v>1823000</v>
      </c>
      <c r="E330">
        <v>1257000</v>
      </c>
      <c r="F330">
        <v>583245</v>
      </c>
      <c r="G330">
        <v>387659</v>
      </c>
      <c r="H330">
        <v>103396</v>
      </c>
      <c r="I330">
        <v>1996</v>
      </c>
    </row>
    <row r="331" spans="1:9" x14ac:dyDescent="0.25">
      <c r="A331" t="s">
        <v>26</v>
      </c>
      <c r="B331">
        <v>8</v>
      </c>
      <c r="C331">
        <v>3919535</v>
      </c>
      <c r="D331">
        <v>2906000</v>
      </c>
      <c r="E331">
        <v>2017000</v>
      </c>
      <c r="F331">
        <v>623283</v>
      </c>
      <c r="G331">
        <v>636614</v>
      </c>
      <c r="H331">
        <v>128811</v>
      </c>
      <c r="I331">
        <v>1996</v>
      </c>
    </row>
    <row r="332" spans="1:9" x14ac:dyDescent="0.25">
      <c r="A332" t="s">
        <v>27</v>
      </c>
      <c r="B332">
        <v>9</v>
      </c>
      <c r="C332">
        <v>4398877</v>
      </c>
      <c r="D332">
        <v>3098000</v>
      </c>
      <c r="E332">
        <v>2275000</v>
      </c>
      <c r="F332">
        <v>712586</v>
      </c>
      <c r="G332">
        <v>927837</v>
      </c>
      <c r="H332">
        <v>143536</v>
      </c>
      <c r="I332">
        <v>1996</v>
      </c>
    </row>
    <row r="333" spans="1:9" x14ac:dyDescent="0.25">
      <c r="A333" t="s">
        <v>28</v>
      </c>
      <c r="B333">
        <v>4</v>
      </c>
      <c r="C333">
        <v>1249060</v>
      </c>
      <c r="D333">
        <v>926000</v>
      </c>
      <c r="E333">
        <v>755000</v>
      </c>
      <c r="F333">
        <v>186378</v>
      </c>
      <c r="G333">
        <v>312788</v>
      </c>
      <c r="H333">
        <v>106731</v>
      </c>
      <c r="I333">
        <v>1996</v>
      </c>
    </row>
    <row r="334" spans="1:9" x14ac:dyDescent="0.25">
      <c r="A334" t="s">
        <v>29</v>
      </c>
      <c r="B334">
        <v>10</v>
      </c>
      <c r="C334">
        <v>5111986</v>
      </c>
      <c r="D334">
        <v>3766000</v>
      </c>
      <c r="E334">
        <v>2481000</v>
      </c>
      <c r="F334">
        <v>681530</v>
      </c>
      <c r="G334">
        <v>966207</v>
      </c>
      <c r="H334">
        <v>133133</v>
      </c>
      <c r="I334">
        <v>1996</v>
      </c>
    </row>
    <row r="335" spans="1:9" x14ac:dyDescent="0.25">
      <c r="A335" t="s">
        <v>30</v>
      </c>
      <c r="B335">
        <v>12</v>
      </c>
      <c r="C335">
        <v>6179756</v>
      </c>
      <c r="D335">
        <v>4560000</v>
      </c>
      <c r="E335">
        <v>3040000</v>
      </c>
      <c r="F335">
        <v>718107</v>
      </c>
      <c r="G335">
        <v>1571763</v>
      </c>
      <c r="H335">
        <v>266916</v>
      </c>
      <c r="I335">
        <v>1996</v>
      </c>
    </row>
    <row r="336" spans="1:9" x14ac:dyDescent="0.25">
      <c r="A336" t="s">
        <v>31</v>
      </c>
      <c r="B336">
        <v>18</v>
      </c>
      <c r="C336">
        <v>9758645</v>
      </c>
      <c r="D336">
        <v>7018000</v>
      </c>
      <c r="E336">
        <v>5052000</v>
      </c>
      <c r="F336">
        <v>1481212</v>
      </c>
      <c r="G336">
        <v>1989653</v>
      </c>
      <c r="H336">
        <v>377979</v>
      </c>
      <c r="I336">
        <v>1996</v>
      </c>
    </row>
    <row r="337" spans="1:9" x14ac:dyDescent="0.25">
      <c r="A337" t="s">
        <v>32</v>
      </c>
      <c r="B337">
        <v>10</v>
      </c>
      <c r="C337">
        <v>4712827</v>
      </c>
      <c r="D337">
        <v>3375000</v>
      </c>
      <c r="E337">
        <v>2644000</v>
      </c>
      <c r="F337">
        <v>766476</v>
      </c>
      <c r="G337">
        <v>1120438</v>
      </c>
      <c r="H337">
        <v>305726</v>
      </c>
      <c r="I337">
        <v>1996</v>
      </c>
    </row>
    <row r="338" spans="1:9" x14ac:dyDescent="0.25">
      <c r="A338" t="s">
        <v>33</v>
      </c>
      <c r="B338">
        <v>7</v>
      </c>
      <c r="C338">
        <v>2748085</v>
      </c>
      <c r="D338">
        <v>1942000</v>
      </c>
      <c r="E338">
        <v>1389000</v>
      </c>
      <c r="F338">
        <v>439838</v>
      </c>
      <c r="G338">
        <v>394022</v>
      </c>
      <c r="H338">
        <v>59997</v>
      </c>
      <c r="I338">
        <v>1996</v>
      </c>
    </row>
    <row r="339" spans="1:9" x14ac:dyDescent="0.25">
      <c r="A339" t="s">
        <v>34</v>
      </c>
      <c r="B339">
        <v>11</v>
      </c>
      <c r="C339">
        <v>5431553</v>
      </c>
      <c r="D339">
        <v>3925000</v>
      </c>
      <c r="E339">
        <v>2964000</v>
      </c>
      <c r="F339">
        <v>890016</v>
      </c>
      <c r="G339">
        <v>1025935</v>
      </c>
      <c r="H339">
        <v>242114</v>
      </c>
      <c r="I339">
        <v>1996</v>
      </c>
    </row>
    <row r="340" spans="1:9" x14ac:dyDescent="0.25">
      <c r="A340" t="s">
        <v>35</v>
      </c>
      <c r="B340">
        <v>3</v>
      </c>
      <c r="C340">
        <v>886254</v>
      </c>
      <c r="D340">
        <v>649000</v>
      </c>
      <c r="E340">
        <v>487000</v>
      </c>
      <c r="F340">
        <v>179652</v>
      </c>
      <c r="G340">
        <v>167922</v>
      </c>
      <c r="H340">
        <v>59687</v>
      </c>
      <c r="I340">
        <v>1996</v>
      </c>
    </row>
    <row r="341" spans="1:9" x14ac:dyDescent="0.25">
      <c r="A341" t="s">
        <v>36</v>
      </c>
      <c r="B341">
        <v>5</v>
      </c>
      <c r="C341">
        <v>1673740</v>
      </c>
      <c r="D341">
        <v>1181000</v>
      </c>
      <c r="E341">
        <v>875000</v>
      </c>
      <c r="F341">
        <v>363467</v>
      </c>
      <c r="G341">
        <v>236761</v>
      </c>
      <c r="H341">
        <v>77187</v>
      </c>
      <c r="I341">
        <v>1996</v>
      </c>
    </row>
    <row r="342" spans="1:9" x14ac:dyDescent="0.25">
      <c r="A342" t="s">
        <v>37</v>
      </c>
      <c r="B342">
        <v>4</v>
      </c>
      <c r="C342">
        <v>1666320</v>
      </c>
      <c r="D342">
        <v>1176000</v>
      </c>
      <c r="E342">
        <v>694000</v>
      </c>
      <c r="F342">
        <v>199244</v>
      </c>
      <c r="G342">
        <v>203974</v>
      </c>
      <c r="H342">
        <v>61061</v>
      </c>
      <c r="I342">
        <v>1996</v>
      </c>
    </row>
    <row r="343" spans="1:9" x14ac:dyDescent="0.25">
      <c r="A343" t="s">
        <v>38</v>
      </c>
      <c r="B343">
        <v>4</v>
      </c>
      <c r="C343">
        <v>1174719</v>
      </c>
      <c r="D343">
        <v>862000</v>
      </c>
      <c r="E343">
        <v>618000</v>
      </c>
      <c r="F343">
        <v>196532</v>
      </c>
      <c r="G343">
        <v>246214</v>
      </c>
      <c r="H343">
        <v>56429</v>
      </c>
      <c r="I343">
        <v>1996</v>
      </c>
    </row>
    <row r="344" spans="1:9" x14ac:dyDescent="0.25">
      <c r="A344" t="s">
        <v>39</v>
      </c>
      <c r="B344">
        <v>15</v>
      </c>
      <c r="C344">
        <v>8149596</v>
      </c>
      <c r="D344">
        <v>5944000</v>
      </c>
      <c r="E344">
        <v>3765000</v>
      </c>
      <c r="F344">
        <v>1103078</v>
      </c>
      <c r="G344">
        <v>1652329</v>
      </c>
      <c r="H344">
        <v>320400</v>
      </c>
      <c r="I344">
        <v>1996</v>
      </c>
    </row>
    <row r="345" spans="1:9" x14ac:dyDescent="0.25">
      <c r="A345" t="s">
        <v>40</v>
      </c>
      <c r="B345">
        <v>5</v>
      </c>
      <c r="C345">
        <v>1752326</v>
      </c>
      <c r="D345">
        <v>1213000</v>
      </c>
      <c r="E345">
        <v>749000</v>
      </c>
      <c r="F345">
        <v>232751</v>
      </c>
      <c r="G345">
        <v>273495</v>
      </c>
      <c r="H345">
        <v>49828</v>
      </c>
      <c r="I345">
        <v>1996</v>
      </c>
    </row>
    <row r="346" spans="1:9" x14ac:dyDescent="0.25">
      <c r="A346" t="s">
        <v>41</v>
      </c>
      <c r="B346">
        <v>33</v>
      </c>
      <c r="C346">
        <v>18588460</v>
      </c>
      <c r="D346">
        <v>13408000</v>
      </c>
      <c r="E346">
        <v>8176000</v>
      </c>
      <c r="F346">
        <v>1933492</v>
      </c>
      <c r="G346">
        <v>3756177</v>
      </c>
      <c r="H346">
        <v>626460</v>
      </c>
      <c r="I346">
        <v>1996</v>
      </c>
    </row>
    <row r="347" spans="1:9" x14ac:dyDescent="0.25">
      <c r="A347" t="s">
        <v>42</v>
      </c>
      <c r="B347">
        <v>14</v>
      </c>
      <c r="C347">
        <v>7500670</v>
      </c>
      <c r="D347">
        <v>5364000</v>
      </c>
      <c r="E347">
        <v>3673000</v>
      </c>
      <c r="F347">
        <v>1225938</v>
      </c>
      <c r="G347">
        <v>1107849</v>
      </c>
      <c r="H347">
        <v>182020</v>
      </c>
      <c r="I347">
        <v>1996</v>
      </c>
    </row>
    <row r="348" spans="1:9" x14ac:dyDescent="0.25">
      <c r="A348" t="s">
        <v>43</v>
      </c>
      <c r="B348">
        <v>3</v>
      </c>
      <c r="C348">
        <v>650382</v>
      </c>
      <c r="D348">
        <v>456000</v>
      </c>
      <c r="E348">
        <v>412000</v>
      </c>
      <c r="F348">
        <v>125050</v>
      </c>
      <c r="G348">
        <v>106905</v>
      </c>
      <c r="H348">
        <v>34456</v>
      </c>
      <c r="I348">
        <v>1996</v>
      </c>
    </row>
    <row r="349" spans="1:9" x14ac:dyDescent="0.25">
      <c r="A349" t="s">
        <v>44</v>
      </c>
      <c r="B349">
        <v>21</v>
      </c>
      <c r="C349">
        <v>11242827</v>
      </c>
      <c r="D349">
        <v>8192000</v>
      </c>
      <c r="E349">
        <v>5604000</v>
      </c>
      <c r="F349">
        <v>1859883</v>
      </c>
      <c r="G349">
        <v>2148222</v>
      </c>
      <c r="H349">
        <v>526329</v>
      </c>
      <c r="I349">
        <v>1996</v>
      </c>
    </row>
    <row r="350" spans="1:9" x14ac:dyDescent="0.25">
      <c r="A350" t="s">
        <v>45</v>
      </c>
      <c r="B350">
        <v>8</v>
      </c>
      <c r="C350">
        <v>3340129</v>
      </c>
      <c r="D350">
        <v>2356000</v>
      </c>
      <c r="E350">
        <v>1652000</v>
      </c>
      <c r="F350">
        <v>582315</v>
      </c>
      <c r="G350">
        <v>488105</v>
      </c>
      <c r="H350">
        <v>136293</v>
      </c>
      <c r="I350">
        <v>1996</v>
      </c>
    </row>
    <row r="351" spans="1:9" x14ac:dyDescent="0.25">
      <c r="A351" t="s">
        <v>46</v>
      </c>
      <c r="B351">
        <v>7</v>
      </c>
      <c r="C351">
        <v>3247111</v>
      </c>
      <c r="D351">
        <v>2395000</v>
      </c>
      <c r="E351">
        <v>1746000</v>
      </c>
      <c r="F351">
        <v>538152</v>
      </c>
      <c r="G351">
        <v>649641</v>
      </c>
      <c r="H351">
        <v>189967</v>
      </c>
      <c r="I351">
        <v>1996</v>
      </c>
    </row>
    <row r="352" spans="1:9" x14ac:dyDescent="0.25">
      <c r="A352" t="s">
        <v>47</v>
      </c>
      <c r="B352">
        <v>23</v>
      </c>
      <c r="C352">
        <v>12220464</v>
      </c>
      <c r="D352">
        <v>8996000</v>
      </c>
      <c r="E352">
        <v>5902000</v>
      </c>
      <c r="F352">
        <v>1801169</v>
      </c>
      <c r="G352">
        <v>2215819</v>
      </c>
      <c r="H352">
        <v>489130</v>
      </c>
      <c r="I352">
        <v>1996</v>
      </c>
    </row>
    <row r="353" spans="1:9" x14ac:dyDescent="0.25">
      <c r="A353" t="s">
        <v>48</v>
      </c>
      <c r="B353">
        <v>4</v>
      </c>
      <c r="C353">
        <v>1020893</v>
      </c>
      <c r="D353">
        <v>725000</v>
      </c>
      <c r="E353">
        <v>519000</v>
      </c>
      <c r="F353">
        <v>104683</v>
      </c>
      <c r="G353">
        <v>233050</v>
      </c>
      <c r="H353">
        <v>52551</v>
      </c>
      <c r="I353">
        <v>1996</v>
      </c>
    </row>
    <row r="354" spans="1:9" x14ac:dyDescent="0.25">
      <c r="A354" t="s">
        <v>49</v>
      </c>
      <c r="B354">
        <v>8</v>
      </c>
      <c r="C354">
        <v>3796200</v>
      </c>
      <c r="D354">
        <v>2716000</v>
      </c>
      <c r="E354">
        <v>1851000</v>
      </c>
      <c r="F354">
        <v>573458</v>
      </c>
      <c r="G354">
        <v>506283</v>
      </c>
      <c r="H354">
        <v>71948</v>
      </c>
      <c r="I354">
        <v>1996</v>
      </c>
    </row>
    <row r="355" spans="1:9" x14ac:dyDescent="0.25">
      <c r="A355" t="s">
        <v>50</v>
      </c>
      <c r="B355">
        <v>3</v>
      </c>
      <c r="C355">
        <v>742213</v>
      </c>
      <c r="D355">
        <v>523000</v>
      </c>
      <c r="E355">
        <v>391000</v>
      </c>
      <c r="F355">
        <v>150543</v>
      </c>
      <c r="G355">
        <v>139333</v>
      </c>
      <c r="H355">
        <v>33950</v>
      </c>
      <c r="I355">
        <v>1996</v>
      </c>
    </row>
    <row r="356" spans="1:9" x14ac:dyDescent="0.25">
      <c r="A356" t="s">
        <v>51</v>
      </c>
      <c r="B356">
        <v>11</v>
      </c>
      <c r="C356">
        <v>5416643</v>
      </c>
      <c r="D356">
        <v>4014000</v>
      </c>
      <c r="E356">
        <v>2647000</v>
      </c>
      <c r="F356">
        <v>863530</v>
      </c>
      <c r="G356">
        <v>909146</v>
      </c>
      <c r="H356">
        <v>121429</v>
      </c>
      <c r="I356">
        <v>1996</v>
      </c>
    </row>
    <row r="357" spans="1:9" x14ac:dyDescent="0.25">
      <c r="A357" t="s">
        <v>52</v>
      </c>
      <c r="B357">
        <v>32</v>
      </c>
      <c r="C357">
        <v>19340342</v>
      </c>
      <c r="D357">
        <v>13431000</v>
      </c>
      <c r="E357">
        <v>8316000</v>
      </c>
      <c r="F357">
        <v>2736167</v>
      </c>
      <c r="G357">
        <v>2459683</v>
      </c>
      <c r="H357">
        <v>415794</v>
      </c>
      <c r="I357">
        <v>1996</v>
      </c>
    </row>
    <row r="358" spans="1:9" x14ac:dyDescent="0.25">
      <c r="A358" t="s">
        <v>53</v>
      </c>
      <c r="B358">
        <v>5</v>
      </c>
      <c r="C358">
        <v>2067976</v>
      </c>
      <c r="D358">
        <v>1334000</v>
      </c>
      <c r="E358">
        <v>861000</v>
      </c>
      <c r="F358">
        <v>361911</v>
      </c>
      <c r="G358">
        <v>221633</v>
      </c>
      <c r="H358">
        <v>82085</v>
      </c>
      <c r="I358">
        <v>1996</v>
      </c>
    </row>
    <row r="359" spans="1:9" x14ac:dyDescent="0.25">
      <c r="A359" t="s">
        <v>54</v>
      </c>
      <c r="B359">
        <v>3</v>
      </c>
      <c r="C359">
        <v>593701</v>
      </c>
      <c r="D359">
        <v>434000</v>
      </c>
      <c r="E359">
        <v>313000</v>
      </c>
      <c r="F359">
        <v>80352</v>
      </c>
      <c r="G359">
        <v>137894</v>
      </c>
      <c r="H359">
        <v>40203</v>
      </c>
      <c r="I359">
        <v>1996</v>
      </c>
    </row>
    <row r="360" spans="1:9" x14ac:dyDescent="0.25">
      <c r="A360" t="s">
        <v>55</v>
      </c>
      <c r="B360">
        <v>13</v>
      </c>
      <c r="C360">
        <v>6750884</v>
      </c>
      <c r="D360">
        <v>4955000</v>
      </c>
      <c r="E360">
        <v>3294000</v>
      </c>
      <c r="F360">
        <v>1138350</v>
      </c>
      <c r="G360">
        <v>1091060</v>
      </c>
      <c r="H360">
        <v>187232</v>
      </c>
      <c r="I360">
        <v>1996</v>
      </c>
    </row>
    <row r="361" spans="1:9" x14ac:dyDescent="0.25">
      <c r="A361" t="s">
        <v>56</v>
      </c>
      <c r="B361">
        <v>11</v>
      </c>
      <c r="C361">
        <v>5569753</v>
      </c>
      <c r="D361">
        <v>4059000</v>
      </c>
      <c r="E361">
        <v>2840000</v>
      </c>
      <c r="F361">
        <v>840712</v>
      </c>
      <c r="G361">
        <v>1123323</v>
      </c>
      <c r="H361">
        <v>289802</v>
      </c>
      <c r="I361">
        <v>1996</v>
      </c>
    </row>
    <row r="362" spans="1:9" x14ac:dyDescent="0.25">
      <c r="A362" t="s">
        <v>57</v>
      </c>
      <c r="B362">
        <v>5</v>
      </c>
      <c r="C362">
        <v>1822808</v>
      </c>
      <c r="D362">
        <v>1423000</v>
      </c>
      <c r="E362">
        <v>921000</v>
      </c>
      <c r="F362">
        <v>233946</v>
      </c>
      <c r="G362">
        <v>327812</v>
      </c>
      <c r="H362">
        <v>74701</v>
      </c>
      <c r="I362">
        <v>1996</v>
      </c>
    </row>
    <row r="363" spans="1:9" x14ac:dyDescent="0.25">
      <c r="A363" t="s">
        <v>58</v>
      </c>
      <c r="B363">
        <v>11</v>
      </c>
      <c r="C363">
        <v>5229986</v>
      </c>
      <c r="D363">
        <v>3736000</v>
      </c>
      <c r="E363">
        <v>2900000</v>
      </c>
      <c r="F363">
        <v>845029</v>
      </c>
      <c r="G363">
        <v>1071971</v>
      </c>
      <c r="H363">
        <v>279169</v>
      </c>
      <c r="I363">
        <v>1996</v>
      </c>
    </row>
    <row r="364" spans="1:9" x14ac:dyDescent="0.25">
      <c r="A364" t="s">
        <v>59</v>
      </c>
      <c r="B364">
        <v>3</v>
      </c>
      <c r="C364">
        <v>488167</v>
      </c>
      <c r="D364">
        <v>347000</v>
      </c>
      <c r="E364">
        <v>247000</v>
      </c>
      <c r="F364">
        <v>105388</v>
      </c>
      <c r="G364">
        <v>77934</v>
      </c>
      <c r="H364">
        <v>28249</v>
      </c>
      <c r="I364">
        <v>1996</v>
      </c>
    </row>
    <row r="365" spans="1:9" x14ac:dyDescent="0.25">
      <c r="A365" t="s">
        <v>60</v>
      </c>
      <c r="B365">
        <v>538</v>
      </c>
      <c r="C365">
        <v>269394284</v>
      </c>
      <c r="D365">
        <v>193652000</v>
      </c>
      <c r="E365">
        <v>127663000</v>
      </c>
      <c r="F365">
        <v>39198755</v>
      </c>
      <c r="G365">
        <v>47402357</v>
      </c>
      <c r="H365">
        <v>9676111</v>
      </c>
      <c r="I365">
        <v>1996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2021-01-09T21:10:19Z</dcterms:modified>
</cp:coreProperties>
</file>