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D:\R-project\severity-index-bahamas\"/>
    </mc:Choice>
  </mc:AlternateContent>
  <xr:revisionPtr revIDLastSave="0" documentId="13_ncr:1_{A8E4B65E-5EB2-46C9-B98E-5D779DAF4D0F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  <sheet name="Protection" r:id="rId11" sheetId="5"/>
  </sheets>
  <definedNames>
    <definedName name="_xlnm._FilterDatabase" localSheetId="0" hidden="1">BD!$A$1:$GF$24</definedName>
    <definedName name="_xlnm._FilterDatabase" localSheetId="1" hidden="1">CatPregs!$A$1:$S$189</definedName>
    <definedName name="_xlcn.WorksheetConnection_CatPregsAK1" hidden="1">CatPregs!$A:$S</definedName>
  </definedNames>
  <calcPr calcId="191029"/>
  <pivotCaches>
    <pivotCache cacheId="0" r:id="rId4"/>
  </pivotCaches>
  <extLst>
    <ext uri="{140A7094-0E35-4892-8432-C4D2E57EDEB5}">
      <x15:workbookPr chartTrackingRefBase="1"/>
    </ext>
    <ext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I57" i="2" l="1"/>
  <c r="J57" i="2"/>
  <c r="I58" i="2"/>
  <c r="J58" i="2"/>
  <c r="I59" i="2"/>
  <c r="J59" i="2"/>
  <c r="I60" i="2"/>
  <c r="J60" i="2"/>
  <c r="D57" i="2"/>
  <c r="D58" i="2"/>
  <c r="D59" i="2"/>
  <c r="D60" i="2"/>
  <c r="J34" i="2" l="1"/>
  <c r="J54" i="2"/>
  <c r="J55" i="2"/>
  <c r="J56" i="2"/>
  <c r="J61" i="2"/>
  <c r="J62" i="2"/>
  <c r="J63" i="2"/>
  <c r="J64" i="2"/>
  <c r="J65" i="2"/>
  <c r="J66" i="2"/>
  <c r="J67" i="2"/>
  <c r="J6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2" i="2"/>
  <c r="J3" i="2"/>
  <c r="J4" i="2"/>
  <c r="J5" i="2"/>
  <c r="J6" i="2"/>
  <c r="J7" i="2"/>
  <c r="J8" i="2"/>
  <c r="I8" i="2"/>
  <c r="I11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61" i="2"/>
  <c r="I2" i="2"/>
  <c r="I3" i="2"/>
  <c r="I4" i="2"/>
  <c r="I5" i="2"/>
  <c r="I6" i="2"/>
  <c r="I7" i="2"/>
  <c r="I9" i="2"/>
  <c r="I10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<sst xmlns="http://schemas.openxmlformats.org/spreadsheetml/2006/main" count="2303" uniqueCount="586">
  <si>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</si>
  <si>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</si>
  <si>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</si>
  <si>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</si>
  <si>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</si>
  <si>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</si>
  <si>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</si>
  <si>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</si>
  <si>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</si>
  <si>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</si>
  <si>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</si>
  <si>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</si>
  <si>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</si>
  <si>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</si>
  <si>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</si>
  <si>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</si>
  <si>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</si>
  <si>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</si>
  <si>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</si>
  <si>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</si>
  <si>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</si>
  <si>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</si>
  <si>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</si>
  <si>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</si>
  <si>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</si>
  <si>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</si>
  <si>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</si>
  <si>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</si>
  <si>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</si>
  <si>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</si>
  <si>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</si>
  <si>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</si>
  <si>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</si>
  <si>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</si>
  <si>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</si>
  <si>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</si>
  <si>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</si>
  <si>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</si>
  <si>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</si>
  <si>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</si>
  <si>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</si>
  <si>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</si>
  <si>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</si>
  <si>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</si>
  <si>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</si>
  <si>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</si>
  <si>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</si>
  <si>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</si>
  <si>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</si>
  <si>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</si>
  <si>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</si>
  <si>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</si>
  <si>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</si>
  <si>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</si>
  <si>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</si>
  <si>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</si>
  <si>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</si>
  <si>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</si>
  <si>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</si>
  <si>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</si>
  <si>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</si>
  <si>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</si>
  <si>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</si>
  <si>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</si>
  <si>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</si>
  <si>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</si>
  <si>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</si>
  <si>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</si>
  <si>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</si>
  <si>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</si>
  <si>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</si>
  <si>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</si>
  <si>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</si>
  <si>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</si>
  <si>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</si>
  <si>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</si>
  <si>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</si>
  <si>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</si>
  <si>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</si>
  <si>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</si>
  <si>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</si>
  <si>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</si>
  <si>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</si>
  <si>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</si>
  <si>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</si>
  <si>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</si>
  <si>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</si>
  <si>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</si>
  <si>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</si>
  <si>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</si>
  <si>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</si>
  <si>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</si>
  <si>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</si>
  <si>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</si>
  <si>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</si>
  <si>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</si>
  <si>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</si>
  <si>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</si>
  <si>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</si>
  <si>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</si>
  <si>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</si>
  <si>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</si>
  <si>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</si>
  <si>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</si>
  <si>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</si>
  <si>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</si>
  <si>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</si>
  <si>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</si>
  <si>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</si>
  <si>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</si>
  <si>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</si>
  <si>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</si>
  <si>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</si>
  <si>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</si>
  <si>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</si>
  <si>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</si>
  <si>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</si>
  <si>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</si>
  <si>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</si>
  <si>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</si>
  <si>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</si>
  <si>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</si>
  <si>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</si>
  <si>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</si>
  <si>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</si>
  <si>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</si>
  <si>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</si>
  <si>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</si>
  <si>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</si>
  <si>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</si>
  <si>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</si>
  <si>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</si>
  <si>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</si>
  <si>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</si>
  <si>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</si>
  <si>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</si>
  <si>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</si>
  <si>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</si>
  <si>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</si>
  <si>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</si>
  <si>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</si>
  <si>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</si>
  <si>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</si>
  <si>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</si>
  <si>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</si>
  <si>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</si>
  <si>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</si>
  <si>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</si>
  <si>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</si>
  <si>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</si>
  <si>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</si>
  <si>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</si>
  <si>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</si>
  <si>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</si>
  <si>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</si>
  <si>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</si>
  <si>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</si>
  <si>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</si>
  <si>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</si>
  <si>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</si>
  <si>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</si>
  <si>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</si>
  <si>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</si>
  <si>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</si>
  <si>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</si>
  <si>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</si>
  <si>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</si>
  <si>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</si>
  <si>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</si>
  <si>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</si>
  <si>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</si>
  <si>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</si>
  <si>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</si>
  <si>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</si>
  <si>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</si>
  <si>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</si>
  <si>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</si>
  <si>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</si>
  <si>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</si>
  <si>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</si>
  <si>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</si>
  <si>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</si>
  <si>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</si>
  <si>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</si>
  <si>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</si>
  <si>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</si>
  <si>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</si>
  <si>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</si>
  <si>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</si>
  <si>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</si>
  <si>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</si>
  <si>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</si>
  <si>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</si>
  <si>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</si>
  <si>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</si>
  <si>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</si>
  <si>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</si>
  <si>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</si>
  <si>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</si>
  <si>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</si>
  <si>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</si>
  <si>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</si>
  <si>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</si>
  <si>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</si>
  <si>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</si>
  <si>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</si>
  <si>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</si>
  <si>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</si>
  <si>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</si>
  <si>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</si>
  <si>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</si>
  <si>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</si>
  <si>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</si>
  <si>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</si>
  <si>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</si>
  <si>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</si>
  <si>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</si>
  <si>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</si>
  <si>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</si>
  <si>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</si>
  <si>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</si>
  <si>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</si>
  <si>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</si>
  <si>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</si>
  <si>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</si>
  <si>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</si>
  <si>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</si>
  <si>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</si>
  <si>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</si>
  <si>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</si>
  <si>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</si>
  <si>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</si>
  <si>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</si>
  <si>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</si>
  <si>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</si>
  <si>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</si>
  <si>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</si>
  <si>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</si>
  <si>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</si>
  <si>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</si>
  <si>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</si>
  <si>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</si>
  <si>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</si>
  <si>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</si>
  <si>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</si>
  <si>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</si>
  <si>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</si>
  <si>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</si>
  <si>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</si>
  <si>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</si>
  <si>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</si>
  <si>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</si>
  <si>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</si>
  <si>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</si>
  <si>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</si>
  <si>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</si>
  <si>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</si>
  <si>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</si>
  <si>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</si>
  <si>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</si>
  <si>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</si>
  <si>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</si>
  <si>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</si>
  <si>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</si>
  <si>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</si>
  <si>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</si>
  <si>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</si>
  <si>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</si>
  <si>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</si>
  <si>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</si>
  <si>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</si>
  <si>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</si>
  <si>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</si>
  <si>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</si>
  <si>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</si>
  <si>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</si>
  <si>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</si>
  <si>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</si>
  <si>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</si>
  <si>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</si>
  <si>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</si>
  <si>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</si>
  <si>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</si>
  <si>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</si>
  <si>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</si>
  <si>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</si>
  <si>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</si>
  <si>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</si>
  <si>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</si>
  <si>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</si>
  <si>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</si>
  <si>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</si>
  <si>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</si>
  <si>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</si>
  <si>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</si>
  <si>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</si>
  <si>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</si>
  <si>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</si>
  <si>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</si>
  <si>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</si>
  <si>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</si>
  <si>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</si>
  <si>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</si>
  <si>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</si>
  <si>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</si>
  <si>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</si>
  <si>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</si>
  <si>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</si>
  <si>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</si>
  <si>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</si>
  <si>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</si>
  <si>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</si>
  <si>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</si>
  <si>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</si>
  <si>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</si>
  <si>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</si>
  <si>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</si>
  <si>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</si>
  <si>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</si>
  <si>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</si>
  <si>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</si>
  <si>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</si>
  <si>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</si>
  <si>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</si>
  <si>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</si>
  <si>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</si>
  <si>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</si>
  <si>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</si>
  <si>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</si>
  <si>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</si>
  <si>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</si>
  <si>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</si>
  <si>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</si>
  <si>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</si>
  <si>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</si>
  <si>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</si>
  <si>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</si>
  <si>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</si>
  <si>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</si>
  <si>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</si>
  <si>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</si>
  <si>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</si>
  <si>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</si>
  <si>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</si>
  <si>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</si>
  <si>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</si>
  <si>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</si>
  <si>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</si>
  <si>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</si>
  <si>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</si>
  <si>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</si>
  <si>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</si>
  <si>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</si>
  <si>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</si>
  <si>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</si>
  <si>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</si>
  <si>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</si>
  <si>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</si>
  <si>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</si>
  <si>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</si>
  <si>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</si>
  <si>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</si>
  <si>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</si>
  <si>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</si>
  <si>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</si>
  <si>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</si>
  <si>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</si>
  <si>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</si>
  <si>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</si>
  <si>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</si>
  <si>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</si>
  <si>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</si>
  <si>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</si>
  <si>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</si>
  <si>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</si>
  <si>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</si>
  <si>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</si>
  <si>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</si>
  <si>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</si>
  <si>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</si>
  <si>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</si>
  <si>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</si>
  <si>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</si>
  <si>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</si>
  <si>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</si>
  <si>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</si>
  <si>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</si>
  <si>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</si>
  <si>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</si>
  <si>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</si>
  <si>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</si>
  <si>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</si>
  <si>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</si>
  <si>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</si>
  <si>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</si>
  <si>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</si>
  <si>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</si>
  <si>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</si>
  <si>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</si>
  <si>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</si>
  <si>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</si>
  <si>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</si>
  <si>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</si>
  <si>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Protection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</si>
  <si>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</si>
  <si>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</si>
  <si>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</si>
  <si>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</si>
  <si>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</si>
  <si>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</si>
  <si>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</si>
  <si>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</si>
  <si>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</si>
  <si>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</si>
  <si>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</si>
  <si>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</si>
  <si>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</si>
  <si>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</si>
  <si>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</si>
  <si>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</si>
  <si>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</si>
  <si>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</si>
  <si>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</si>
  <si>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</si>
  <si>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</si>
  <si>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</si>
  <si>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</si>
  <si>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</si>
  <si>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</si>
  <si>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</si>
  <si>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</si>
  <si>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</si>
  <si>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</si>
  <si>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</si>
  <si>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</si>
  <si>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</si>
  <si>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</si>
  <si>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</si>
  <si>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</si>
  <si>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</si>
  <si>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</si>
  <si>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</si>
  <si>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</si>
  <si>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</si>
  <si>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compositedimension2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</si>
  <si>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</si>
  <si>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</si>
  <si>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</si>
  <si>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</si>
  <si>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</si>
  <si>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</si>
  <si>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</si>
  <si>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</si>
  <si>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</si>
  <si>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</si>
  <si>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</si>
  <si>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</si>
  <si>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</si>
  <si>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</si>
  <si>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</si>
  <si>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</si>
  <si>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</si>
  <si>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</si>
  <si>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</si>
  <si>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</si>
  <si>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</si>
  <si>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</si>
  <si>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</si>
  <si>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Information</t>
  </si>
  <si>
    <t>SafeW</t>
  </si>
  <si>
    <t>SafeM</t>
  </si>
  <si>
    <t>SafeC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</si>
  <si>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</si>
  <si>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</si>
  <si>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</si>
  <si>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</si>
  <si>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</si>
  <si>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</si>
  <si>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Community Relation Level</t>
  </si>
  <si>
    <t>Community</t>
  </si>
  <si>
    <t>Host</t>
  </si>
  <si>
    <t>Relation with Host Community</t>
  </si>
  <si>
    <t>PastAssist</t>
  </si>
  <si>
    <t>PrevAssistance</t>
  </si>
  <si>
    <t>CurAssist</t>
  </si>
  <si>
    <t>Livelihood</t>
  </si>
  <si>
    <t>school</t>
  </si>
  <si>
    <t>SchoolAttend</t>
  </si>
  <si>
    <t>SchoolProx</t>
  </si>
  <si>
    <t>School Proximity</t>
  </si>
  <si>
    <t>CRI</t>
  </si>
  <si>
    <t>ShelterMat</t>
  </si>
  <si>
    <t>WatQual</t>
  </si>
  <si>
    <t>WatSmell</t>
  </si>
  <si>
    <t>Garbage Safety</t>
  </si>
  <si>
    <t>Garbage</t>
  </si>
  <si>
    <t>Debris</t>
  </si>
  <si>
    <t>GarbagePick</t>
  </si>
  <si>
    <t>Debris Removal Safety</t>
  </si>
  <si>
    <t>Defecation</t>
  </si>
  <si>
    <t>Dimension</t>
  </si>
  <si>
    <t>Calculation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</si>
  <si>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</si>
  <si>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</si>
  <si>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</si>
  <si>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</si>
  <si>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</si>
  <si>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</si>
  <si>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</si>
  <si>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</si>
  <si>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</si>
  <si>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</si>
  <si>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</si>
  <si>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</si>
  <si>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</si>
  <si>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</si>
  <si>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</si>
  <si>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HealthOnsite</t>
  </si>
  <si>
    <t>HealthProblem</t>
  </si>
  <si>
    <t>Increased Health Issue</t>
  </si>
  <si>
    <t>Food source dignity</t>
  </si>
  <si>
    <t>FoodSource</t>
  </si>
  <si>
    <t>FoodFreq</t>
  </si>
  <si>
    <t>Market</t>
  </si>
  <si>
    <t>Count of modality</t>
  </si>
  <si>
    <t>Distinct Count of indicators</t>
  </si>
  <si>
    <t>Negative (the higher score, the more severe)</t>
  </si>
  <si>
    <t>Positive (the higher score, the less severe)</t>
  </si>
  <si>
    <t>Positive Livelihood Opportunity</t>
  </si>
  <si>
    <t>Current Social Assistance  positive access</t>
  </si>
  <si>
    <t>Current Positive Benefit Diversity</t>
  </si>
  <si>
    <t xml:space="preserve">Previous Positive Social Assistance </t>
  </si>
  <si>
    <t>Previous Positive Benefit Diversity</t>
  </si>
  <si>
    <t>Positive Diversity of Information source</t>
  </si>
  <si>
    <t>Positive Referral Mechanisms</t>
  </si>
  <si>
    <t>Positive Safe/Recreational Places</t>
  </si>
  <si>
    <t>Public Services (Health &amp; Education)</t>
  </si>
  <si>
    <t>Social Safety Net</t>
  </si>
  <si>
    <t>WASH &amp; Waste</t>
  </si>
  <si>
    <t>Public Services (Health &amp; Education) Total</t>
  </si>
  <si>
    <t>Previous Positive Social Assistance</t>
  </si>
  <si>
    <t>Social Safety Net Total</t>
  </si>
  <si>
    <t>WASH &amp; Waste Total</t>
  </si>
  <si>
    <t>Good access to health on side</t>
  </si>
  <si>
    <t>Good access to medicine</t>
  </si>
  <si>
    <t xml:space="preserve">Severe Impact on Shelter Type </t>
  </si>
  <si>
    <t>Concerning hierarchy of unmet needs</t>
  </si>
  <si>
    <t>Core Relief Item Provided</t>
  </si>
  <si>
    <t xml:space="preserve">Unadrressed need for Shelter Material </t>
  </si>
  <si>
    <t>Complaint on Water Quality</t>
  </si>
  <si>
    <t>Food is on Proximity</t>
  </si>
  <si>
    <t xml:space="preserve">Access to Market </t>
  </si>
  <si>
    <t>Problem with Water Smell</t>
  </si>
  <si>
    <t>Open Defecation Observed</t>
  </si>
  <si>
    <t>Problem with Waste</t>
  </si>
  <si>
    <t>Access to Market</t>
  </si>
  <si>
    <t>Unadrressed need for Shelter Material</t>
  </si>
  <si>
    <t>Severe Impact on Shelter Type</t>
  </si>
  <si>
    <t>Food Distrib Sufficient Frequency</t>
  </si>
  <si>
    <t>Women Good safety</t>
  </si>
  <si>
    <t>Men Good Safety</t>
  </si>
  <si>
    <t>Child Good Safety</t>
  </si>
  <si>
    <t>School issue complexity</t>
  </si>
  <si>
    <t>School Low Attendance</t>
  </si>
  <si>
    <t>Water Sufficient Availibility</t>
  </si>
  <si>
    <t>WatSufficient</t>
  </si>
  <si>
    <t>More than 2 Garbage Pickup</t>
  </si>
  <si>
    <t>Expert.weight</t>
  </si>
  <si>
    <t>Basic needs: Food, CRI, Shelter</t>
  </si>
  <si>
    <t>Basic needs: Food, CRI, Shelter Total</t>
  </si>
  <si>
    <t>Dim-Details</t>
  </si>
  <si>
    <t>Food, Core Relief Item, Shelter</t>
  </si>
  <si>
    <t>Health &amp; Education</t>
  </si>
  <si>
    <t>Public Services</t>
  </si>
  <si>
    <t xml:space="preserve">WASH </t>
  </si>
  <si>
    <t>Water, Hygiene, Sanitation, Waste, Debris</t>
  </si>
  <si>
    <t>Basic Needs</t>
  </si>
  <si>
    <t>Benef_Doubt</t>
  </si>
  <si>
    <t>Benef_Doubt_Rob</t>
  </si>
  <si>
    <t>Benef_Doubt_Dir</t>
  </si>
  <si>
    <t>Benef_Doubt_Cons</t>
  </si>
  <si>
    <t>Factor</t>
  </si>
  <si>
    <t>Mean_Geom</t>
  </si>
  <si>
    <t>Mean_Min</t>
  </si>
  <si>
    <t>Mazziotta_Pareto</t>
  </si>
  <si>
    <t>Wroclaw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</si>
</sst>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11" Type="http://schemas.openxmlformats.org/officeDocument/2006/relationships/worksheet" Target="worksheets/sheet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connections" Target="connections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powerPivotData" Target="model/item.data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803.444424768517" backgroundQuery="1" createdVersion="6" refreshedVersion="6" minRefreshableVersion="3" recordCount="0" supportSubquery="1" supportAdvancedDrill="1" xr:uid="{95FAE49D-9CD0-4A12-BF14-F81B957042B3}">
  <cacheSource type="external" connectionId="1"/>
  <cacheFields count="8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5">
        <s v="Basic needs: Food, CRI, Shelter"/>
        <s v="Protection"/>
        <s v="Public Services (Health &amp; Education)"/>
        <s v="Social Safety Net"/>
        <s v="WASH &amp; Waste"/>
      </sharedItems>
    </cacheField>
    <cacheField name="[Range].[Calculation].[Calculation]" caption="Calculation" numFmtId="0" hierarchy="11" level="1">
      <sharedItems count="2">
        <s v="binary"/>
        <s v="scored"/>
      </sharedItems>
    </cacheField>
    <cacheField name="[Range].[qlabel].[qlabel]" caption="qlabel" numFmtId="0" hierarchy="10" level="1">
      <sharedItems count="49">
        <s v="Mostly having Cooking Facility"/>
        <s v="Core Relief Item Provided"/>
        <s v="Mostly having eletricity"/>
        <s v="Mostly living indoor"/>
        <s v="Mostly living in makeshift"/>
        <s v="Access to Market"/>
        <s v="Mostly having Moskito Net"/>
        <s v="Mostly living outside"/>
        <s v="Mostly having Private Living"/>
        <s v="Unadrressed need for Shelter Material"/>
        <s v="Mostly living in Tent"/>
        <s v="Food is on Proximity"/>
        <s v="Food Distrib Sufficient Frequency"/>
        <s v="Food source dignity"/>
        <s v="Severe Impact on Shelter Type"/>
        <s v="Positive Safe/Recreational Places"/>
        <s v="Positive Referral Mechanisms"/>
        <s v="Reported Security Incident"/>
        <s v="Community Relation Level"/>
        <s v="Relation with Host Community"/>
        <s v="Positive Diversity of Information source"/>
        <s v="Concerning hierarchy of unmet needs"/>
        <s v="Child Good Safety"/>
        <s v="Men Good Safety"/>
        <s v="Women Good safety"/>
        <s v="Good access to medicine"/>
        <s v="Good access to health on side"/>
        <s v="Increased Health Issue"/>
        <s v="Formal Education Proximity"/>
        <s v="Health Facility Proximity"/>
        <s v="Health Provider Sustainability"/>
        <s v="Informal Education Proximity"/>
        <s v="School issue complexity"/>
        <s v="School Low Attendance"/>
        <s v="School Proximity"/>
        <s v="Current Social Assistance  positive access"/>
        <s v="Positive Livelihood Opportunity"/>
        <s v="Previous Positive Social Assistance"/>
        <s v="Current Positive Benefit Diversity"/>
        <s v="Previous Positive Benefit Diversity"/>
        <s v="Open Defecation Observed"/>
        <s v="More than 2 Garbage Pickup"/>
        <s v="Problem with Waste"/>
        <s v="Complaint on Water Quality"/>
        <s v="Problem with Water Smell"/>
        <s v="Water Sufficient Availibility"/>
        <s v="Debris Removal Safety"/>
        <s v="Garbage Safety"/>
        <s v="Water Source Safety"/>
      </sharedItems>
    </cacheField>
    <cacheField name="[Range].[Polarity].[Polarity]" caption="Polarity" numFmtId="0" hierarchy="16" level="1">
      <sharedItems count="2">
        <s v="Positive (the higher score, the less severe)"/>
        <s v="Negative (the higher score, the more severe)"/>
      </sharedItems>
    </cacheField>
    <cacheField name="[Measures].[Count of qlabel]" caption="Count of qlabel" numFmtId="0" hierarchy="24" level="32767"/>
    <cacheField name="[Measures].[Distinct Count of qlabel]" caption="Distinct Count of qlabel" numFmtId="0" hierarchy="25" level="32767"/>
    <cacheField name="[Range].[qid].[qid]" caption="qid" numFmtId="0" hierarchy="9" level="1">
      <sharedItems count="49">
        <s v="CookingFacility"/>
        <s v="CRI"/>
        <s v="Electricity"/>
        <s v="Indoor"/>
        <s v="Makeshif"/>
        <s v="Market"/>
        <s v="MoskitoNet"/>
        <s v="Outside"/>
        <s v="PrivateLiving"/>
        <s v="ShelterMat"/>
        <s v="Tent"/>
        <s v="Food"/>
        <s v="FoodFreq"/>
        <s v="FoodSource"/>
        <s v="Shelter"/>
        <s v="Recreational"/>
        <s v="Referral"/>
        <s v="Security"/>
        <s v="Community"/>
        <s v="Host"/>
        <s v="Information"/>
        <s v="Need"/>
        <s v="SafeC"/>
        <s v="SafeM"/>
        <s v="SafeW"/>
        <s v="HealthAccess"/>
        <s v="HealthOnsite"/>
        <s v="HealthProblem"/>
        <s v="FormalEduc"/>
        <s v="HealthFacility"/>
        <s v="HealthProvider"/>
        <s v="InfEduc"/>
        <s v="school"/>
        <s v="SchoolAttend"/>
        <s v="SchoolProx"/>
        <s v="CurAssist"/>
        <s v="Livelihood"/>
        <s v="PastAssist"/>
        <s v="Assistance"/>
        <s v="PrevAssistance"/>
        <s v="Defecation"/>
        <s v="GarbagePick"/>
        <s v="Waste"/>
        <s v="WatQual"/>
        <s v="WatSmell"/>
        <s v="WatSufficient"/>
        <s v="Debris"/>
        <s v="Garbage"/>
        <s v="WaterSource"/>
      </sharedItems>
    </cacheField>
  </cacheFields>
  <cacheHierarchies count="26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xpert.weight]" caption="Expert.weight" attribute="1" defaultMemberUniqueName="[Range].[Expert.weight].[All]" allUniqueName="[Range].[Expert.weight].[All]" dimensionUniqueName="[Range]" displayFolder="" count="0" memberValueDatatype="130" unbalanced="0"/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59" firstHeaderRow="1" firstDataRow="2" firstDataCol="5"/>
  <pivotFields count="8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 e="0"/>
        <item x="48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5">
    <field x="1"/>
    <field x="2"/>
    <field x="7"/>
    <field x="3"/>
    <field x="4"/>
  </rowFields>
  <rowItems count="55">
    <i>
      <x/>
      <x/>
      <x/>
      <x/>
      <x/>
    </i>
    <i r="2">
      <x v="1"/>
      <x v="1"/>
      <x/>
    </i>
    <i r="2">
      <x v="2"/>
      <x v="2"/>
      <x/>
    </i>
    <i r="2">
      <x v="3"/>
      <x v="3"/>
      <x v="1"/>
    </i>
    <i r="2">
      <x v="4"/>
      <x v="4"/>
      <x v="1"/>
    </i>
    <i r="2">
      <x v="5"/>
      <x v="5"/>
      <x/>
    </i>
    <i r="2">
      <x v="6"/>
      <x v="6"/>
      <x/>
    </i>
    <i r="2">
      <x v="7"/>
      <x v="7"/>
      <x v="1"/>
    </i>
    <i r="2">
      <x v="8"/>
      <x v="8"/>
      <x/>
    </i>
    <i r="2">
      <x v="9"/>
      <x v="9"/>
      <x v="1"/>
    </i>
    <i r="2">
      <x v="10"/>
      <x v="10"/>
      <x v="1"/>
    </i>
    <i r="1">
      <x v="1"/>
      <x v="11"/>
      <x v="11"/>
      <x/>
    </i>
    <i r="2">
      <x v="12"/>
      <x v="12"/>
      <x/>
    </i>
    <i r="2">
      <x v="13"/>
      <x v="13"/>
      <x/>
    </i>
    <i r="2">
      <x v="14"/>
      <x v="14"/>
      <x v="1"/>
    </i>
    <i t="default">
      <x/>
    </i>
    <i>
      <x v="1"/>
      <x/>
      <x v="15"/>
      <x v="15"/>
      <x/>
    </i>
    <i r="2">
      <x v="16"/>
      <x v="16"/>
      <x/>
    </i>
    <i r="2">
      <x v="17"/>
      <x v="17"/>
      <x v="1"/>
    </i>
    <i r="1">
      <x v="1"/>
      <x v="18"/>
      <x v="18"/>
      <x v="1"/>
    </i>
    <i r="2">
      <x v="19"/>
      <x v="19"/>
      <x v="1"/>
    </i>
    <i r="2">
      <x v="20"/>
      <x v="20"/>
      <x/>
    </i>
    <i r="2">
      <x v="21"/>
      <x v="21"/>
      <x v="1"/>
    </i>
    <i r="2">
      <x v="22"/>
      <x v="22"/>
      <x/>
    </i>
    <i r="2">
      <x v="23"/>
      <x v="23"/>
      <x/>
    </i>
    <i r="2">
      <x v="24"/>
      <x v="24"/>
      <x/>
    </i>
    <i t="default">
      <x v="1"/>
    </i>
    <i>
      <x v="2"/>
      <x/>
      <x v="25"/>
      <x v="25"/>
      <x/>
    </i>
    <i r="2">
      <x v="26"/>
      <x v="26"/>
      <x/>
    </i>
    <i r="2">
      <x v="27"/>
      <x v="27"/>
      <x v="1"/>
    </i>
    <i r="1">
      <x v="1"/>
      <x v="28"/>
      <x v="28"/>
      <x v="1"/>
    </i>
    <i r="2">
      <x v="29"/>
      <x v="29"/>
      <x v="1"/>
    </i>
    <i r="2">
      <x v="30"/>
      <x v="30"/>
      <x/>
    </i>
    <i r="2">
      <x v="31"/>
      <x v="31"/>
      <x v="1"/>
    </i>
    <i r="2">
      <x v="32"/>
      <x v="32"/>
      <x v="1"/>
    </i>
    <i r="2">
      <x v="33"/>
      <x v="33"/>
      <x v="1"/>
    </i>
    <i r="2">
      <x v="34"/>
      <x v="34"/>
      <x v="1"/>
    </i>
    <i t="default">
      <x v="2"/>
    </i>
    <i>
      <x v="3"/>
      <x/>
      <x v="35"/>
      <x v="35"/>
      <x/>
    </i>
    <i r="2">
      <x v="36"/>
      <x v="36"/>
      <x/>
    </i>
    <i r="2">
      <x v="37"/>
      <x v="37"/>
      <x/>
    </i>
    <i r="1">
      <x v="1"/>
      <x v="38"/>
      <x v="38"/>
      <x/>
    </i>
    <i r="2">
      <x v="39"/>
      <x v="39"/>
      <x/>
    </i>
    <i t="default">
      <x v="3"/>
    </i>
    <i>
      <x v="4"/>
      <x/>
      <x v="40"/>
      <x v="40"/>
      <x v="1"/>
    </i>
    <i r="2">
      <x v="41"/>
      <x v="41"/>
      <x/>
    </i>
    <i r="2">
      <x v="42"/>
      <x v="42"/>
      <x v="1"/>
    </i>
    <i r="2">
      <x v="43"/>
      <x v="43"/>
      <x v="1"/>
    </i>
    <i r="2">
      <x v="44"/>
      <x v="44"/>
      <x v="1"/>
    </i>
    <i r="2">
      <x v="45"/>
      <x v="45"/>
      <x/>
    </i>
    <i r="1">
      <x v="1"/>
      <x v="46"/>
      <x v="46"/>
      <x/>
    </i>
    <i r="2">
      <x v="47"/>
      <x v="47"/>
    </i>
    <i r="2">
      <x v="48"/>
      <x v="48"/>
      <x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outline="0" fieldPosition="0">
        <references count="1">
          <reference field="1" count="0" defaultSubtotal="1"/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5">
    <rowHierarchyUsage hierarchyUsage="5"/>
    <rowHierarchyUsage hierarchyUsage="11"/>
    <rowHierarchyUsage hierarchyUsage="9"/>
    <rowHierarchyUsage hierarchyUsage="10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customWidth="true" width="11.140625" collapsed="true"/>
    <col min="2" max="2" bestFit="true" customWidth="true" width="19.85546875" collapsed="true"/>
    <col min="3" max="3" bestFit="true" customWidth="true" width="11.5703125" collapsed="true"/>
    <col min="4" max="4" bestFit="true" customWidth="true" width="12.28515625" collapsed="true"/>
    <col min="5" max="5" bestFit="true" customWidth="true" width="11.5703125" collapsed="true"/>
    <col min="6" max="6" bestFit="true" customWidth="true" width="11.0" collapsed="true"/>
    <col min="7" max="7" bestFit="true" customWidth="true" width="13.5703125" collapsed="true"/>
    <col min="8" max="8" bestFit="true" customWidth="true" width="14.85546875" collapsed="true"/>
    <col min="9" max="9" bestFit="true" customWidth="true" width="17.0" collapsed="true"/>
    <col min="10" max="10" bestFit="true" customWidth="true" width="12.85546875" collapsed="true"/>
    <col min="11" max="11" bestFit="true" customWidth="true" width="14.28515625" collapsed="true"/>
    <col min="12" max="12" bestFit="true" customWidth="true" width="11.0" collapsed="true"/>
    <col min="13" max="13" bestFit="true" customWidth="true" width="12.7109375" collapsed="true"/>
    <col min="14" max="14" bestFit="true" customWidth="true" width="14.42578125" collapsed="true"/>
    <col min="15" max="15" bestFit="true" customWidth="true" width="12.85546875" collapsed="true"/>
    <col min="16" max="16" bestFit="true" customWidth="true" width="12.28515625" collapsed="true"/>
    <col min="17" max="17" bestFit="true" customWidth="true" width="14.42578125" collapsed="true"/>
    <col min="18" max="18" bestFit="true" customWidth="true" width="17.5703125" collapsed="true"/>
    <col min="19" max="19" bestFit="true" customWidth="true" width="12.85546875" collapsed="true"/>
    <col min="20" max="20" bestFit="true" customWidth="true" width="16.28515625" collapsed="true"/>
    <col min="21" max="21" bestFit="true" customWidth="true" width="13.85546875" collapsed="true"/>
    <col min="22" max="22" bestFit="true" customWidth="true" width="11.42578125" collapsed="true"/>
    <col min="23" max="23" bestFit="true" customWidth="true" width="14.7109375" collapsed="true"/>
    <col min="24" max="24" bestFit="true" customWidth="true" width="16.28515625" collapsed="true"/>
    <col min="25" max="25" bestFit="true" customWidth="true" width="14.140625" collapsed="true"/>
    <col min="26" max="26" bestFit="true" customWidth="true" width="11.28515625" collapsed="true"/>
    <col min="27" max="27" bestFit="true" customWidth="true" width="13.140625" collapsed="true"/>
    <col min="28" max="28" bestFit="true" customWidth="true" width="15.0" collapsed="true"/>
    <col min="29" max="29" bestFit="true" customWidth="true" width="15.5703125" collapsed="true"/>
    <col min="30" max="30" bestFit="true" customWidth="true" width="11.140625" collapsed="true"/>
    <col min="31" max="31" bestFit="true" customWidth="true" width="19.5703125" collapsed="true"/>
    <col min="32" max="32" bestFit="true" customWidth="true" width="18.85546875" collapsed="true"/>
    <col min="33" max="33" bestFit="true" customWidth="true" width="12.85546875" collapsed="true"/>
    <col min="34" max="34" bestFit="true" customWidth="true" width="18.28515625" collapsed="true"/>
    <col min="35" max="35" bestFit="true" customWidth="true" width="18.42578125" collapsed="true"/>
    <col min="36" max="36" bestFit="true" customWidth="true" width="14.42578125" collapsed="true"/>
    <col min="37" max="38" bestFit="true" customWidth="true" width="14.140625" collapsed="true"/>
    <col min="39" max="39" bestFit="true" customWidth="true" width="20.7109375" collapsed="true"/>
    <col min="40" max="40" bestFit="true" customWidth="true" width="23.42578125" collapsed="true"/>
    <col min="41" max="41" bestFit="true" customWidth="true" width="13.140625" collapsed="true"/>
    <col min="42" max="42" bestFit="true" customWidth="true" width="18.0" collapsed="true"/>
    <col min="43" max="43" bestFit="true" customWidth="true" width="17.7109375" collapsed="true"/>
    <col min="44" max="44" bestFit="true" customWidth="true" width="23.0" collapsed="true"/>
    <col min="45" max="45" bestFit="true" customWidth="true" width="13.7109375" collapsed="true"/>
    <col min="46" max="46" bestFit="true" customWidth="true" width="14.28515625" collapsed="true"/>
    <col min="47" max="47" bestFit="true" customWidth="true" width="14.42578125" collapsed="true"/>
    <col min="48" max="48" bestFit="true" customWidth="true" width="16.140625" collapsed="true"/>
    <col min="49" max="49" bestFit="true" customWidth="true" width="20.0" collapsed="true"/>
    <col min="50" max="50" bestFit="true" customWidth="true" width="13.7109375" collapsed="true"/>
    <col min="51" max="51" bestFit="true" customWidth="true" width="14.42578125" collapsed="true"/>
    <col min="52" max="52" bestFit="true" customWidth="true" width="16.42578125" collapsed="true"/>
    <col min="53" max="53" bestFit="true" customWidth="true" width="19.5703125" collapsed="true"/>
    <col min="54" max="54" customWidth="true" width="31.0" collapsed="true"/>
    <col min="55" max="58" customWidth="true" width="29.5703125" collapsed="true"/>
    <col min="59" max="59" customWidth="true" width="30.5703125" collapsed="true"/>
    <col min="60" max="60" customWidth="true" width="26.7109375" collapsed="true"/>
    <col min="61" max="61" bestFit="true" customWidth="true" width="19.28515625" collapsed="true"/>
    <col min="62" max="62" bestFit="true" customWidth="true" width="18.7109375" collapsed="true"/>
    <col min="63" max="63" bestFit="true" customWidth="true" width="14.5703125" collapsed="true"/>
    <col min="64" max="64" bestFit="true" customWidth="true" width="11.42578125" collapsed="true"/>
    <col min="65" max="65" bestFit="true" customWidth="true" width="12.7109375" collapsed="true"/>
    <col min="66" max="66" bestFit="true" customWidth="true" width="16.0" collapsed="true"/>
    <col min="67" max="67" bestFit="true" customWidth="true" width="11.42578125" collapsed="true"/>
    <col min="68" max="68" bestFit="true" customWidth="true" width="16.0" collapsed="true"/>
    <col min="69" max="69" bestFit="true" customWidth="true" width="16.140625" collapsed="true"/>
    <col min="70" max="70" bestFit="true" customWidth="true" width="25.7109375" collapsed="true"/>
    <col min="71" max="71" bestFit="true" customWidth="true" width="16.5703125" collapsed="true"/>
    <col min="72" max="72" bestFit="true" customWidth="true" width="12.140625" collapsed="true"/>
    <col min="73" max="73" bestFit="true" customWidth="true" width="16.0" collapsed="true"/>
    <col min="74" max="74" bestFit="true" customWidth="true" width="12.140625" collapsed="true"/>
    <col min="75" max="75" bestFit="true" customWidth="true" width="21.5703125" collapsed="true"/>
    <col min="76" max="76" bestFit="true" customWidth="true" width="15.28515625" collapsed="true"/>
    <col min="77" max="77" bestFit="true" customWidth="true" width="14.140625" collapsed="true"/>
    <col min="78" max="78" bestFit="true" customWidth="true" width="20.85546875" collapsed="true"/>
    <col min="79" max="79" bestFit="true" customWidth="true" width="19.28515625" collapsed="true"/>
    <col min="80" max="80" bestFit="true" customWidth="true" width="19.0" collapsed="true"/>
    <col min="81" max="81" bestFit="true" customWidth="true" width="10.85546875" collapsed="true"/>
    <col min="82" max="82" bestFit="true" customWidth="true" width="21.140625" collapsed="true"/>
    <col min="83" max="83" bestFit="true" customWidth="true" width="12.140625" collapsed="true"/>
    <col min="84" max="85" bestFit="true" customWidth="true" width="14.0" collapsed="true"/>
    <col min="86" max="86" bestFit="true" customWidth="true" width="13.7109375" collapsed="true"/>
    <col min="87" max="87" bestFit="true" customWidth="true" width="16.42578125" collapsed="true"/>
    <col min="88" max="88" bestFit="true" customWidth="true" width="21.85546875" collapsed="true"/>
    <col min="89" max="89" bestFit="true" customWidth="true" width="21.7109375" collapsed="true"/>
    <col min="90" max="90" bestFit="true" customWidth="true" width="20.42578125" collapsed="true"/>
    <col min="91" max="91" bestFit="true" customWidth="true" width="19.5703125" collapsed="true"/>
    <col min="92" max="92" bestFit="true" customWidth="true" width="19.42578125" collapsed="true"/>
    <col min="93" max="93" bestFit="true" customWidth="true" width="18.28515625" collapsed="true"/>
    <col min="94" max="94" bestFit="true" customWidth="true" width="14.85546875" collapsed="true"/>
    <col min="95" max="97" bestFit="true" customWidth="true" width="13.85546875" collapsed="true"/>
    <col min="98" max="101" bestFit="true" customWidth="true" width="17.0" collapsed="true"/>
    <col min="102" max="102" bestFit="true" customWidth="true" width="19.0" collapsed="true"/>
    <col min="103" max="103" bestFit="true" customWidth="true" width="12.5703125" collapsed="true"/>
    <col min="104" max="104" bestFit="true" customWidth="true" width="10.7109375" collapsed="true"/>
    <col min="105" max="105" bestFit="true" customWidth="true" width="15.7109375" collapsed="true"/>
    <col min="106" max="106" bestFit="true" customWidth="true" width="19.0" collapsed="true"/>
    <col min="107" max="108" bestFit="true" customWidth="true" width="16.42578125" collapsed="true"/>
    <col min="109" max="109" bestFit="true" customWidth="true" width="16.7109375" collapsed="true"/>
    <col min="110" max="110" bestFit="true" customWidth="true" width="13.5703125" collapsed="true"/>
    <col min="111" max="111" bestFit="true" customWidth="true" width="16.140625" collapsed="true"/>
    <col min="112" max="112" bestFit="true" customWidth="true" width="17.85546875" collapsed="true"/>
    <col min="113" max="113" bestFit="true" customWidth="true" width="14.5703125" collapsed="true"/>
    <col min="114" max="114" bestFit="true" customWidth="true" width="11.85546875" collapsed="true"/>
    <col min="115" max="115" bestFit="true" customWidth="true" width="12.42578125" collapsed="true"/>
    <col min="116" max="116" bestFit="true" customWidth="true" width="16.7109375" collapsed="true"/>
    <col min="117" max="117" bestFit="true" customWidth="true" width="16.28515625" collapsed="true"/>
    <col min="118" max="118" bestFit="true" customWidth="true" width="18.85546875" collapsed="true"/>
    <col min="119" max="119" bestFit="true" customWidth="true" width="12.0" collapsed="true"/>
    <col min="120" max="120" bestFit="true" customWidth="true" width="12.85546875" collapsed="true"/>
    <col min="121" max="121" bestFit="true" customWidth="true" width="16.42578125" collapsed="true"/>
    <col min="122" max="122" bestFit="true" customWidth="true" width="14.0" collapsed="true"/>
    <col min="123" max="123" bestFit="true" customWidth="true" width="15.85546875" collapsed="true"/>
    <col min="124" max="124" bestFit="true" customWidth="true" width="17.0" collapsed="true"/>
    <col min="125" max="125" bestFit="true" customWidth="true" width="14.5703125" collapsed="true"/>
    <col min="126" max="126" bestFit="true" customWidth="true" width="10.7109375" collapsed="true"/>
    <col min="127" max="127" bestFit="true" customWidth="true" width="11.0" collapsed="true"/>
    <col min="128" max="128" bestFit="true" customWidth="true" width="18.140625" collapsed="true"/>
    <col min="129" max="129" bestFit="true" customWidth="true" width="11.7109375" collapsed="true"/>
    <col min="130" max="130" bestFit="true" customWidth="true" width="15.0" collapsed="true"/>
    <col min="131" max="131" bestFit="true" customWidth="true" width="13.28515625" collapsed="true"/>
    <col min="132" max="132" bestFit="true" customWidth="true" width="10.7109375" collapsed="true"/>
    <col min="133" max="133" bestFit="true" customWidth="true" width="14.140625" collapsed="true"/>
    <col min="134" max="134" bestFit="true" customWidth="true" width="10.5703125" collapsed="true"/>
    <col min="135" max="135" bestFit="true" customWidth="true" width="19.0" collapsed="true"/>
    <col min="136" max="136" bestFit="true" customWidth="true" width="15.0" collapsed="true"/>
    <col min="137" max="137" bestFit="true" customWidth="true" width="15.42578125" collapsed="true"/>
    <col min="138" max="138" customWidth="true" width="16.42578125" collapsed="true"/>
    <col min="139" max="139" bestFit="true" customWidth="true" width="14.5703125" collapsed="true"/>
    <col min="140" max="140" bestFit="true" customWidth="true" width="11.0" collapsed="true"/>
    <col min="141" max="141" bestFit="true" customWidth="true" width="18.140625" collapsed="true"/>
    <col min="142" max="142" bestFit="true" customWidth="true" width="15.0" collapsed="true"/>
    <col min="143" max="143" bestFit="true" customWidth="true" width="13.28515625" collapsed="true"/>
    <col min="144" max="144" bestFit="true" customWidth="true" width="11.5703125" collapsed="true"/>
    <col min="145" max="145" bestFit="true" customWidth="true" width="13.5703125" collapsed="true"/>
    <col min="146" max="146" bestFit="true" customWidth="true" width="11.5703125" collapsed="true"/>
    <col min="147" max="147" bestFit="true" customWidth="true" width="13.5703125" collapsed="true"/>
    <col min="148" max="148" bestFit="true" customWidth="true" width="14.85546875" collapsed="true"/>
    <col min="149" max="149" bestFit="true" customWidth="true" width="10.5703125" collapsed="true"/>
    <col min="150" max="150" bestFit="true" customWidth="true" width="13.140625" collapsed="true"/>
    <col min="151" max="151" bestFit="true" customWidth="true" width="14.85546875" collapsed="true"/>
    <col min="153" max="153" bestFit="true" customWidth="true" width="10.5703125" collapsed="true"/>
    <col min="154" max="154" bestFit="true" customWidth="true" width="13.140625" collapsed="true"/>
    <col min="155" max="155" bestFit="true" customWidth="true" width="14.85546875" collapsed="true"/>
    <col min="157" max="157" bestFit="true" customWidth="true" width="10.5703125" collapsed="true"/>
    <col min="158" max="158" bestFit="true" customWidth="true" width="13.140625" collapsed="true"/>
    <col min="159" max="159" bestFit="true" customWidth="true" width="22.7109375" collapsed="true"/>
    <col min="160" max="160" bestFit="true" customWidth="true" width="21.42578125" collapsed="true"/>
    <col min="161" max="161" bestFit="true" customWidth="true" width="18.0" collapsed="true"/>
    <col min="162" max="162" bestFit="true" customWidth="true" width="21.140625" collapsed="true"/>
    <col min="163" max="163" bestFit="true" customWidth="true" width="17.85546875" collapsed="true"/>
    <col min="164" max="164" bestFit="true" customWidth="true" width="19.85546875" collapsed="true"/>
    <col min="165" max="165" bestFit="true" customWidth="true" width="17.42578125" collapsed="true"/>
    <col min="166" max="166" bestFit="true" customWidth="true" width="19.5703125" collapsed="true"/>
    <col min="167" max="167" bestFit="true" customWidth="true" width="22.85546875" collapsed="true"/>
    <col min="168" max="168" bestFit="true" customWidth="true" width="17.42578125" collapsed="true"/>
    <col min="169" max="169" bestFit="true" customWidth="true" width="15.85546875" collapsed="true"/>
    <col min="170" max="170" bestFit="true" customWidth="true" width="12.0" collapsed="true"/>
    <col min="171" max="171" bestFit="true" customWidth="true" width="20.5703125" collapsed="true"/>
    <col min="172" max="172" bestFit="true" customWidth="true" width="15.5703125" collapsed="true"/>
    <col min="173" max="173" bestFit="true" customWidth="true" width="18.0" collapsed="true"/>
    <col min="174" max="174" bestFit="true" customWidth="true" width="18.140625" collapsed="true"/>
    <col min="175" max="175" bestFit="true" customWidth="true" width="13.28515625" collapsed="true"/>
    <col min="176" max="176" bestFit="true" customWidth="true" width="21.42578125" collapsed="true"/>
    <col min="177" max="177" bestFit="true" customWidth="true" width="20.85546875" collapsed="true"/>
    <col min="178" max="178" bestFit="true" customWidth="true" width="20.140625" collapsed="true"/>
    <col min="179" max="179" bestFit="true" customWidth="true" width="15.85546875" collapsed="true"/>
    <col min="180" max="180" bestFit="true" customWidth="true" width="20.28515625" collapsed="true"/>
    <col min="181" max="181" bestFit="true" customWidth="true" width="16.0" collapsed="true"/>
    <col min="182" max="182" bestFit="true" customWidth="true" width="22.42578125" collapsed="true"/>
    <col min="183" max="183" bestFit="true" customWidth="true" width="21.85546875" collapsed="true"/>
    <col min="184" max="184" bestFit="true" customWidth="true" width="14.0" collapsed="true"/>
    <col min="185" max="185" bestFit="true" customWidth="true" width="13.28515625" collapsed="true"/>
    <col min="186" max="186" bestFit="true" customWidth="true" width="12.28515625" collapsed="true"/>
    <col min="187" max="187" bestFit="true" customWidth="true" width="16.5703125" collapsed="true"/>
    <col min="188" max="188" bestFit="true" customWidth="true" width="15.85546875" collapsed="true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445</v>
      </c>
      <c r="BE1" t="s">
        <v>446</v>
      </c>
      <c r="BF1" t="s">
        <v>447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1:EM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sheetPr filterMode="1"/>
  <dimension ref="A1:S189"/>
  <sheetViews>
    <sheetView tabSelected="1" workbookViewId="0">
      <pane ySplit="1" topLeftCell="A10" activePane="bottomLeft" state="frozen"/>
      <selection activeCell="C1" sqref="C1"/>
      <selection pane="bottomLeft" activeCell="F8" sqref="F8:F74"/>
    </sheetView>
  </sheetViews>
  <sheetFormatPr defaultRowHeight="15" x14ac:dyDescent="0.25"/>
  <cols>
    <col min="1" max="1" customWidth="true" width="5.85546875" collapsed="true"/>
    <col min="2" max="2" customWidth="true" width="16.5703125" collapsed="true"/>
    <col min="3" max="3" customWidth="true" width="54.0" collapsed="true"/>
    <col min="4" max="4" customWidth="true" width="13.7109375" collapsed="true"/>
    <col min="5" max="5" customWidth="true" width="12.0" collapsed="true"/>
    <col min="6" max="7" customWidth="true" width="33.28515625" collapsed="true"/>
    <col min="8" max="8" customWidth="true" width="15.28515625" collapsed="true"/>
    <col min="9" max="9" customWidth="true" width="2.0" collapsed="true"/>
    <col min="10" max="10" customWidth="true" width="19.7109375" collapsed="true"/>
    <col min="11" max="11" customWidth="true" width="15.85546875" collapsed="true"/>
    <col min="12" max="12" customWidth="true" width="38.140625" collapsed="true"/>
    <col min="13" max="14" customWidth="true" width="15.85546875" collapsed="true"/>
    <col min="15" max="15" customWidth="true" width="6.140625" collapsed="true"/>
    <col min="16" max="16" customWidth="true" width="11.0" collapsed="true"/>
    <col min="17" max="17" customWidth="true" width="12.7109375" collapsed="true"/>
    <col min="18" max="18" customWidth="true" width="20.85546875" collapsed="true"/>
  </cols>
  <sheetData>
    <row r="1" spans="1:19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500</v>
      </c>
      <c r="G1" s="4" t="s">
        <v>570</v>
      </c>
      <c r="H1" s="4" t="s">
        <v>444</v>
      </c>
      <c r="I1" s="1" t="s">
        <v>453</v>
      </c>
      <c r="J1" s="1" t="s">
        <v>394</v>
      </c>
      <c r="K1" s="1" t="s">
        <v>452</v>
      </c>
      <c r="L1" s="1" t="s">
        <v>387</v>
      </c>
      <c r="M1" s="1" t="s">
        <v>501</v>
      </c>
      <c r="N1" s="1" t="s">
        <v>567</v>
      </c>
      <c r="O1" s="1" t="s">
        <v>389</v>
      </c>
      <c r="P1" s="1" t="s">
        <v>405</v>
      </c>
      <c r="Q1" s="1" t="s">
        <v>442</v>
      </c>
      <c r="R1" s="1" t="s">
        <v>507</v>
      </c>
      <c r="S1" s="1" t="s">
        <v>386</v>
      </c>
    </row>
    <row r="2" spans="1:19" ht="15.75" hidden="1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I2" t="str">
        <f t="shared" ref="I2:I33" si="0">IF( S2="to merge as one variable",   PROPER(LEFT(C2, FIND("/",C2) - 1)),  IF(E2="select_multiple",   PROPER(LEFT(C2, FIND("/",C2) - 1)),  PROPER(C2)))</f>
        <v>Site Correlative</v>
      </c>
      <c r="J2" t="str">
        <f t="shared" ref="J2:J33" si="1">IF( S2="to merge as one variable",   PROPER(RIGHT(C2, LEN(C2) - FIND("/",C2) )),  IF(E2="select_multiple",   PROPER(RIGHT(C2, LEN(C2) - FIND("/",C2) )),  ""))</f>
        <v/>
      </c>
      <c r="M2" t="s">
        <v>391</v>
      </c>
    </row>
    <row r="3" spans="1:19" ht="15.75" hidden="1" thickTop="1" x14ac:dyDescent="0.25">
      <c r="A3">
        <v>2</v>
      </c>
      <c r="B3" t="s">
        <v>31</v>
      </c>
      <c r="C3" t="s">
        <v>32</v>
      </c>
      <c r="D3" t="str">
        <f t="shared" ref="D3:D69" si="2">LEFT(B3,5)</f>
        <v>C_101</v>
      </c>
      <c r="E3" t="s">
        <v>383</v>
      </c>
      <c r="I3" t="str">
        <f t="shared" si="0"/>
        <v>Site Name</v>
      </c>
      <c r="J3" t="str">
        <f t="shared" si="1"/>
        <v/>
      </c>
      <c r="M3" t="s">
        <v>391</v>
      </c>
    </row>
    <row r="4" spans="1:19" ht="15.75" hidden="1" thickTop="1" x14ac:dyDescent="0.25">
      <c r="A4">
        <v>3</v>
      </c>
      <c r="B4" t="s">
        <v>33</v>
      </c>
      <c r="C4" t="s">
        <v>34</v>
      </c>
      <c r="D4" t="str">
        <f t="shared" si="2"/>
        <v>C_102</v>
      </c>
      <c r="E4" t="s">
        <v>382</v>
      </c>
      <c r="I4" t="str">
        <f t="shared" si="0"/>
        <v>Site Latitude</v>
      </c>
      <c r="J4" t="str">
        <f t="shared" si="1"/>
        <v/>
      </c>
      <c r="M4" t="s">
        <v>391</v>
      </c>
    </row>
    <row r="5" spans="1:19" ht="15.75" hidden="1" thickTop="1" x14ac:dyDescent="0.25">
      <c r="A5">
        <v>4</v>
      </c>
      <c r="B5" t="s">
        <v>35</v>
      </c>
      <c r="C5" t="s">
        <v>36</v>
      </c>
      <c r="D5" t="str">
        <f t="shared" si="2"/>
        <v>C_103</v>
      </c>
      <c r="E5" t="s">
        <v>382</v>
      </c>
      <c r="I5" t="str">
        <f t="shared" si="0"/>
        <v>Site Longitude</v>
      </c>
      <c r="J5" t="str">
        <f t="shared" si="1"/>
        <v/>
      </c>
      <c r="M5" t="s">
        <v>391</v>
      </c>
    </row>
    <row r="6" spans="1:19" ht="15.75" hidden="1" thickTop="1" x14ac:dyDescent="0.25">
      <c r="A6">
        <v>5</v>
      </c>
      <c r="B6" t="s">
        <v>37</v>
      </c>
      <c r="C6" t="s">
        <v>38</v>
      </c>
      <c r="D6" t="str">
        <f t="shared" si="2"/>
        <v>D_101</v>
      </c>
      <c r="E6" t="s">
        <v>381</v>
      </c>
      <c r="I6" t="str">
        <f t="shared" si="0"/>
        <v>Families Population</v>
      </c>
      <c r="J6" t="str">
        <f t="shared" si="1"/>
        <v/>
      </c>
      <c r="M6" t="s">
        <v>391</v>
      </c>
    </row>
    <row r="7" spans="1:19" ht="15.75" hidden="1" thickTop="1" x14ac:dyDescent="0.25">
      <c r="A7">
        <v>6</v>
      </c>
      <c r="B7" t="s">
        <v>39</v>
      </c>
      <c r="C7" t="s">
        <v>40</v>
      </c>
      <c r="D7" t="str">
        <f t="shared" si="2"/>
        <v>D_102</v>
      </c>
      <c r="E7" t="s">
        <v>381</v>
      </c>
      <c r="I7" t="str">
        <f t="shared" si="0"/>
        <v>Individuals Population</v>
      </c>
      <c r="J7" t="str">
        <f t="shared" si="1"/>
        <v/>
      </c>
      <c r="M7" t="s">
        <v>391</v>
      </c>
    </row>
    <row r="8" spans="1:19" ht="15.75" thickTop="1" x14ac:dyDescent="0.25">
      <c r="A8">
        <v>7</v>
      </c>
      <c r="B8" t="s">
        <v>41</v>
      </c>
      <c r="C8" t="s">
        <v>42</v>
      </c>
      <c r="D8" t="str">
        <f>LEFT(B8,5)</f>
        <v>F_101</v>
      </c>
      <c r="E8" t="s">
        <v>380</v>
      </c>
      <c r="F8" t="s">
        <v>576</v>
      </c>
      <c r="G8" t="s">
        <v>571</v>
      </c>
      <c r="H8" t="s">
        <v>395</v>
      </c>
      <c r="I8" t="str">
        <f>IF( S8="to merge as one variable",   PROPER(LEFT(C8, FIND("/",C8) - 1)),  IF(E8="select_multiple",   PROPER(LEFT(C8, FIND("/",C8) - 1)),  PROPER(C8)))</f>
        <v xml:space="preserve">What Are The Most Common Type Of Shelters In This Area? </v>
      </c>
      <c r="J8" t="str">
        <f>IF( S8="to merge as one variable",   PROPER(RIGHT(C8, LEN(C8) - FIND("/",C8) )),  IF(E8="select_multiple",   PROPER(RIGHT(C8, LEN(C8) - FIND("/",C8) )),  ""))</f>
        <v xml:space="preserve"> Individual House</v>
      </c>
      <c r="K8" t="s">
        <v>395</v>
      </c>
      <c r="L8" t="s">
        <v>545</v>
      </c>
      <c r="M8" t="s">
        <v>392</v>
      </c>
      <c r="O8">
        <v>1</v>
      </c>
      <c r="P8" t="s">
        <v>406</v>
      </c>
      <c r="Q8" t="s">
        <v>406</v>
      </c>
      <c r="R8" t="s">
        <v>526</v>
      </c>
    </row>
    <row r="9" spans="1:19" x14ac:dyDescent="0.25">
      <c r="A9">
        <v>8</v>
      </c>
      <c r="B9" t="s">
        <v>43</v>
      </c>
      <c r="C9" t="s">
        <v>44</v>
      </c>
      <c r="D9" t="str">
        <f>LEFT(B9,5)</f>
        <v>F_101</v>
      </c>
      <c r="E9" t="s">
        <v>380</v>
      </c>
      <c r="F9" t="s">
        <v>576</v>
      </c>
      <c r="G9" t="s">
        <v>571</v>
      </c>
      <c r="H9" t="s">
        <v>395</v>
      </c>
      <c r="I9" t="str">
        <f>IF( S9="to merge as one variable",   PROPER(LEFT(C9, FIND("/",C9) - 1)),  IF(E9="select_multiple",   PROPER(LEFT(C9, FIND("/",C9) - 1)),  PROPER(C9)))</f>
        <v xml:space="preserve">What Are The Most Common Type Of Shelters In This Area? </v>
      </c>
      <c r="J9" t="str">
        <f>IF( S9="to merge as one variable",   PROPER(RIGHT(C9, LEN(C9) - FIND("/",C9) )),  IF(E9="select_multiple",   PROPER(RIGHT(C9, LEN(C9) - FIND("/",C9) )),  ""))</f>
        <v xml:space="preserve"> Host Family House</v>
      </c>
      <c r="K9" t="s">
        <v>395</v>
      </c>
      <c r="L9" t="s">
        <v>545</v>
      </c>
      <c r="M9" t="s">
        <v>392</v>
      </c>
      <c r="O9">
        <v>2</v>
      </c>
      <c r="P9" t="s">
        <v>406</v>
      </c>
      <c r="Q9" t="s">
        <v>406</v>
      </c>
      <c r="R9" t="s">
        <v>526</v>
      </c>
    </row>
    <row r="10" spans="1:19" x14ac:dyDescent="0.25">
      <c r="A10">
        <v>9</v>
      </c>
      <c r="B10" t="s">
        <v>45</v>
      </c>
      <c r="C10" t="s">
        <v>46</v>
      </c>
      <c r="D10" t="str">
        <f>LEFT(B10,5)</f>
        <v>F_101</v>
      </c>
      <c r="E10" t="s">
        <v>380</v>
      </c>
      <c r="F10" t="s">
        <v>576</v>
      </c>
      <c r="G10" t="s">
        <v>571</v>
      </c>
      <c r="H10" t="s">
        <v>395</v>
      </c>
      <c r="I10" t="str">
        <f>IF( S10="to merge as one variable",   PROPER(LEFT(C10, FIND("/",C10) - 1)),  IF(E10="select_multiple",   PROPER(LEFT(C10, FIND("/",C10) - 1)),  PROPER(C10)))</f>
        <v xml:space="preserve">What Are The Most Common Type Of Shelters In This Area? </v>
      </c>
      <c r="J10" t="str">
        <f>IF( S10="to merge as one variable",   PROPER(RIGHT(C10, LEN(C10) - FIND("/",C10) )),  IF(E10="select_multiple",   PROPER(RIGHT(C10, LEN(C10) - FIND("/",C10) )),  ""))</f>
        <v xml:space="preserve"> Community Centre</v>
      </c>
      <c r="K10" t="s">
        <v>395</v>
      </c>
      <c r="L10" t="s">
        <v>545</v>
      </c>
      <c r="M10" t="s">
        <v>392</v>
      </c>
      <c r="O10">
        <v>3</v>
      </c>
      <c r="P10" t="s">
        <v>406</v>
      </c>
      <c r="Q10" t="s">
        <v>406</v>
      </c>
      <c r="R10" t="s">
        <v>526</v>
      </c>
    </row>
    <row r="11" spans="1:19" x14ac:dyDescent="0.25">
      <c r="A11">
        <v>10</v>
      </c>
      <c r="B11" t="s">
        <v>47</v>
      </c>
      <c r="C11" t="s">
        <v>48</v>
      </c>
      <c r="D11" t="str">
        <f>LEFT(B11,5)</f>
        <v>F_101</v>
      </c>
      <c r="E11" t="s">
        <v>380</v>
      </c>
      <c r="F11" t="s">
        <v>576</v>
      </c>
      <c r="G11" t="s">
        <v>571</v>
      </c>
      <c r="H11" t="s">
        <v>395</v>
      </c>
      <c r="I11" t="str">
        <f>IF( S11="to merge as one variable",   PROPER(LEFT(C11, FIND("/",C11) - 1)),  IF(E11="select_multiple",   PROPER(LEFT(C11, FIND("/",C11) - 1)),  PROPER(C11)))</f>
        <v xml:space="preserve">What Are The Most Common Type Of Shelters In This Area? </v>
      </c>
      <c r="J11" t="str">
        <f>IF( S11="to merge as one variable",   PROPER(RIGHT(C11, LEN(C11) - FIND("/",C11) )),  IF(E11="select_multiple",   PROPER(RIGHT(C11, LEN(C11) - FIND("/",C11) )),  ""))</f>
        <v xml:space="preserve"> School</v>
      </c>
      <c r="K11" t="s">
        <v>395</v>
      </c>
      <c r="L11" t="s">
        <v>545</v>
      </c>
      <c r="M11" t="s">
        <v>392</v>
      </c>
      <c r="O11">
        <v>4</v>
      </c>
      <c r="P11" t="s">
        <v>406</v>
      </c>
      <c r="Q11" t="s">
        <v>406</v>
      </c>
      <c r="R11" t="s">
        <v>526</v>
      </c>
    </row>
    <row r="12" spans="1:19" x14ac:dyDescent="0.25">
      <c r="A12">
        <v>11</v>
      </c>
      <c r="B12" t="s">
        <v>49</v>
      </c>
      <c r="C12" t="s">
        <v>50</v>
      </c>
      <c r="D12" t="str">
        <f>LEFT(B12,5)</f>
        <v>F_101</v>
      </c>
      <c r="E12" t="s">
        <v>380</v>
      </c>
      <c r="F12" t="s">
        <v>576</v>
      </c>
      <c r="G12" t="s">
        <v>571</v>
      </c>
      <c r="H12" t="s">
        <v>395</v>
      </c>
      <c r="I12" t="str">
        <f>IF( S12="to merge as one variable",   PROPER(LEFT(C12, FIND("/",C12) - 1)),  IF(E12="select_multiple",   PROPER(LEFT(C12, FIND("/",C12) - 1)),  PROPER(C12)))</f>
        <v xml:space="preserve">What Are The Most Common Type Of Shelters In This Area? </v>
      </c>
      <c r="J12" t="str">
        <f>IF( S12="to merge as one variable",   PROPER(RIGHT(C12, LEN(C12) - FIND("/",C12) )),  IF(E12="select_multiple",   PROPER(RIGHT(C12, LEN(C12) - FIND("/",C12) )),  ""))</f>
        <v xml:space="preserve"> No Shelter</v>
      </c>
      <c r="K12" t="s">
        <v>395</v>
      </c>
      <c r="L12" t="s">
        <v>545</v>
      </c>
      <c r="M12" t="s">
        <v>392</v>
      </c>
      <c r="O12">
        <v>6</v>
      </c>
      <c r="P12" t="s">
        <v>406</v>
      </c>
      <c r="Q12" t="s">
        <v>406</v>
      </c>
      <c r="R12" t="s">
        <v>526</v>
      </c>
    </row>
    <row r="13" spans="1:19" x14ac:dyDescent="0.25">
      <c r="A13">
        <v>12</v>
      </c>
      <c r="B13" t="s">
        <v>51</v>
      </c>
      <c r="C13" t="s">
        <v>52</v>
      </c>
      <c r="D13" t="str">
        <f>LEFT(B13,5)</f>
        <v>F_101</v>
      </c>
      <c r="E13" t="s">
        <v>380</v>
      </c>
      <c r="F13" t="s">
        <v>576</v>
      </c>
      <c r="G13" t="s">
        <v>571</v>
      </c>
      <c r="H13" t="s">
        <v>395</v>
      </c>
      <c r="I13" t="str">
        <f>IF( S13="to merge as one variable",   PROPER(LEFT(C13, FIND("/",C13) - 1)),  IF(E13="select_multiple",   PROPER(LEFT(C13, FIND("/",C13) - 1)),  PROPER(C13)))</f>
        <v xml:space="preserve">What Are The Most Common Type Of Shelters In This Area? </v>
      </c>
      <c r="J13" t="str">
        <f>IF( S13="to merge as one variable",   PROPER(RIGHT(C13, LEN(C13) - FIND("/",C13) )),  IF(E13="select_multiple",   PROPER(RIGHT(C13, LEN(C13) - FIND("/",C13) )),  ""))</f>
        <v xml:space="preserve"> Tent</v>
      </c>
      <c r="K13" t="s">
        <v>395</v>
      </c>
      <c r="L13" t="s">
        <v>545</v>
      </c>
      <c r="M13" t="s">
        <v>392</v>
      </c>
      <c r="O13">
        <v>5</v>
      </c>
      <c r="P13" t="s">
        <v>406</v>
      </c>
      <c r="Q13" t="s">
        <v>406</v>
      </c>
      <c r="R13" t="s">
        <v>526</v>
      </c>
    </row>
    <row r="14" spans="1:19" x14ac:dyDescent="0.25">
      <c r="A14">
        <v>13</v>
      </c>
      <c r="B14" t="s">
        <v>53</v>
      </c>
      <c r="C14" t="s">
        <v>371</v>
      </c>
      <c r="D14" t="str">
        <f>LEFT(B14,5)</f>
        <v>F_102</v>
      </c>
      <c r="E14" t="s">
        <v>383</v>
      </c>
      <c r="F14" t="s">
        <v>576</v>
      </c>
      <c r="G14" t="s">
        <v>571</v>
      </c>
      <c r="H14" t="s">
        <v>395</v>
      </c>
      <c r="I14" t="str">
        <f>IF( S14="to merge as one variable",   PROPER(LEFT(C14, FIND("/",C14) - 1)),  IF(E14="select_multiple",   PROPER(LEFT(C14, FIND("/",C14) - 1)),  PROPER(C14)))</f>
        <v>&gt;25% Of Household Living Outside (No Shelter)</v>
      </c>
      <c r="J14" t="str">
        <f>IF( S14="to merge as one variable",   PROPER(RIGHT(C14, LEN(C14) - FIND("/",C14) )),  IF(E14="select_multiple",   PROPER(RIGHT(C14, LEN(C14) - FIND("/",C14) )),  ""))</f>
        <v/>
      </c>
      <c r="K14" t="s">
        <v>454</v>
      </c>
      <c r="L14" t="s">
        <v>463</v>
      </c>
      <c r="M14" t="s">
        <v>393</v>
      </c>
      <c r="R14" t="s">
        <v>526</v>
      </c>
    </row>
    <row r="15" spans="1:19" x14ac:dyDescent="0.25">
      <c r="A15">
        <v>14</v>
      </c>
      <c r="B15" t="s">
        <v>54</v>
      </c>
      <c r="C15" t="s">
        <v>372</v>
      </c>
      <c r="D15" t="str">
        <f>LEFT(B15,5)</f>
        <v>F_103</v>
      </c>
      <c r="E15" t="s">
        <v>383</v>
      </c>
      <c r="F15" t="s">
        <v>576</v>
      </c>
      <c r="G15" t="s">
        <v>571</v>
      </c>
      <c r="H15" t="s">
        <v>395</v>
      </c>
      <c r="I15" t="str">
        <f>IF( S15="to merge as one variable",   PROPER(LEFT(C15, FIND("/",C15) - 1)),  IF(E15="select_multiple",   PROPER(LEFT(C15, FIND("/",C15) - 1)),  PROPER(C15)))</f>
        <v>&gt;25% Of Household Living In Tents</v>
      </c>
      <c r="J15" t="str">
        <f>IF( S15="to merge as one variable",   PROPER(RIGHT(C15, LEN(C15) - FIND("/",C15) )),  IF(E15="select_multiple",   PROPER(RIGHT(C15, LEN(C15) - FIND("/",C15) )),  ""))</f>
        <v/>
      </c>
      <c r="K15" t="s">
        <v>462</v>
      </c>
      <c r="L15" t="s">
        <v>464</v>
      </c>
      <c r="M15" t="s">
        <v>391</v>
      </c>
      <c r="R15" t="s">
        <v>526</v>
      </c>
    </row>
    <row r="16" spans="1:19" x14ac:dyDescent="0.25">
      <c r="A16">
        <v>15</v>
      </c>
      <c r="B16" t="s">
        <v>55</v>
      </c>
      <c r="C16" t="s">
        <v>373</v>
      </c>
      <c r="D16" t="str">
        <f>LEFT(B16,5)</f>
        <v>F_104</v>
      </c>
      <c r="E16" t="s">
        <v>383</v>
      </c>
      <c r="F16" t="s">
        <v>576</v>
      </c>
      <c r="G16" t="s">
        <v>571</v>
      </c>
      <c r="H16" t="s">
        <v>395</v>
      </c>
      <c r="I16" t="str">
        <f>IF( S16="to merge as one variable",   PROPER(LEFT(C16, FIND("/",C16) - 1)),  IF(E16="select_multiple",   PROPER(LEFT(C16, FIND("/",C16) - 1)),  PROPER(C16)))</f>
        <v>&gt;25% Of Household Living In Makeshift/Self-Made Shelter</v>
      </c>
      <c r="J16" t="str">
        <f>IF( S16="to merge as one variable",   PROPER(RIGHT(C16, LEN(C16) - FIND("/",C16) )),  IF(E16="select_multiple",   PROPER(RIGHT(C16, LEN(C16) - FIND("/",C16) )),  ""))</f>
        <v/>
      </c>
      <c r="K16" t="s">
        <v>461</v>
      </c>
      <c r="L16" t="s">
        <v>502</v>
      </c>
      <c r="M16" t="s">
        <v>393</v>
      </c>
      <c r="R16" t="s">
        <v>526</v>
      </c>
    </row>
    <row r="17" spans="1:18" x14ac:dyDescent="0.25">
      <c r="A17">
        <v>16</v>
      </c>
      <c r="B17" t="s">
        <v>56</v>
      </c>
      <c r="C17" t="s">
        <v>374</v>
      </c>
      <c r="D17" t="str">
        <f>LEFT(B17,5)</f>
        <v>F_105</v>
      </c>
      <c r="E17" t="s">
        <v>383</v>
      </c>
      <c r="F17" t="s">
        <v>576</v>
      </c>
      <c r="G17" t="s">
        <v>571</v>
      </c>
      <c r="H17" t="s">
        <v>395</v>
      </c>
      <c r="I17" t="str">
        <f>IF( S17="to merge as one variable",   PROPER(LEFT(C17, FIND("/",C17) - 1)),  IF(E17="select_multiple",   PROPER(LEFT(C17, FIND("/",C17) - 1)),  PROPER(C17)))</f>
        <v>&gt;25% Of Household Living Indoors (Solid Walls)</v>
      </c>
      <c r="J17" t="str">
        <f>IF( S17="to merge as one variable",   PROPER(RIGHT(C17, LEN(C17) - FIND("/",C17) )),  IF(E17="select_multiple",   PROPER(RIGHT(C17, LEN(C17) - FIND("/",C17) )),  ""))</f>
        <v/>
      </c>
      <c r="K17" t="s">
        <v>460</v>
      </c>
      <c r="L17" t="s">
        <v>503</v>
      </c>
      <c r="M17" t="s">
        <v>393</v>
      </c>
      <c r="R17" t="s">
        <v>526</v>
      </c>
    </row>
    <row r="18" spans="1:18" x14ac:dyDescent="0.25">
      <c r="A18">
        <v>17</v>
      </c>
      <c r="B18" t="s">
        <v>57</v>
      </c>
      <c r="C18" t="s">
        <v>375</v>
      </c>
      <c r="D18" t="str">
        <f>LEFT(B18,5)</f>
        <v>F_106</v>
      </c>
      <c r="E18" t="s">
        <v>383</v>
      </c>
      <c r="F18" t="s">
        <v>576</v>
      </c>
      <c r="G18" t="s">
        <v>571</v>
      </c>
      <c r="H18" t="s">
        <v>395</v>
      </c>
      <c r="I18" t="str">
        <f>IF( S18="to merge as one variable",   PROPER(LEFT(C18, FIND("/",C18) - 1)),  IF(E18="select_multiple",   PROPER(LEFT(C18, FIND("/",C18) - 1)),  PROPER(C18)))</f>
        <v>&gt;25% Of Household Have Access To Electricity</v>
      </c>
      <c r="J18" t="str">
        <f>IF( S18="to merge as one variable",   PROPER(RIGHT(C18, LEN(C18) - FIND("/",C18) )),  IF(E18="select_multiple",   PROPER(RIGHT(C18, LEN(C18) - FIND("/",C18) )),  ""))</f>
        <v/>
      </c>
      <c r="K18" t="s">
        <v>458</v>
      </c>
      <c r="L18" t="s">
        <v>504</v>
      </c>
      <c r="M18" t="s">
        <v>393</v>
      </c>
      <c r="R18" t="s">
        <v>527</v>
      </c>
    </row>
    <row r="19" spans="1:18" x14ac:dyDescent="0.25">
      <c r="A19">
        <v>18</v>
      </c>
      <c r="B19" t="s">
        <v>58</v>
      </c>
      <c r="C19" t="s">
        <v>376</v>
      </c>
      <c r="D19" t="str">
        <f>LEFT(B19,5)</f>
        <v>F_107</v>
      </c>
      <c r="E19" t="s">
        <v>383</v>
      </c>
      <c r="F19" t="s">
        <v>576</v>
      </c>
      <c r="G19" t="s">
        <v>571</v>
      </c>
      <c r="H19" t="s">
        <v>395</v>
      </c>
      <c r="I19" t="str">
        <f>IF( S19="to merge as one variable",   PROPER(LEFT(C19, FIND("/",C19) - 1)),  IF(E19="select_multiple",   PROPER(LEFT(C19, FIND("/",C19) - 1)),  PROPER(C19)))</f>
        <v>&gt;25% Of Household Have Access To Safe Cooking Facilities</v>
      </c>
      <c r="J19" t="str">
        <f>IF( S19="to merge as one variable",   PROPER(RIGHT(C19, LEN(C19) - FIND("/",C19) )),  IF(E19="select_multiple",   PROPER(RIGHT(C19, LEN(C19) - FIND("/",C19) )),  ""))</f>
        <v/>
      </c>
      <c r="K19" t="s">
        <v>457</v>
      </c>
      <c r="L19" t="s">
        <v>505</v>
      </c>
      <c r="M19" t="s">
        <v>393</v>
      </c>
      <c r="R19" t="s">
        <v>527</v>
      </c>
    </row>
    <row r="20" spans="1:18" x14ac:dyDescent="0.25">
      <c r="A20">
        <v>19</v>
      </c>
      <c r="B20" t="s">
        <v>59</v>
      </c>
      <c r="C20" t="s">
        <v>377</v>
      </c>
      <c r="D20" t="str">
        <f>LEFT(B20,5)</f>
        <v>F_108</v>
      </c>
      <c r="E20" t="s">
        <v>383</v>
      </c>
      <c r="F20" t="s">
        <v>576</v>
      </c>
      <c r="G20" t="s">
        <v>571</v>
      </c>
      <c r="H20" t="s">
        <v>395</v>
      </c>
      <c r="I20" t="str">
        <f>IF( S20="to merge as one variable",   PROPER(LEFT(C20, FIND("/",C20) - 1)),  IF(E20="select_multiple",   PROPER(LEFT(C20, FIND("/",C20) - 1)),  PROPER(C20)))</f>
        <v>&gt;25% Of Household Have Private Living Area</v>
      </c>
      <c r="J20" t="str">
        <f>IF( S20="to merge as one variable",   PROPER(RIGHT(C20, LEN(C20) - FIND("/",C20) )),  IF(E20="select_multiple",   PROPER(RIGHT(C20, LEN(C20) - FIND("/",C20) )),  ""))</f>
        <v/>
      </c>
      <c r="K20" t="s">
        <v>456</v>
      </c>
      <c r="L20" t="s">
        <v>506</v>
      </c>
      <c r="M20" t="s">
        <v>393</v>
      </c>
      <c r="R20" t="s">
        <v>527</v>
      </c>
    </row>
    <row r="21" spans="1:18" x14ac:dyDescent="0.25">
      <c r="A21">
        <v>20</v>
      </c>
      <c r="B21" t="s">
        <v>60</v>
      </c>
      <c r="C21" t="s">
        <v>378</v>
      </c>
      <c r="D21" t="str">
        <f>LEFT(B21,5)</f>
        <v>F_109</v>
      </c>
      <c r="E21" t="s">
        <v>383</v>
      </c>
      <c r="F21" t="s">
        <v>576</v>
      </c>
      <c r="G21" t="s">
        <v>571</v>
      </c>
      <c r="H21" t="s">
        <v>395</v>
      </c>
      <c r="I21" t="str">
        <f>IF( S21="to merge as one variable",   PROPER(LEFT(C21, FIND("/",C21) - 1)),  IF(E21="select_multiple",   PROPER(LEFT(C21, FIND("/",C21) - 1)),  PROPER(C21)))</f>
        <v>&gt;25% Of Household Have Mosquito Nets</v>
      </c>
      <c r="J21" t="str">
        <f>IF( S21="to merge as one variable",   PROPER(RIGHT(C21, LEN(C21) - FIND("/",C21) )),  IF(E21="select_multiple",   PROPER(RIGHT(C21, LEN(C21) - FIND("/",C21) )),  ""))</f>
        <v/>
      </c>
      <c r="K21" t="s">
        <v>455</v>
      </c>
      <c r="L21" t="s">
        <v>465</v>
      </c>
      <c r="M21" t="s">
        <v>393</v>
      </c>
      <c r="R21" t="s">
        <v>527</v>
      </c>
    </row>
    <row r="22" spans="1:18" hidden="1" x14ac:dyDescent="0.25">
      <c r="A22">
        <v>21</v>
      </c>
      <c r="B22" t="s">
        <v>61</v>
      </c>
      <c r="C22" t="s">
        <v>62</v>
      </c>
      <c r="D22" t="str">
        <f>LEFT(B22,5)</f>
        <v>F_110</v>
      </c>
      <c r="E22" t="s">
        <v>380</v>
      </c>
      <c r="F22" t="s">
        <v>402</v>
      </c>
      <c r="H22" t="s">
        <v>402</v>
      </c>
      <c r="I22" t="str">
        <f>IF( S22="to merge as one variable",   PROPER(LEFT(C22, FIND("/",C22) - 1)),  IF(E22="select_multiple",   PROPER(LEFT(C22, FIND("/",C22) - 1)),  PROPER(C22)))</f>
        <v xml:space="preserve">Most Critical Need </v>
      </c>
      <c r="J22" t="str">
        <f>IF( S22="to merge as one variable",   PROPER(RIGHT(C22, LEN(C22) - FIND("/",C22) )),  IF(E22="select_multiple",   PROPER(RIGHT(C22, LEN(C22) - FIND("/",C22) )),  ""))</f>
        <v xml:space="preserve"> Potable Water</v>
      </c>
      <c r="K22" t="s">
        <v>459</v>
      </c>
      <c r="L22" t="s">
        <v>546</v>
      </c>
      <c r="M22" t="s">
        <v>392</v>
      </c>
      <c r="O22">
        <v>3</v>
      </c>
      <c r="P22" t="s">
        <v>407</v>
      </c>
      <c r="Q22" t="s">
        <v>408</v>
      </c>
      <c r="R22" t="s">
        <v>526</v>
      </c>
    </row>
    <row r="23" spans="1:18" hidden="1" x14ac:dyDescent="0.25">
      <c r="A23">
        <v>22</v>
      </c>
      <c r="B23" t="s">
        <v>63</v>
      </c>
      <c r="C23" t="s">
        <v>64</v>
      </c>
      <c r="D23" t="str">
        <f>LEFT(B23,5)</f>
        <v>F_110</v>
      </c>
      <c r="E23" t="s">
        <v>380</v>
      </c>
      <c r="F23" t="s">
        <v>402</v>
      </c>
      <c r="H23" t="s">
        <v>402</v>
      </c>
      <c r="I23" t="str">
        <f>IF( S23="to merge as one variable",   PROPER(LEFT(C23, FIND("/",C23) - 1)),  IF(E23="select_multiple",   PROPER(LEFT(C23, FIND("/",C23) - 1)),  PROPER(C23)))</f>
        <v xml:space="preserve">Most Critical Need </v>
      </c>
      <c r="J23" t="str">
        <f>IF( S23="to merge as one variable",   PROPER(RIGHT(C23, LEN(C23) - FIND("/",C23) )),  IF(E23="select_multiple",   PROPER(RIGHT(C23, LEN(C23) - FIND("/",C23) )),  ""))</f>
        <v xml:space="preserve"> More Food Ration</v>
      </c>
      <c r="K23" t="s">
        <v>459</v>
      </c>
      <c r="L23" t="s">
        <v>546</v>
      </c>
      <c r="M23" t="s">
        <v>392</v>
      </c>
      <c r="O23">
        <v>3</v>
      </c>
      <c r="P23" t="s">
        <v>407</v>
      </c>
      <c r="Q23" t="s">
        <v>408</v>
      </c>
      <c r="R23" t="s">
        <v>526</v>
      </c>
    </row>
    <row r="24" spans="1:18" hidden="1" x14ac:dyDescent="0.25">
      <c r="A24">
        <v>23</v>
      </c>
      <c r="B24" t="s">
        <v>65</v>
      </c>
      <c r="C24" t="s">
        <v>66</v>
      </c>
      <c r="D24" t="str">
        <f>LEFT(B24,5)</f>
        <v>F_110</v>
      </c>
      <c r="E24" t="s">
        <v>380</v>
      </c>
      <c r="F24" t="s">
        <v>402</v>
      </c>
      <c r="H24" t="s">
        <v>402</v>
      </c>
      <c r="I24" t="str">
        <f>IF( S24="to merge as one variable",   PROPER(LEFT(C24, FIND("/",C24) - 1)),  IF(E24="select_multiple",   PROPER(LEFT(C24, FIND("/",C24) - 1)),  PROPER(C24)))</f>
        <v xml:space="preserve">Most Critical Need </v>
      </c>
      <c r="J24" t="str">
        <f>IF( S24="to merge as one variable",   PROPER(RIGHT(C24, LEN(C24) - FIND("/",C24) )),  IF(E24="select_multiple",   PROPER(RIGHT(C24, LEN(C24) - FIND("/",C24) )),  ""))</f>
        <v xml:space="preserve"> Blankets</v>
      </c>
      <c r="K24" t="s">
        <v>459</v>
      </c>
      <c r="L24" t="s">
        <v>546</v>
      </c>
      <c r="M24" t="s">
        <v>392</v>
      </c>
      <c r="O24">
        <v>2</v>
      </c>
      <c r="P24" t="s">
        <v>407</v>
      </c>
      <c r="Q24" t="s">
        <v>409</v>
      </c>
      <c r="R24" t="s">
        <v>526</v>
      </c>
    </row>
    <row r="25" spans="1:18" hidden="1" x14ac:dyDescent="0.25">
      <c r="A25">
        <v>24</v>
      </c>
      <c r="B25" t="s">
        <v>67</v>
      </c>
      <c r="C25" t="s">
        <v>68</v>
      </c>
      <c r="D25" t="str">
        <f>LEFT(B25,5)</f>
        <v>F_110</v>
      </c>
      <c r="E25" t="s">
        <v>380</v>
      </c>
      <c r="F25" t="s">
        <v>402</v>
      </c>
      <c r="H25" t="s">
        <v>402</v>
      </c>
      <c r="I25" t="str">
        <f>IF( S25="to merge as one variable",   PROPER(LEFT(C25, FIND("/",C25) - 1)),  IF(E25="select_multiple",   PROPER(LEFT(C25, FIND("/",C25) - 1)),  PROPER(C25)))</f>
        <v xml:space="preserve">Most Critical Need </v>
      </c>
      <c r="J25" t="str">
        <f>IF( S25="to merge as one variable",   PROPER(RIGHT(C25, LEN(C25) - FIND("/",C25) )),  IF(E25="select_multiple",   PROPER(RIGHT(C25, LEN(C25) - FIND("/",C25) )),  ""))</f>
        <v xml:space="preserve"> Mosquito Nets</v>
      </c>
      <c r="K25" t="s">
        <v>459</v>
      </c>
      <c r="L25" t="s">
        <v>546</v>
      </c>
      <c r="M25" t="s">
        <v>392</v>
      </c>
      <c r="O25">
        <v>2</v>
      </c>
      <c r="P25" t="s">
        <v>407</v>
      </c>
      <c r="Q25" t="s">
        <v>409</v>
      </c>
      <c r="R25" t="s">
        <v>526</v>
      </c>
    </row>
    <row r="26" spans="1:18" hidden="1" x14ac:dyDescent="0.25">
      <c r="A26">
        <v>25</v>
      </c>
      <c r="B26" t="s">
        <v>69</v>
      </c>
      <c r="C26" t="s">
        <v>70</v>
      </c>
      <c r="D26" t="str">
        <f>LEFT(B26,5)</f>
        <v>F_110</v>
      </c>
      <c r="E26" t="s">
        <v>380</v>
      </c>
      <c r="F26" t="s">
        <v>402</v>
      </c>
      <c r="H26" t="s">
        <v>402</v>
      </c>
      <c r="I26" t="str">
        <f>IF( S26="to merge as one variable",   PROPER(LEFT(C26, FIND("/",C26) - 1)),  IF(E26="select_multiple",   PROPER(LEFT(C26, FIND("/",C26) - 1)),  PROPER(C26)))</f>
        <v xml:space="preserve">Most Critical Need </v>
      </c>
      <c r="J26" t="str">
        <f>IF( S26="to merge as one variable",   PROPER(RIGHT(C26, LEN(C26) - FIND("/",C26) )),  IF(E26="select_multiple",   PROPER(RIGHT(C26, LEN(C26) - FIND("/",C26) )),  ""))</f>
        <v xml:space="preserve"> Kitchen Sets</v>
      </c>
      <c r="K26" t="s">
        <v>459</v>
      </c>
      <c r="L26" t="s">
        <v>546</v>
      </c>
      <c r="M26" t="s">
        <v>392</v>
      </c>
      <c r="O26">
        <v>2</v>
      </c>
      <c r="P26" t="s">
        <v>407</v>
      </c>
      <c r="Q26" t="s">
        <v>409</v>
      </c>
      <c r="R26" t="s">
        <v>526</v>
      </c>
    </row>
    <row r="27" spans="1:18" hidden="1" x14ac:dyDescent="0.25">
      <c r="A27">
        <v>26</v>
      </c>
      <c r="B27" t="s">
        <v>71</v>
      </c>
      <c r="C27" t="s">
        <v>72</v>
      </c>
      <c r="D27" t="str">
        <f>LEFT(B27,5)</f>
        <v>F_110</v>
      </c>
      <c r="E27" t="s">
        <v>380</v>
      </c>
      <c r="F27" t="s">
        <v>402</v>
      </c>
      <c r="H27" t="s">
        <v>402</v>
      </c>
      <c r="I27" t="str">
        <f>IF( S27="to merge as one variable",   PROPER(LEFT(C27, FIND("/",C27) - 1)),  IF(E27="select_multiple",   PROPER(LEFT(C27, FIND("/",C27) - 1)),  PROPER(C27)))</f>
        <v xml:space="preserve">Most Critical Need </v>
      </c>
      <c r="J27" t="str">
        <f>IF( S27="to merge as one variable",   PROPER(RIGHT(C27, LEN(C27) - FIND("/",C27) )),  IF(E27="select_multiple",   PROPER(RIGHT(C27, LEN(C27) - FIND("/",C27) )),  ""))</f>
        <v xml:space="preserve"> Soap</v>
      </c>
      <c r="K27" t="s">
        <v>459</v>
      </c>
      <c r="L27" t="s">
        <v>546</v>
      </c>
      <c r="M27" t="s">
        <v>392</v>
      </c>
      <c r="O27">
        <v>2</v>
      </c>
      <c r="P27" t="s">
        <v>407</v>
      </c>
      <c r="Q27" t="s">
        <v>409</v>
      </c>
      <c r="R27" t="s">
        <v>526</v>
      </c>
    </row>
    <row r="28" spans="1:18" hidden="1" x14ac:dyDescent="0.25">
      <c r="A28">
        <v>27</v>
      </c>
      <c r="B28" t="s">
        <v>73</v>
      </c>
      <c r="C28" t="s">
        <v>74</v>
      </c>
      <c r="D28" t="str">
        <f>LEFT(B28,5)</f>
        <v>F_110</v>
      </c>
      <c r="E28" t="s">
        <v>380</v>
      </c>
      <c r="F28" t="s">
        <v>402</v>
      </c>
      <c r="H28" t="s">
        <v>402</v>
      </c>
      <c r="I28" t="str">
        <f>IF( S28="to merge as one variable",   PROPER(LEFT(C28, FIND("/",C28) - 1)),  IF(E28="select_multiple",   PROPER(LEFT(C28, FIND("/",C28) - 1)),  PROPER(C28)))</f>
        <v xml:space="preserve">Most Critical Need </v>
      </c>
      <c r="J28" t="str">
        <f>IF( S28="to merge as one variable",   PROPER(RIGHT(C28, LEN(C28) - FIND("/",C28) )),  IF(E28="select_multiple",   PROPER(RIGHT(C28, LEN(C28) - FIND("/",C28) )),  ""))</f>
        <v xml:space="preserve"> Bucket</v>
      </c>
      <c r="K28" t="s">
        <v>459</v>
      </c>
      <c r="L28" t="s">
        <v>546</v>
      </c>
      <c r="M28" t="s">
        <v>392</v>
      </c>
      <c r="O28">
        <v>2</v>
      </c>
      <c r="P28" t="s">
        <v>407</v>
      </c>
      <c r="Q28" t="s">
        <v>409</v>
      </c>
      <c r="R28" t="s">
        <v>526</v>
      </c>
    </row>
    <row r="29" spans="1:18" hidden="1" x14ac:dyDescent="0.25">
      <c r="A29">
        <v>28</v>
      </c>
      <c r="B29" t="s">
        <v>75</v>
      </c>
      <c r="C29" t="s">
        <v>76</v>
      </c>
      <c r="D29" t="str">
        <f>LEFT(B29,5)</f>
        <v>F_110</v>
      </c>
      <c r="E29" t="s">
        <v>380</v>
      </c>
      <c r="F29" t="s">
        <v>402</v>
      </c>
      <c r="H29" t="s">
        <v>402</v>
      </c>
      <c r="I29" t="str">
        <f>IF( S29="to merge as one variable",   PROPER(LEFT(C29, FIND("/",C29) - 1)),  IF(E29="select_multiple",   PROPER(LEFT(C29, FIND("/",C29) - 1)),  PROPER(C29)))</f>
        <v xml:space="preserve">Most Critical Need </v>
      </c>
      <c r="J29" t="str">
        <f>IF( S29="to merge as one variable",   PROPER(RIGHT(C29, LEN(C29) - FIND("/",C29) )),  IF(E29="select_multiple",   PROPER(RIGHT(C29, LEN(C29) - FIND("/",C29) )),  ""))</f>
        <v xml:space="preserve"> Mattress</v>
      </c>
      <c r="K29" t="s">
        <v>459</v>
      </c>
      <c r="L29" t="s">
        <v>546</v>
      </c>
      <c r="M29" t="s">
        <v>392</v>
      </c>
      <c r="O29">
        <v>2</v>
      </c>
      <c r="P29" t="s">
        <v>407</v>
      </c>
      <c r="Q29" t="s">
        <v>409</v>
      </c>
      <c r="R29" t="s">
        <v>526</v>
      </c>
    </row>
    <row r="30" spans="1:18" hidden="1" x14ac:dyDescent="0.25">
      <c r="A30">
        <v>29</v>
      </c>
      <c r="B30" t="s">
        <v>77</v>
      </c>
      <c r="C30" t="s">
        <v>78</v>
      </c>
      <c r="D30" t="str">
        <f>LEFT(B30,5)</f>
        <v>F_110</v>
      </c>
      <c r="E30" t="s">
        <v>380</v>
      </c>
      <c r="F30" t="s">
        <v>402</v>
      </c>
      <c r="H30" t="s">
        <v>402</v>
      </c>
      <c r="I30" t="str">
        <f>IF( S30="to merge as one variable",   PROPER(LEFT(C30, FIND("/",C30) - 1)),  IF(E30="select_multiple",   PROPER(LEFT(C30, FIND("/",C30) - 1)),  PROPER(C30)))</f>
        <v xml:space="preserve">Most Critical Need </v>
      </c>
      <c r="J30" t="str">
        <f>IF( S30="to merge as one variable",   PROPER(RIGHT(C30, LEN(C30) - FIND("/",C30) )),  IF(E30="select_multiple",   PROPER(RIGHT(C30, LEN(C30) - FIND("/",C30) )),  ""))</f>
        <v xml:space="preserve"> Livelihood/Work</v>
      </c>
      <c r="K30" t="s">
        <v>459</v>
      </c>
      <c r="L30" t="s">
        <v>546</v>
      </c>
      <c r="M30" t="s">
        <v>392</v>
      </c>
      <c r="O30">
        <v>1</v>
      </c>
      <c r="P30" t="s">
        <v>407</v>
      </c>
      <c r="Q30" t="s">
        <v>410</v>
      </c>
      <c r="R30" t="s">
        <v>526</v>
      </c>
    </row>
    <row r="31" spans="1:18" hidden="1" x14ac:dyDescent="0.25">
      <c r="A31">
        <v>30</v>
      </c>
      <c r="B31" t="s">
        <v>79</v>
      </c>
      <c r="C31" t="s">
        <v>80</v>
      </c>
      <c r="D31" t="str">
        <f>LEFT(B31,5)</f>
        <v>F_110</v>
      </c>
      <c r="E31" t="s">
        <v>380</v>
      </c>
      <c r="F31" t="s">
        <v>402</v>
      </c>
      <c r="H31" t="s">
        <v>402</v>
      </c>
      <c r="I31" t="str">
        <f>IF( S31="to merge as one variable",   PROPER(LEFT(C31, FIND("/",C31) - 1)),  IF(E31="select_multiple",   PROPER(LEFT(C31, FIND("/",C31) - 1)),  PROPER(C31)))</f>
        <v xml:space="preserve">Most Critical Need </v>
      </c>
      <c r="J31" t="str">
        <f>IF( S31="to merge as one variable",   PROPER(RIGHT(C31, LEN(C31) - FIND("/",C31) )),  IF(E31="select_multiple",   PROPER(RIGHT(C31, LEN(C31) - FIND("/",C31) )),  ""))</f>
        <v xml:space="preserve"> Documentation</v>
      </c>
      <c r="K31" t="s">
        <v>459</v>
      </c>
      <c r="L31" t="s">
        <v>546</v>
      </c>
      <c r="M31" t="s">
        <v>392</v>
      </c>
      <c r="O31">
        <v>1</v>
      </c>
      <c r="P31" t="s">
        <v>407</v>
      </c>
      <c r="Q31" t="s">
        <v>410</v>
      </c>
      <c r="R31" t="s">
        <v>526</v>
      </c>
    </row>
    <row r="32" spans="1:18" x14ac:dyDescent="0.25">
      <c r="A32">
        <v>31</v>
      </c>
      <c r="B32" t="s">
        <v>81</v>
      </c>
      <c r="C32" t="s">
        <v>82</v>
      </c>
      <c r="D32" t="str">
        <f>LEFT(B32,5)</f>
        <v>F_111</v>
      </c>
      <c r="E32" t="s">
        <v>383</v>
      </c>
      <c r="F32" t="s">
        <v>576</v>
      </c>
      <c r="G32" t="s">
        <v>571</v>
      </c>
      <c r="H32" t="s">
        <v>395</v>
      </c>
      <c r="I32" t="str">
        <f>IF( S32="to merge as one variable",   PROPER(LEFT(C32, FIND("/",C32) - 1)),  IF(E32="select_multiple",   PROPER(LEFT(C32, FIND("/",C32) - 1)),  PROPER(C32)))</f>
        <v>Is Shelter / Core Reflief Item Support Being Provided At The Site?</v>
      </c>
      <c r="J32" t="str">
        <f>IF( S32="to merge as one variable",   PROPER(RIGHT(C32, LEN(C32) - FIND("/",C32) )),  IF(E32="select_multiple",   PROPER(RIGHT(C32, LEN(C32) - FIND("/",C32) )),  ""))</f>
        <v/>
      </c>
      <c r="K32" t="s">
        <v>490</v>
      </c>
      <c r="L32" t="s">
        <v>547</v>
      </c>
      <c r="M32" t="s">
        <v>393</v>
      </c>
      <c r="R32" t="s">
        <v>527</v>
      </c>
    </row>
    <row r="33" spans="1:18" x14ac:dyDescent="0.25">
      <c r="A33">
        <v>32</v>
      </c>
      <c r="B33" t="s">
        <v>83</v>
      </c>
      <c r="C33" t="s">
        <v>84</v>
      </c>
      <c r="D33" t="str">
        <f>LEFT(B33,5)</f>
        <v>F_112</v>
      </c>
      <c r="E33" t="s">
        <v>383</v>
      </c>
      <c r="F33" t="s">
        <v>576</v>
      </c>
      <c r="G33" t="s">
        <v>571</v>
      </c>
      <c r="H33" t="s">
        <v>395</v>
      </c>
      <c r="I33" t="str">
        <f>IF( S33="to merge as one variable",   PROPER(LEFT(C33, FIND("/",C33) - 1)),  IF(E33="select_multiple",   PROPER(LEFT(C33, FIND("/",C33) - 1)),  PROPER(C33)))</f>
        <v>Is There A Need For Shelter Repair Materials?</v>
      </c>
      <c r="J33" t="str">
        <f>IF( S33="to merge as one variable",   PROPER(RIGHT(C33, LEN(C33) - FIND("/",C33) )),  IF(E33="select_multiple",   PROPER(RIGHT(C33, LEN(C33) - FIND("/",C33) )),  ""))</f>
        <v/>
      </c>
      <c r="K33" t="s">
        <v>491</v>
      </c>
      <c r="L33" t="s">
        <v>548</v>
      </c>
      <c r="M33" t="s">
        <v>391</v>
      </c>
      <c r="R33" t="s">
        <v>526</v>
      </c>
    </row>
    <row r="34" spans="1:18" hidden="1" x14ac:dyDescent="0.25">
      <c r="A34">
        <v>33</v>
      </c>
      <c r="B34" t="s">
        <v>85</v>
      </c>
      <c r="C34" t="s">
        <v>86</v>
      </c>
      <c r="D34" t="str">
        <f>LEFT(B34,5)</f>
        <v>G_101</v>
      </c>
      <c r="E34" t="s">
        <v>380</v>
      </c>
      <c r="F34" t="s">
        <v>574</v>
      </c>
      <c r="G34" t="s">
        <v>575</v>
      </c>
      <c r="H34" t="s">
        <v>397</v>
      </c>
      <c r="I34" t="str">
        <f>IF( S34="to merge as one variable",   PROPER(LEFT(C34, FIND("/",C34) - 1)),  IF(E34="select_multiple",   PROPER(LEFT(C34, FIND("/",C34) - 1)),  PROPER(C34)))</f>
        <v xml:space="preserve">Main Water Source Available Directly In The Site ? </v>
      </c>
      <c r="J34" t="str">
        <f>IF( S34="to merge as one variable",   PROPER(RIGHT(C34, LEN(C34) - FIND("/",C34) )),  IF(E34="select_multiple",   PROPER(RIGHT(C34, LEN(C34) - FIND("/",C34) )),  ""))</f>
        <v xml:space="preserve"> Ponds/Canal</v>
      </c>
      <c r="K34" t="s">
        <v>466</v>
      </c>
      <c r="L34" t="s">
        <v>467</v>
      </c>
      <c r="M34" t="s">
        <v>392</v>
      </c>
      <c r="O34">
        <v>1</v>
      </c>
      <c r="P34" t="s">
        <v>443</v>
      </c>
      <c r="Q34" t="s">
        <v>412</v>
      </c>
      <c r="R34" t="s">
        <v>527</v>
      </c>
    </row>
    <row r="35" spans="1:18" hidden="1" x14ac:dyDescent="0.25">
      <c r="A35">
        <v>34</v>
      </c>
      <c r="B35" t="s">
        <v>87</v>
      </c>
      <c r="C35" t="s">
        <v>88</v>
      </c>
      <c r="D35" t="str">
        <f>LEFT(B35,5)</f>
        <v>G_101</v>
      </c>
      <c r="E35" t="s">
        <v>380</v>
      </c>
      <c r="F35" t="s">
        <v>574</v>
      </c>
      <c r="G35" t="s">
        <v>575</v>
      </c>
      <c r="H35" t="s">
        <v>397</v>
      </c>
      <c r="I35" t="str">
        <f>IF( S35="to merge as one variable",   PROPER(LEFT(C35, FIND("/",C35) - 1)),  IF(E35="select_multiple",   PROPER(LEFT(C35, FIND("/",C35) - 1)),  PROPER(C35)))</f>
        <v xml:space="preserve">Main Water Source Available Directly In The Site ? </v>
      </c>
      <c r="J35" t="str">
        <f>IF( S35="to merge as one variable",   PROPER(RIGHT(C35, LEN(C35) - FIND("/",C35) )),  IF(E35="select_multiple",   PROPER(RIGHT(C35, LEN(C35) - FIND("/",C35) )),  ""))</f>
        <v xml:space="preserve"> Hand Pumps</v>
      </c>
      <c r="K35" t="s">
        <v>466</v>
      </c>
      <c r="L35" t="s">
        <v>467</v>
      </c>
      <c r="M35" t="s">
        <v>392</v>
      </c>
      <c r="O35">
        <v>2</v>
      </c>
      <c r="P35" t="s">
        <v>443</v>
      </c>
      <c r="Q35" t="s">
        <v>413</v>
      </c>
      <c r="R35" t="s">
        <v>527</v>
      </c>
    </row>
    <row r="36" spans="1:18" hidden="1" x14ac:dyDescent="0.25">
      <c r="A36">
        <v>35</v>
      </c>
      <c r="B36" t="s">
        <v>89</v>
      </c>
      <c r="C36" t="s">
        <v>90</v>
      </c>
      <c r="D36" t="str">
        <f>LEFT(B36,5)</f>
        <v>G_101</v>
      </c>
      <c r="E36" t="s">
        <v>380</v>
      </c>
      <c r="F36" t="s">
        <v>574</v>
      </c>
      <c r="G36" t="s">
        <v>575</v>
      </c>
      <c r="H36" t="s">
        <v>397</v>
      </c>
      <c r="I36" t="str">
        <f>IF( S36="to merge as one variable",   PROPER(LEFT(C36, FIND("/",C36) - 1)),  IF(E36="select_multiple",   PROPER(LEFT(C36, FIND("/",C36) - 1)),  PROPER(C36)))</f>
        <v xml:space="preserve">Main Water Source Available Directly In The Site ? </v>
      </c>
      <c r="J36" t="str">
        <f>IF( S36="to merge as one variable",   PROPER(RIGHT(C36, LEN(C36) - FIND("/",C36) )),  IF(E36="select_multiple",   PROPER(RIGHT(C36, LEN(C36) - FIND("/",C36) )),  ""))</f>
        <v xml:space="preserve"> Piped Water Supply</v>
      </c>
      <c r="K36" t="s">
        <v>466</v>
      </c>
      <c r="L36" t="s">
        <v>467</v>
      </c>
      <c r="M36" t="s">
        <v>392</v>
      </c>
      <c r="O36">
        <v>3</v>
      </c>
      <c r="P36" t="s">
        <v>443</v>
      </c>
      <c r="Q36" t="s">
        <v>411</v>
      </c>
      <c r="R36" t="s">
        <v>527</v>
      </c>
    </row>
    <row r="37" spans="1:18" hidden="1" x14ac:dyDescent="0.25">
      <c r="A37">
        <v>36</v>
      </c>
      <c r="B37" t="s">
        <v>91</v>
      </c>
      <c r="C37" t="s">
        <v>92</v>
      </c>
      <c r="D37" t="str">
        <f>LEFT(B37,5)</f>
        <v>G_101</v>
      </c>
      <c r="E37" t="s">
        <v>380</v>
      </c>
      <c r="F37" t="s">
        <v>574</v>
      </c>
      <c r="G37" t="s">
        <v>575</v>
      </c>
      <c r="H37" t="s">
        <v>397</v>
      </c>
      <c r="I37" t="str">
        <f>IF( S37="to merge as one variable",   PROPER(LEFT(C37, FIND("/",C37) - 1)),  IF(E37="select_multiple",   PROPER(LEFT(C37, FIND("/",C37) - 1)),  PROPER(C37)))</f>
        <v xml:space="preserve">Main Water Source Available Directly In The Site ? </v>
      </c>
      <c r="J37" t="str">
        <f>IF( S37="to merge as one variable",   PROPER(RIGHT(C37, LEN(C37) - FIND("/",C37) )),  IF(E37="select_multiple",   PROPER(RIGHT(C37, LEN(C37) - FIND("/",C37) )),  ""))</f>
        <v xml:space="preserve"> Tankers</v>
      </c>
      <c r="K37" t="s">
        <v>466</v>
      </c>
      <c r="L37" t="s">
        <v>467</v>
      </c>
      <c r="M37" t="s">
        <v>392</v>
      </c>
      <c r="O37">
        <v>3</v>
      </c>
      <c r="P37" t="s">
        <v>443</v>
      </c>
      <c r="Q37" t="s">
        <v>411</v>
      </c>
      <c r="R37" t="s">
        <v>527</v>
      </c>
    </row>
    <row r="38" spans="1:18" hidden="1" x14ac:dyDescent="0.25">
      <c r="A38">
        <v>37</v>
      </c>
      <c r="B38" t="s">
        <v>93</v>
      </c>
      <c r="C38" t="s">
        <v>94</v>
      </c>
      <c r="D38" t="str">
        <f>LEFT(B38,5)</f>
        <v>G_101</v>
      </c>
      <c r="E38" t="s">
        <v>380</v>
      </c>
      <c r="F38" t="s">
        <v>574</v>
      </c>
      <c r="G38" t="s">
        <v>575</v>
      </c>
      <c r="H38" t="s">
        <v>397</v>
      </c>
      <c r="I38" t="str">
        <f>IF( S38="to merge as one variable",   PROPER(LEFT(C38, FIND("/",C38) - 1)),  IF(E38="select_multiple",   PROPER(LEFT(C38, FIND("/",C38) - 1)),  PROPER(C38)))</f>
        <v xml:space="preserve">Main Water Source Available Directly In The Site ? </v>
      </c>
      <c r="J38" t="str">
        <f>IF( S38="to merge as one variable",   PROPER(RIGHT(C38, LEN(C38) - FIND("/",C38) )),  IF(E38="select_multiple",   PROPER(RIGHT(C38, LEN(C38) - FIND("/",C38) )),  ""))</f>
        <v xml:space="preserve"> Bottled Water</v>
      </c>
      <c r="K38" t="s">
        <v>466</v>
      </c>
      <c r="L38" t="s">
        <v>467</v>
      </c>
      <c r="M38" t="s">
        <v>392</v>
      </c>
      <c r="O38">
        <v>3</v>
      </c>
      <c r="P38" t="s">
        <v>443</v>
      </c>
      <c r="Q38" t="s">
        <v>411</v>
      </c>
      <c r="R38" t="s">
        <v>527</v>
      </c>
    </row>
    <row r="39" spans="1:18" hidden="1" x14ac:dyDescent="0.25">
      <c r="A39">
        <v>38</v>
      </c>
      <c r="B39" t="s">
        <v>95</v>
      </c>
      <c r="C39" t="s">
        <v>96</v>
      </c>
      <c r="D39" t="str">
        <f>LEFT(B39,5)</f>
        <v>G_101</v>
      </c>
      <c r="E39" t="s">
        <v>380</v>
      </c>
      <c r="F39" t="s">
        <v>574</v>
      </c>
      <c r="G39" t="s">
        <v>575</v>
      </c>
      <c r="H39" t="s">
        <v>397</v>
      </c>
      <c r="I39" t="str">
        <f>IF( S39="to merge as one variable",   PROPER(LEFT(C39, FIND("/",C39) - 1)),  IF(E39="select_multiple",   PROPER(LEFT(C39, FIND("/",C39) - 1)),  PROPER(C39)))</f>
        <v xml:space="preserve">Main Water Source Available Directly In The Site ? </v>
      </c>
      <c r="J39" t="str">
        <f>IF( S39="to merge as one variable",   PROPER(RIGHT(C39, LEN(C39) - FIND("/",C39) )),  IF(E39="select_multiple",   PROPER(RIGHT(C39, LEN(C39) - FIND("/",C39) )),  ""))</f>
        <v xml:space="preserve"> Surface Water</v>
      </c>
      <c r="K39" t="s">
        <v>466</v>
      </c>
      <c r="L39" t="s">
        <v>467</v>
      </c>
      <c r="M39" t="s">
        <v>392</v>
      </c>
      <c r="O39">
        <v>1</v>
      </c>
      <c r="P39" t="s">
        <v>443</v>
      </c>
      <c r="Q39" t="s">
        <v>412</v>
      </c>
      <c r="R39" t="s">
        <v>527</v>
      </c>
    </row>
    <row r="40" spans="1:18" hidden="1" x14ac:dyDescent="0.25">
      <c r="A40">
        <v>39</v>
      </c>
      <c r="B40" t="s">
        <v>97</v>
      </c>
      <c r="C40" t="s">
        <v>98</v>
      </c>
      <c r="D40" t="str">
        <f>LEFT(B40,5)</f>
        <v>G_101</v>
      </c>
      <c r="E40" t="s">
        <v>380</v>
      </c>
      <c r="F40" t="s">
        <v>574</v>
      </c>
      <c r="G40" t="s">
        <v>575</v>
      </c>
      <c r="H40" t="s">
        <v>397</v>
      </c>
      <c r="I40" t="str">
        <f>IF( S40="to merge as one variable",   PROPER(LEFT(C40, FIND("/",C40) - 1)),  IF(E40="select_multiple",   PROPER(LEFT(C40, FIND("/",C40) - 1)),  PROPER(C40)))</f>
        <v xml:space="preserve">Main Water Source Available Directly In The Site ? </v>
      </c>
      <c r="J40" t="str">
        <f>IF( S40="to merge as one variable",   PROPER(RIGHT(C40, LEN(C40) - FIND("/",C40) )),  IF(E40="select_multiple",   PROPER(RIGHT(C40, LEN(C40) - FIND("/",C40) )),  ""))</f>
        <v xml:space="preserve"> Protected Well</v>
      </c>
      <c r="K40" t="s">
        <v>466</v>
      </c>
      <c r="L40" t="s">
        <v>467</v>
      </c>
      <c r="M40" t="s">
        <v>392</v>
      </c>
      <c r="O40">
        <v>2</v>
      </c>
      <c r="P40" t="s">
        <v>443</v>
      </c>
      <c r="Q40" t="s">
        <v>413</v>
      </c>
      <c r="R40" t="s">
        <v>527</v>
      </c>
    </row>
    <row r="41" spans="1:18" hidden="1" x14ac:dyDescent="0.25">
      <c r="A41">
        <v>40</v>
      </c>
      <c r="B41" t="s">
        <v>99</v>
      </c>
      <c r="C41" t="s">
        <v>100</v>
      </c>
      <c r="D41" t="str">
        <f>LEFT(B41,5)</f>
        <v>G_101</v>
      </c>
      <c r="E41" t="s">
        <v>380</v>
      </c>
      <c r="F41" t="s">
        <v>574</v>
      </c>
      <c r="G41" t="s">
        <v>575</v>
      </c>
      <c r="H41" t="s">
        <v>397</v>
      </c>
      <c r="I41" t="str">
        <f>IF( S41="to merge as one variable",   PROPER(LEFT(C41, FIND("/",C41) - 1)),  IF(E41="select_multiple",   PROPER(LEFT(C41, FIND("/",C41) - 1)),  PROPER(C41)))</f>
        <v xml:space="preserve">Main Water Source Available Directly In The Site ? </v>
      </c>
      <c r="J41" t="str">
        <f>IF( S41="to merge as one variable",   PROPER(RIGHT(C41, LEN(C41) - FIND("/",C41) )),  IF(E41="select_multiple",   PROPER(RIGHT(C41, LEN(C41) - FIND("/",C41) )),  ""))</f>
        <v xml:space="preserve"> Unprotected Well</v>
      </c>
      <c r="K41" t="s">
        <v>466</v>
      </c>
      <c r="L41" t="s">
        <v>467</v>
      </c>
      <c r="M41" t="s">
        <v>392</v>
      </c>
      <c r="O41">
        <v>1</v>
      </c>
      <c r="P41" t="s">
        <v>443</v>
      </c>
      <c r="Q41" t="s">
        <v>412</v>
      </c>
      <c r="R41" t="s">
        <v>527</v>
      </c>
    </row>
    <row r="42" spans="1:18" hidden="1" x14ac:dyDescent="0.25">
      <c r="A42">
        <v>41</v>
      </c>
      <c r="B42" t="s">
        <v>101</v>
      </c>
      <c r="C42" t="s">
        <v>102</v>
      </c>
      <c r="D42" t="str">
        <f>LEFT(B42,5)</f>
        <v>G_101</v>
      </c>
      <c r="E42" t="s">
        <v>380</v>
      </c>
      <c r="F42" t="s">
        <v>574</v>
      </c>
      <c r="G42" t="s">
        <v>575</v>
      </c>
      <c r="H42" t="s">
        <v>397</v>
      </c>
      <c r="I42" t="str">
        <f>IF( S42="to merge as one variable",   PROPER(LEFT(C42, FIND("/",C42) - 1)),  IF(E42="select_multiple",   PROPER(LEFT(C42, FIND("/",C42) - 1)),  PROPER(C42)))</f>
        <v xml:space="preserve">Main Water Source Available Directly In The Site ? </v>
      </c>
      <c r="J42" t="str">
        <f>IF( S42="to merge as one variable",   PROPER(RIGHT(C42, LEN(C42) - FIND("/",C42) )),  IF(E42="select_multiple",   PROPER(RIGHT(C42, LEN(C42) - FIND("/",C42) )),  ""))</f>
        <v xml:space="preserve"> Spring</v>
      </c>
      <c r="K42" t="s">
        <v>466</v>
      </c>
      <c r="L42" t="s">
        <v>467</v>
      </c>
      <c r="M42" t="s">
        <v>392</v>
      </c>
      <c r="O42">
        <v>2</v>
      </c>
      <c r="P42" t="s">
        <v>443</v>
      </c>
      <c r="Q42" t="s">
        <v>413</v>
      </c>
      <c r="R42" t="s">
        <v>527</v>
      </c>
    </row>
    <row r="43" spans="1:18" hidden="1" x14ac:dyDescent="0.25">
      <c r="A43">
        <v>42</v>
      </c>
      <c r="B43" t="s">
        <v>103</v>
      </c>
      <c r="C43" t="s">
        <v>104</v>
      </c>
      <c r="D43" t="str">
        <f>LEFT(B43,5)</f>
        <v>G_102</v>
      </c>
      <c r="E43" t="s">
        <v>383</v>
      </c>
      <c r="F43" t="s">
        <v>574</v>
      </c>
      <c r="G43" t="s">
        <v>575</v>
      </c>
      <c r="H43" t="s">
        <v>397</v>
      </c>
      <c r="I43" t="str">
        <f>IF( S43="to merge as one variable",   PROPER(LEFT(C43, FIND("/",C43) - 1)),  IF(E43="select_multiple",   PROPER(LEFT(C43, FIND("/",C43) - 1)),  PROPER(C43)))</f>
        <v>Avg Amount Of Water Available /Day/Person &gt; 5 Liters</v>
      </c>
      <c r="J43" t="str">
        <f>IF( S43="to merge as one variable",   PROPER(RIGHT(C43, LEN(C43) - FIND("/",C43) )),  IF(E43="select_multiple",   PROPER(RIGHT(C43, LEN(C43) - FIND("/",C43) )),  ""))</f>
        <v/>
      </c>
      <c r="K43" t="s">
        <v>565</v>
      </c>
      <c r="L43" t="s">
        <v>564</v>
      </c>
      <c r="M43" t="s">
        <v>393</v>
      </c>
      <c r="R43" t="s">
        <v>527</v>
      </c>
    </row>
    <row r="44" spans="1:18" hidden="1" x14ac:dyDescent="0.25">
      <c r="A44">
        <v>43</v>
      </c>
      <c r="B44" t="s">
        <v>105</v>
      </c>
      <c r="C44" t="s">
        <v>106</v>
      </c>
      <c r="D44" t="str">
        <f>LEFT(B44,5)</f>
        <v>G_103</v>
      </c>
      <c r="E44" t="s">
        <v>383</v>
      </c>
      <c r="F44" t="s">
        <v>574</v>
      </c>
      <c r="G44" t="s">
        <v>575</v>
      </c>
      <c r="H44" t="s">
        <v>397</v>
      </c>
      <c r="I44" t="str">
        <f>IF( S44="to merge as one variable",   PROPER(LEFT(C44, FIND("/",C44) - 1)),  IF(E44="select_multiple",   PROPER(LEFT(C44, FIND("/",C44) - 1)),  PROPER(C44)))</f>
        <v>Are There Complaints About The Quality Of Water That People Are Currently Drinking?</v>
      </c>
      <c r="J44" t="str">
        <f>IF( S44="to merge as one variable",   PROPER(RIGHT(C44, LEN(C44) - FIND("/",C44) )),  IF(E44="select_multiple",   PROPER(RIGHT(C44, LEN(C44) - FIND("/",C44) )),  ""))</f>
        <v/>
      </c>
      <c r="K44" t="s">
        <v>492</v>
      </c>
      <c r="L44" t="s">
        <v>549</v>
      </c>
      <c r="M44" t="s">
        <v>393</v>
      </c>
      <c r="R44" t="s">
        <v>526</v>
      </c>
    </row>
    <row r="45" spans="1:18" hidden="1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574</v>
      </c>
      <c r="G45" t="s">
        <v>575</v>
      </c>
      <c r="H45" t="s">
        <v>397</v>
      </c>
      <c r="I45" t="str">
        <f>IF( S45="to merge as one variable",   PROPER(LEFT(C45, FIND("/",C45) - 1)),  IF(E45="select_multiple",   PROPER(LEFT(C45, FIND("/",C45) - 1)),  PROPER(C45)))</f>
        <v>What Are The Main Problem With The Water? / Odor/Smell/Taste</v>
      </c>
      <c r="J45" t="str">
        <f>IF( S45="to merge as one variable",   PROPER(RIGHT(C45, LEN(C45) - FIND("/",C45) )),  IF(E45="select_multiple",   PROPER(RIGHT(C45, LEN(C45) - FIND("/",C45) )),  ""))</f>
        <v/>
      </c>
      <c r="K45" t="s">
        <v>493</v>
      </c>
      <c r="L45" t="s">
        <v>552</v>
      </c>
      <c r="M45" t="s">
        <v>393</v>
      </c>
      <c r="R45" t="s">
        <v>526</v>
      </c>
    </row>
    <row r="46" spans="1:18" hidden="1" x14ac:dyDescent="0.25">
      <c r="A46">
        <v>45</v>
      </c>
      <c r="B46" t="s">
        <v>109</v>
      </c>
      <c r="C46" t="s">
        <v>110</v>
      </c>
      <c r="D46" t="str">
        <f>LEFT(B46,5)</f>
        <v>G_104</v>
      </c>
      <c r="E46" t="s">
        <v>380</v>
      </c>
      <c r="F46" t="s">
        <v>574</v>
      </c>
      <c r="G46" t="s">
        <v>575</v>
      </c>
      <c r="H46" t="s">
        <v>398</v>
      </c>
      <c r="I46" t="str">
        <f>IF( S46="to merge as one variable",   PROPER(LEFT(C46, FIND("/",C46) - 1)),  IF(E46="select_multiple",   PROPER(LEFT(C46, FIND("/",C46) - 1)),  PROPER(C46)))</f>
        <v xml:space="preserve">What Are The Main Garbage Disposal Options? </v>
      </c>
      <c r="J46" t="str">
        <f>IF( S46="to merge as one variable",   PROPER(RIGHT(C46, LEN(C46) - FIND("/",C46) )),  IF(E46="select_multiple",   PROPER(RIGHT(C46, LEN(C46) - FIND("/",C46) )),  ""))</f>
        <v xml:space="preserve"> No Waste Disposal System</v>
      </c>
      <c r="K46" t="s">
        <v>495</v>
      </c>
      <c r="L46" t="s">
        <v>494</v>
      </c>
      <c r="M46" t="s">
        <v>392</v>
      </c>
      <c r="O46">
        <v>1</v>
      </c>
      <c r="P46" t="s">
        <v>443</v>
      </c>
      <c r="Q46" t="s">
        <v>412</v>
      </c>
      <c r="R46" t="s">
        <v>527</v>
      </c>
    </row>
    <row r="47" spans="1:18" hidden="1" x14ac:dyDescent="0.25">
      <c r="A47">
        <v>46</v>
      </c>
      <c r="B47" t="s">
        <v>111</v>
      </c>
      <c r="C47" t="s">
        <v>112</v>
      </c>
      <c r="D47" t="str">
        <f>LEFT(B47,5)</f>
        <v>G_104</v>
      </c>
      <c r="E47" t="s">
        <v>380</v>
      </c>
      <c r="F47" t="s">
        <v>574</v>
      </c>
      <c r="G47" t="s">
        <v>575</v>
      </c>
      <c r="H47" t="s">
        <v>398</v>
      </c>
      <c r="I47" t="str">
        <f>IF( S47="to merge as one variable",   PROPER(LEFT(C47, FIND("/",C47) - 1)),  IF(E47="select_multiple",   PROPER(LEFT(C47, FIND("/",C47) - 1)),  PROPER(C47)))</f>
        <v xml:space="preserve">What Are The Main Garbage Disposal Options? </v>
      </c>
      <c r="J47" t="str">
        <f>IF( S47="to merge as one variable",   PROPER(RIGHT(C47, LEN(C47) - FIND("/",C47) )),  IF(E47="select_multiple",   PROPER(RIGHT(C47, LEN(C47) - FIND("/",C47) )),  ""))</f>
        <v xml:space="preserve"> Garbage Pit</v>
      </c>
      <c r="K47" t="s">
        <v>495</v>
      </c>
      <c r="L47" t="s">
        <v>494</v>
      </c>
      <c r="M47" t="s">
        <v>392</v>
      </c>
      <c r="O47">
        <v>2</v>
      </c>
      <c r="P47" t="s">
        <v>443</v>
      </c>
      <c r="Q47" t="s">
        <v>413</v>
      </c>
      <c r="R47" t="s">
        <v>527</v>
      </c>
    </row>
    <row r="48" spans="1:18" hidden="1" x14ac:dyDescent="0.25">
      <c r="A48">
        <v>47</v>
      </c>
      <c r="B48" t="s">
        <v>113</v>
      </c>
      <c r="C48" t="s">
        <v>114</v>
      </c>
      <c r="D48" t="str">
        <f>LEFT(B48,5)</f>
        <v>G_104</v>
      </c>
      <c r="E48" t="s">
        <v>380</v>
      </c>
      <c r="F48" t="s">
        <v>574</v>
      </c>
      <c r="G48" t="s">
        <v>575</v>
      </c>
      <c r="H48" t="s">
        <v>398</v>
      </c>
      <c r="I48" t="str">
        <f>IF( S48="to merge as one variable",   PROPER(LEFT(C48, FIND("/",C48) - 1)),  IF(E48="select_multiple",   PROPER(LEFT(C48, FIND("/",C48) - 1)),  PROPER(C48)))</f>
        <v xml:space="preserve">What Are The Main Garbage Disposal Options? </v>
      </c>
      <c r="J48" t="str">
        <f>IF( S48="to merge as one variable",   PROPER(RIGHT(C48, LEN(C48) - FIND("/",C48) )),  IF(E48="select_multiple",   PROPER(RIGHT(C48, LEN(C48) - FIND("/",C48) )),  ""))</f>
        <v xml:space="preserve"> Burning</v>
      </c>
      <c r="K48" t="s">
        <v>495</v>
      </c>
      <c r="L48" t="s">
        <v>494</v>
      </c>
      <c r="M48" t="s">
        <v>392</v>
      </c>
      <c r="O48">
        <v>3</v>
      </c>
      <c r="P48" t="s">
        <v>443</v>
      </c>
      <c r="Q48" t="s">
        <v>411</v>
      </c>
      <c r="R48" t="s">
        <v>527</v>
      </c>
    </row>
    <row r="49" spans="1:19" hidden="1" x14ac:dyDescent="0.25">
      <c r="A49">
        <v>48</v>
      </c>
      <c r="B49" t="s">
        <v>115</v>
      </c>
      <c r="C49" t="s">
        <v>116</v>
      </c>
      <c r="D49" t="str">
        <f>LEFT(B49,5)</f>
        <v>G_104</v>
      </c>
      <c r="E49" t="s">
        <v>380</v>
      </c>
      <c r="F49" t="s">
        <v>574</v>
      </c>
      <c r="G49" t="s">
        <v>575</v>
      </c>
      <c r="H49" t="s">
        <v>398</v>
      </c>
      <c r="I49" t="str">
        <f>IF( S49="to merge as one variable",   PROPER(LEFT(C49, FIND("/",C49) - 1)),  IF(E49="select_multiple",   PROPER(LEFT(C49, FIND("/",C49) - 1)),  PROPER(C49)))</f>
        <v xml:space="preserve">What Are The Main Garbage Disposal Options? </v>
      </c>
      <c r="J49" t="str">
        <f>IF( S49="to merge as one variable",   PROPER(RIGHT(C49, LEN(C49) - FIND("/",C49) )),  IF(E49="select_multiple",   PROPER(RIGHT(C49, LEN(C49) - FIND("/",C49) )),  ""))</f>
        <v xml:space="preserve"> Unknown</v>
      </c>
      <c r="K49" t="s">
        <v>495</v>
      </c>
      <c r="L49" t="s">
        <v>494</v>
      </c>
      <c r="M49" t="s">
        <v>392</v>
      </c>
      <c r="O49">
        <v>1</v>
      </c>
      <c r="P49" t="s">
        <v>443</v>
      </c>
      <c r="R49" t="s">
        <v>527</v>
      </c>
    </row>
    <row r="50" spans="1:19" hidden="1" x14ac:dyDescent="0.25">
      <c r="A50">
        <v>49</v>
      </c>
      <c r="B50" t="s">
        <v>117</v>
      </c>
      <c r="C50" t="s">
        <v>118</v>
      </c>
      <c r="D50" t="str">
        <f>LEFT(B50,5)</f>
        <v>G_105</v>
      </c>
      <c r="E50" t="s">
        <v>381</v>
      </c>
      <c r="F50" t="s">
        <v>574</v>
      </c>
      <c r="G50" t="s">
        <v>575</v>
      </c>
      <c r="H50" t="s">
        <v>398</v>
      </c>
      <c r="I50" t="str">
        <f>IF( S50="to merge as one variable",   PROPER(LEFT(C50, FIND("/",C50) - 1)),  IF(E50="select_multiple",   PROPER(LEFT(C50, FIND("/",C50) - 1)),  PROPER(C50)))</f>
        <v>Number Of Garbage Pick Ups Per Week / 2 Per Week Average</v>
      </c>
      <c r="J50" t="str">
        <f>IF( S50="to merge as one variable",   PROPER(RIGHT(C50, LEN(C50) - FIND("/",C50) )),  IF(E50="select_multiple",   PROPER(RIGHT(C50, LEN(C50) - FIND("/",C50) )),  ""))</f>
        <v/>
      </c>
      <c r="K50" t="s">
        <v>497</v>
      </c>
      <c r="L50" t="s">
        <v>566</v>
      </c>
      <c r="M50" t="s">
        <v>393</v>
      </c>
      <c r="R50" t="s">
        <v>527</v>
      </c>
    </row>
    <row r="51" spans="1:19" hidden="1" x14ac:dyDescent="0.25">
      <c r="A51">
        <v>50</v>
      </c>
      <c r="B51" t="s">
        <v>119</v>
      </c>
      <c r="C51" t="s">
        <v>120</v>
      </c>
      <c r="D51" t="str">
        <f>LEFT(B51,5)</f>
        <v>G_106</v>
      </c>
      <c r="E51" t="s">
        <v>380</v>
      </c>
      <c r="F51" t="s">
        <v>574</v>
      </c>
      <c r="G51" t="s">
        <v>575</v>
      </c>
      <c r="H51" t="s">
        <v>398</v>
      </c>
      <c r="I51" t="str">
        <f>IF( S51="to merge as one variable",   PROPER(LEFT(C51, FIND("/",C51) - 1)),  IF(E51="select_multiple",   PROPER(LEFT(C51, FIND("/",C51) - 1)),  PROPER(C51)))</f>
        <v xml:space="preserve">What Are The Main Debris Disposal Options? </v>
      </c>
      <c r="J51" t="str">
        <f>IF( S51="to merge as one variable",   PROPER(RIGHT(C51, LEN(C51) - FIND("/",C51) )),  IF(E51="select_multiple",   PROPER(RIGHT(C51, LEN(C51) - FIND("/",C51) )),  ""))</f>
        <v xml:space="preserve"> No Debris Disposal System</v>
      </c>
      <c r="K51" t="s">
        <v>496</v>
      </c>
      <c r="L51" t="s">
        <v>498</v>
      </c>
      <c r="M51" t="s">
        <v>392</v>
      </c>
      <c r="O51">
        <v>1</v>
      </c>
      <c r="P51" t="s">
        <v>443</v>
      </c>
      <c r="Q51" t="s">
        <v>412</v>
      </c>
      <c r="R51" t="s">
        <v>527</v>
      </c>
    </row>
    <row r="52" spans="1:19" hidden="1" x14ac:dyDescent="0.25">
      <c r="A52">
        <v>51</v>
      </c>
      <c r="B52" t="s">
        <v>121</v>
      </c>
      <c r="C52" t="s">
        <v>122</v>
      </c>
      <c r="D52" t="str">
        <f>LEFT(B52,5)</f>
        <v>G_106</v>
      </c>
      <c r="E52" t="s">
        <v>380</v>
      </c>
      <c r="F52" t="s">
        <v>574</v>
      </c>
      <c r="G52" t="s">
        <v>575</v>
      </c>
      <c r="H52" t="s">
        <v>398</v>
      </c>
      <c r="I52" t="str">
        <f>IF( S52="to merge as one variable",   PROPER(LEFT(C52, FIND("/",C52) - 1)),  IF(E52="select_multiple",   PROPER(LEFT(C52, FIND("/",C52) - 1)),  PROPER(C52)))</f>
        <v xml:space="preserve">What Are The Main Debris Disposal Options? </v>
      </c>
      <c r="J52" t="str">
        <f>IF( S52="to merge as one variable",   PROPER(RIGHT(C52, LEN(C52) - FIND("/",C52) )),  IF(E52="select_multiple",   PROPER(RIGHT(C52, LEN(C52) - FIND("/",C52) )),  ""))</f>
        <v xml:space="preserve"> Burning</v>
      </c>
      <c r="K52" t="s">
        <v>496</v>
      </c>
      <c r="L52" t="s">
        <v>498</v>
      </c>
      <c r="M52" t="s">
        <v>392</v>
      </c>
      <c r="O52">
        <v>2</v>
      </c>
      <c r="P52" t="s">
        <v>443</v>
      </c>
      <c r="Q52" t="s">
        <v>413</v>
      </c>
      <c r="R52" t="s">
        <v>527</v>
      </c>
    </row>
    <row r="53" spans="1:19" hidden="1" x14ac:dyDescent="0.25">
      <c r="A53">
        <v>52</v>
      </c>
      <c r="B53" t="s">
        <v>123</v>
      </c>
      <c r="C53" t="s">
        <v>124</v>
      </c>
      <c r="D53" t="str">
        <f>LEFT(B53,5)</f>
        <v>G_106</v>
      </c>
      <c r="E53" t="s">
        <v>380</v>
      </c>
      <c r="F53" t="s">
        <v>574</v>
      </c>
      <c r="G53" t="s">
        <v>575</v>
      </c>
      <c r="H53" t="s">
        <v>398</v>
      </c>
      <c r="I53" t="str">
        <f>IF( S53="to merge as one variable",   PROPER(LEFT(C53, FIND("/",C53) - 1)),  IF(E53="select_multiple",   PROPER(LEFT(C53, FIND("/",C53) - 1)),  PROPER(C53)))</f>
        <v xml:space="preserve">What Are The Main Debris Disposal Options? </v>
      </c>
      <c r="J53" t="str">
        <f>IF( S53="to merge as one variable",   PROPER(RIGHT(C53, LEN(C53) - FIND("/",C53) )),  IF(E53="select_multiple",   PROPER(RIGHT(C53, LEN(C53) - FIND("/",C53) )),  ""))</f>
        <v xml:space="preserve"> External Pickup</v>
      </c>
      <c r="K53" t="s">
        <v>496</v>
      </c>
      <c r="L53" t="s">
        <v>498</v>
      </c>
      <c r="M53" t="s">
        <v>392</v>
      </c>
      <c r="O53">
        <v>3</v>
      </c>
      <c r="P53" t="s">
        <v>443</v>
      </c>
      <c r="Q53" t="s">
        <v>411</v>
      </c>
      <c r="R53" t="s">
        <v>527</v>
      </c>
    </row>
    <row r="54" spans="1:19" hidden="1" x14ac:dyDescent="0.25">
      <c r="A54">
        <v>53</v>
      </c>
      <c r="B54" t="s">
        <v>125</v>
      </c>
      <c r="C54" t="s">
        <v>126</v>
      </c>
      <c r="D54" t="str">
        <f>LEFT(B54,5)</f>
        <v>G_107</v>
      </c>
      <c r="E54" t="s">
        <v>383</v>
      </c>
      <c r="F54" t="s">
        <v>574</v>
      </c>
      <c r="G54" t="s">
        <v>575</v>
      </c>
      <c r="H54" t="s">
        <v>398</v>
      </c>
      <c r="I54" t="str">
        <f>IF( S54="to merge as one variable",   PROPER(LEFT(C54, FIND("/",C54) - 1)),  IF(E54="select_multiple",   PROPER(LEFT(C54, FIND("/",C54) - 1)),  PROPER(C54)))</f>
        <v>Is There Garbage And Solid Waste Problem In Site?</v>
      </c>
      <c r="J54" t="str">
        <f>IF( S54="to merge as one variable",   PROPER(RIGHT(C54, LEN(C54) - FIND("/",C54) )),  IF(E54="select_multiple",   PROPER(RIGHT(C54, LEN(C54) - FIND("/",C54) )),  ""))</f>
        <v/>
      </c>
      <c r="K54" t="s">
        <v>398</v>
      </c>
      <c r="L54" t="s">
        <v>554</v>
      </c>
      <c r="M54" t="s">
        <v>393</v>
      </c>
      <c r="R54" t="s">
        <v>526</v>
      </c>
    </row>
    <row r="55" spans="1:19" hidden="1" x14ac:dyDescent="0.25">
      <c r="A55">
        <v>54</v>
      </c>
      <c r="B55" t="s">
        <v>127</v>
      </c>
      <c r="C55" t="s">
        <v>128</v>
      </c>
      <c r="D55" t="str">
        <f>LEFT(B55,5)</f>
        <v>G_108</v>
      </c>
      <c r="E55" t="s">
        <v>383</v>
      </c>
      <c r="F55" t="s">
        <v>574</v>
      </c>
      <c r="G55" t="s">
        <v>575</v>
      </c>
      <c r="H55" t="s">
        <v>397</v>
      </c>
      <c r="I55" t="str">
        <f>IF( S55="to merge as one variable",   PROPER(LEFT(C55, FIND("/",C55) - 1)),  IF(E55="select_multiple",   PROPER(LEFT(C55, FIND("/",C55) - 1)),  PROPER(C55)))</f>
        <v>Are There People Doing Their Physical Needs In Public Space?</v>
      </c>
      <c r="J55" t="str">
        <f>IF( S55="to merge as one variable",   PROPER(RIGHT(C55, LEN(C55) - FIND("/",C55) )),  IF(E55="select_multiple",   PROPER(RIGHT(C55, LEN(C55) - FIND("/",C55) )),  ""))</f>
        <v/>
      </c>
      <c r="K55" t="s">
        <v>499</v>
      </c>
      <c r="L55" t="s">
        <v>553</v>
      </c>
      <c r="M55" t="s">
        <v>391</v>
      </c>
      <c r="R55" t="s">
        <v>526</v>
      </c>
    </row>
    <row r="56" spans="1:19" hidden="1" x14ac:dyDescent="0.25">
      <c r="A56">
        <v>55</v>
      </c>
      <c r="B56" t="s">
        <v>129</v>
      </c>
      <c r="C56" t="s">
        <v>130</v>
      </c>
      <c r="D56" t="str">
        <f>LEFT(B56,5)</f>
        <v>H_101</v>
      </c>
      <c r="E56" t="s">
        <v>383</v>
      </c>
      <c r="F56" t="s">
        <v>399</v>
      </c>
      <c r="H56" t="s">
        <v>399</v>
      </c>
      <c r="I56" t="str">
        <f>IF( S56="to merge as one variable",   PROPER(LEFT(C56, FIND("/",C56) - 1)),  IF(E56="select_multiple",   PROPER(LEFT(C56, FIND("/",C56) - 1)),  PROPER(C56)))</f>
        <v>Is There Access To Sufficent Food On A Daily Basis?</v>
      </c>
      <c r="J56" t="str">
        <f>IF( S56="to merge as one variable",   PROPER(RIGHT(C56, LEN(C56) - FIND("/",C56) )),  IF(E56="select_multiple",   PROPER(RIGHT(C56, LEN(C56) - FIND("/",C56) )),  ""))</f>
        <v/>
      </c>
      <c r="M56" t="s">
        <v>391</v>
      </c>
    </row>
    <row r="57" spans="1:19" s="5" customFormat="1" x14ac:dyDescent="0.25">
      <c r="A57" s="6">
        <v>186</v>
      </c>
      <c r="B57" s="6" t="s">
        <v>445</v>
      </c>
      <c r="C57" s="5" t="s">
        <v>448</v>
      </c>
      <c r="D57" s="5" t="str">
        <f>LEFT(B57,5)</f>
        <v>H_101</v>
      </c>
      <c r="E57" s="5" t="s">
        <v>380</v>
      </c>
      <c r="F57" t="s">
        <v>576</v>
      </c>
      <c r="G57" t="s">
        <v>571</v>
      </c>
      <c r="H57" s="5" t="s">
        <v>399</v>
      </c>
      <c r="I57" s="5" t="str">
        <f>IF( S57="to merge as one variable",   PROPER(LEFT(C57, FIND("? /",C57) - 1)),  IF(E57="select_multiple",   PROPER(LEFT(C57, FIND("/",C57) - 1)),  PROPER(C57)))</f>
        <v>Is There Access To Sufficent Food On A Daily Basis?</v>
      </c>
      <c r="J57" s="5" t="str">
        <f>IF( S57="to merge as one variable",   PROPER(RIGHT(C57, LEN(C57) - FIND("/",C57) )),  IF(E57="select_multiple",   PROPER(RIGHT(C57, LEN(C57) - FIND("/",C57) )),  ""))</f>
        <v xml:space="preserve"> Onsite</v>
      </c>
      <c r="K57" s="5" t="s">
        <v>399</v>
      </c>
      <c r="L57" s="5" t="s">
        <v>550</v>
      </c>
      <c r="M57" t="s">
        <v>391</v>
      </c>
      <c r="O57">
        <v>3</v>
      </c>
      <c r="P57" t="s">
        <v>433</v>
      </c>
      <c r="Q57" t="s">
        <v>433</v>
      </c>
      <c r="R57" t="s">
        <v>527</v>
      </c>
      <c r="S57" s="5" t="s">
        <v>451</v>
      </c>
    </row>
    <row r="58" spans="1:19" s="5" customFormat="1" x14ac:dyDescent="0.25">
      <c r="A58" s="6">
        <v>187</v>
      </c>
      <c r="B58" s="6" t="s">
        <v>446</v>
      </c>
      <c r="C58" s="5" t="s">
        <v>449</v>
      </c>
      <c r="D58" s="5" t="str">
        <f>LEFT(B58,5)</f>
        <v>H_101</v>
      </c>
      <c r="E58" s="5" t="s">
        <v>380</v>
      </c>
      <c r="F58" t="s">
        <v>576</v>
      </c>
      <c r="G58" t="s">
        <v>571</v>
      </c>
      <c r="H58" s="5" t="s">
        <v>399</v>
      </c>
      <c r="I58" s="5" t="str">
        <f>IF( S58="to merge as one variable",   PROPER(LEFT(C58, FIND("? /",C58) - 1)),  IF(E58="select_multiple",   PROPER(LEFT(C58, FIND("/",C58) - 1)),  PROPER(C58)))</f>
        <v>Is There Access To Sufficent Food On A Daily Basis?</v>
      </c>
      <c r="J58" s="5" t="str">
        <f>IF( S58="to merge as one variable",   PROPER(RIGHT(C58, LEN(C58) - FIND("/",C58) )),  IF(E58="select_multiple",   PROPER(RIGHT(C58, LEN(C58) - FIND("/",C58) )),  ""))</f>
        <v>No</v>
      </c>
      <c r="K58" s="5" t="s">
        <v>399</v>
      </c>
      <c r="L58" s="5" t="s">
        <v>550</v>
      </c>
      <c r="M58" t="s">
        <v>391</v>
      </c>
      <c r="O58">
        <v>1</v>
      </c>
      <c r="P58" t="s">
        <v>433</v>
      </c>
      <c r="Q58" t="s">
        <v>433</v>
      </c>
      <c r="R58" t="s">
        <v>527</v>
      </c>
      <c r="S58" s="5" t="s">
        <v>451</v>
      </c>
    </row>
    <row r="59" spans="1:19" s="5" customFormat="1" x14ac:dyDescent="0.25">
      <c r="A59" s="6">
        <v>188</v>
      </c>
      <c r="B59" s="6" t="s">
        <v>447</v>
      </c>
      <c r="C59" s="5" t="s">
        <v>450</v>
      </c>
      <c r="D59" s="5" t="str">
        <f>LEFT(B59,5)</f>
        <v>H_101</v>
      </c>
      <c r="E59" s="5" t="s">
        <v>380</v>
      </c>
      <c r="F59" t="s">
        <v>576</v>
      </c>
      <c r="G59" t="s">
        <v>571</v>
      </c>
      <c r="H59" s="5" t="s">
        <v>399</v>
      </c>
      <c r="I59" s="5" t="str">
        <f>IF( S59="to merge as one variable",   PROPER(LEFT(C59, FIND("? /",C59) - 1)),  IF(E59="select_multiple",   PROPER(LEFT(C59, FIND("/",C59) - 1)),  PROPER(C59)))</f>
        <v>Is There Access To Sufficent Food On A Daily Basis?</v>
      </c>
      <c r="J59" s="5" t="str">
        <f>IF( S59="to merge as one variable",   PROPER(RIGHT(C59, LEN(C59) - FIND("/",C59) )),  IF(E59="select_multiple",   PROPER(RIGHT(C59, LEN(C59) - FIND("/",C59) )),  ""))</f>
        <v>Offsite</v>
      </c>
      <c r="K59" s="5" t="s">
        <v>399</v>
      </c>
      <c r="L59" s="5" t="s">
        <v>550</v>
      </c>
      <c r="M59" t="s">
        <v>391</v>
      </c>
      <c r="O59">
        <v>2</v>
      </c>
      <c r="P59" t="s">
        <v>433</v>
      </c>
      <c r="Q59" t="s">
        <v>433</v>
      </c>
      <c r="R59" t="s">
        <v>527</v>
      </c>
      <c r="S59" s="5" t="s">
        <v>451</v>
      </c>
    </row>
    <row r="60" spans="1:19" x14ac:dyDescent="0.25">
      <c r="A60">
        <v>56</v>
      </c>
      <c r="B60" t="s">
        <v>131</v>
      </c>
      <c r="C60" t="s">
        <v>132</v>
      </c>
      <c r="D60" t="str">
        <f>LEFT(B60,5)</f>
        <v>H_102</v>
      </c>
      <c r="E60" t="s">
        <v>383</v>
      </c>
      <c r="F60" t="s">
        <v>576</v>
      </c>
      <c r="G60" t="s">
        <v>571</v>
      </c>
      <c r="H60" t="s">
        <v>399</v>
      </c>
      <c r="I60" t="str">
        <f>IF( S60="to merge as one variable",   PROPER(LEFT(C60, FIND("? /",C60) - 1)),  IF(E60="select_multiple",   PROPER(LEFT(C60, FIND("/",C60) - 1)),  PROPER(C60)))</f>
        <v>Is There Access To A Market Near The Site/Shelter?</v>
      </c>
      <c r="J60" t="str">
        <f>IF( S60="to merge as one variable",   PROPER(RIGHT(C60, LEN(C60) - FIND("/",C60) )),  IF(E60="select_multiple",   PROPER(RIGHT(C60, LEN(C60) - FIND("/",C60) )),  ""))</f>
        <v/>
      </c>
      <c r="K60" s="7" t="s">
        <v>523</v>
      </c>
      <c r="L60" s="7" t="s">
        <v>551</v>
      </c>
      <c r="M60" t="s">
        <v>393</v>
      </c>
      <c r="R60" t="s">
        <v>527</v>
      </c>
    </row>
    <row r="61" spans="1:19" x14ac:dyDescent="0.25">
      <c r="A61">
        <v>57</v>
      </c>
      <c r="B61" t="s">
        <v>133</v>
      </c>
      <c r="C61" t="s">
        <v>414</v>
      </c>
      <c r="D61" t="str">
        <f>LEFT(B61,5)</f>
        <v>H_103</v>
      </c>
      <c r="E61" t="s">
        <v>383</v>
      </c>
      <c r="F61" t="s">
        <v>576</v>
      </c>
      <c r="G61" t="s">
        <v>571</v>
      </c>
      <c r="H61" t="s">
        <v>399</v>
      </c>
      <c r="I61" t="str">
        <f>IF( S61="to merge as one variable",   PROPER(LEFT(C61, FIND("? /",C61) - 1)),  IF(E61="select_multiple",   PROPER(LEFT(C61, FIND("/",C61) - 1)),  PROPER(C61)))</f>
        <v>Frequency Of Food (Or Cash-Vouchers) Distribution, If Any</v>
      </c>
      <c r="J61" t="str">
        <f>IF( S61="to merge as one variable",   PROPER(RIGHT(C61, LEN(C61) - FIND("/",C61) )),  IF(E61="select_multiple",   PROPER(RIGHT(C61, LEN(C61) - FIND("/",C61) )),  ""))</f>
        <v xml:space="preserve"> Everyday</v>
      </c>
      <c r="K61" t="s">
        <v>522</v>
      </c>
      <c r="L61" t="s">
        <v>558</v>
      </c>
      <c r="M61" t="s">
        <v>391</v>
      </c>
      <c r="O61">
        <v>7</v>
      </c>
      <c r="P61" t="s">
        <v>421</v>
      </c>
      <c r="Q61" t="s">
        <v>421</v>
      </c>
      <c r="R61" t="s">
        <v>527</v>
      </c>
      <c r="S61" t="s">
        <v>385</v>
      </c>
    </row>
    <row r="62" spans="1:19" x14ac:dyDescent="0.25">
      <c r="A62">
        <v>58</v>
      </c>
      <c r="B62" t="s">
        <v>134</v>
      </c>
      <c r="C62" t="s">
        <v>415</v>
      </c>
      <c r="D62" t="str">
        <f>LEFT(B62,5)</f>
        <v>H_103</v>
      </c>
      <c r="E62" t="s">
        <v>383</v>
      </c>
      <c r="F62" t="s">
        <v>576</v>
      </c>
      <c r="G62" t="s">
        <v>571</v>
      </c>
      <c r="H62" t="s">
        <v>399</v>
      </c>
      <c r="I62" t="str">
        <f>IF( S62="to merge as one variable",   PROPER(LEFT(C62, FIND("? /",C62) - 1)),  IF(E62="select_multiple",   PROPER(LEFT(C62, FIND("/",C62) - 1)),  PROPER(C62)))</f>
        <v>Frequency Of Food (Or Cash-Vouchers) Distribution, If Any</v>
      </c>
      <c r="J62" t="str">
        <f>IF( S62="to merge as one variable",   PROPER(RIGHT(C62, LEN(C62) - FIND("/",C62) )),  IF(E62="select_multiple",   PROPER(RIGHT(C62, LEN(C62) - FIND("/",C62) )),  ""))</f>
        <v xml:space="preserve"> Twice A Week</v>
      </c>
      <c r="K62" t="s">
        <v>522</v>
      </c>
      <c r="L62" t="s">
        <v>558</v>
      </c>
      <c r="M62" t="s">
        <v>391</v>
      </c>
      <c r="O62">
        <v>6</v>
      </c>
      <c r="P62" t="s">
        <v>421</v>
      </c>
      <c r="Q62" t="s">
        <v>421</v>
      </c>
      <c r="R62" t="s">
        <v>527</v>
      </c>
      <c r="S62" t="s">
        <v>385</v>
      </c>
    </row>
    <row r="63" spans="1:19" x14ac:dyDescent="0.25">
      <c r="A63">
        <v>59</v>
      </c>
      <c r="B63" t="s">
        <v>135</v>
      </c>
      <c r="C63" t="s">
        <v>416</v>
      </c>
      <c r="D63" t="str">
        <f>LEFT(B63,5)</f>
        <v>H_103</v>
      </c>
      <c r="E63" t="s">
        <v>383</v>
      </c>
      <c r="F63" t="s">
        <v>576</v>
      </c>
      <c r="G63" t="s">
        <v>571</v>
      </c>
      <c r="H63" t="s">
        <v>399</v>
      </c>
      <c r="I63" t="str">
        <f>IF( S63="to merge as one variable",   PROPER(LEFT(C63, FIND("? /",C63) - 1)),  IF(E63="select_multiple",   PROPER(LEFT(C63, FIND("/",C63) - 1)),  PROPER(C63)))</f>
        <v>Frequency Of Food (Or Cash-Vouchers) Distribution, If Any</v>
      </c>
      <c r="J63" t="str">
        <f>IF( S63="to merge as one variable",   PROPER(RIGHT(C63, LEN(C63) - FIND("/",C63) )),  IF(E63="select_multiple",   PROPER(RIGHT(C63, LEN(C63) - FIND("/",C63) )),  ""))</f>
        <v xml:space="preserve"> Once A Week</v>
      </c>
      <c r="K63" t="s">
        <v>522</v>
      </c>
      <c r="L63" t="s">
        <v>558</v>
      </c>
      <c r="M63" t="s">
        <v>391</v>
      </c>
      <c r="O63">
        <v>5</v>
      </c>
      <c r="P63" t="s">
        <v>421</v>
      </c>
      <c r="Q63" t="s">
        <v>421</v>
      </c>
      <c r="R63" t="s">
        <v>527</v>
      </c>
      <c r="S63" t="s">
        <v>385</v>
      </c>
    </row>
    <row r="64" spans="1:19" x14ac:dyDescent="0.25">
      <c r="A64">
        <v>60</v>
      </c>
      <c r="B64" t="s">
        <v>136</v>
      </c>
      <c r="C64" t="s">
        <v>417</v>
      </c>
      <c r="D64" t="str">
        <f>LEFT(B64,5)</f>
        <v>H_103</v>
      </c>
      <c r="E64" t="s">
        <v>383</v>
      </c>
      <c r="F64" t="s">
        <v>576</v>
      </c>
      <c r="G64" t="s">
        <v>571</v>
      </c>
      <c r="H64" t="s">
        <v>399</v>
      </c>
      <c r="I64" t="str">
        <f>IF( S64="to merge as one variable",   PROPER(LEFT(C64, FIND("? /",C64) - 1)),  IF(E64="select_multiple",   PROPER(LEFT(C64, FIND("/",C64) - 1)),  PROPER(C64)))</f>
        <v>Frequency Of Food (Or Cash-Vouchers) Distribution, If Any</v>
      </c>
      <c r="J64" t="str">
        <f>IF( S64="to merge as one variable",   PROPER(RIGHT(C64, LEN(C64) - FIND("/",C64) )),  IF(E64="select_multiple",   PROPER(RIGHT(C64, LEN(C64) - FIND("/",C64) )),  ""))</f>
        <v xml:space="preserve"> Every 2 Weeks</v>
      </c>
      <c r="K64" t="s">
        <v>522</v>
      </c>
      <c r="L64" t="s">
        <v>558</v>
      </c>
      <c r="M64" t="s">
        <v>391</v>
      </c>
      <c r="O64">
        <v>4</v>
      </c>
      <c r="P64" t="s">
        <v>421</v>
      </c>
      <c r="Q64" t="s">
        <v>421</v>
      </c>
      <c r="R64" t="s">
        <v>527</v>
      </c>
      <c r="S64" t="s">
        <v>385</v>
      </c>
    </row>
    <row r="65" spans="1:19" x14ac:dyDescent="0.25">
      <c r="A65">
        <v>61</v>
      </c>
      <c r="B65" t="s">
        <v>137</v>
      </c>
      <c r="C65" t="s">
        <v>418</v>
      </c>
      <c r="D65" t="str">
        <f>LEFT(B65,5)</f>
        <v>H_103</v>
      </c>
      <c r="E65" t="s">
        <v>383</v>
      </c>
      <c r="F65" t="s">
        <v>576</v>
      </c>
      <c r="G65" t="s">
        <v>571</v>
      </c>
      <c r="H65" t="s">
        <v>399</v>
      </c>
      <c r="I65" t="str">
        <f>IF( S65="to merge as one variable",   PROPER(LEFT(C65, FIND("? /",C65) - 1)),  IF(E65="select_multiple",   PROPER(LEFT(C65, FIND("/",C65) - 1)),  PROPER(C65)))</f>
        <v>Frequency Of Food (Or Cash-Vouchers) Distribution, If Any</v>
      </c>
      <c r="J65" t="str">
        <f>IF( S65="to merge as one variable",   PROPER(RIGHT(C65, LEN(C65) - FIND("/",C65) )),  IF(E65="select_multiple",   PROPER(RIGHT(C65, LEN(C65) - FIND("/",C65) )),  ""))</f>
        <v xml:space="preserve"> Irregular</v>
      </c>
      <c r="K65" t="s">
        <v>522</v>
      </c>
      <c r="L65" t="s">
        <v>558</v>
      </c>
      <c r="M65" t="s">
        <v>391</v>
      </c>
      <c r="O65">
        <v>3</v>
      </c>
      <c r="P65" t="s">
        <v>421</v>
      </c>
      <c r="Q65" t="s">
        <v>421</v>
      </c>
      <c r="R65" t="s">
        <v>527</v>
      </c>
      <c r="S65" t="s">
        <v>385</v>
      </c>
    </row>
    <row r="66" spans="1:19" x14ac:dyDescent="0.25">
      <c r="A66">
        <v>62</v>
      </c>
      <c r="B66" t="s">
        <v>138</v>
      </c>
      <c r="C66" t="s">
        <v>419</v>
      </c>
      <c r="D66" t="str">
        <f>LEFT(B66,5)</f>
        <v>H_103</v>
      </c>
      <c r="E66" t="s">
        <v>383</v>
      </c>
      <c r="F66" t="s">
        <v>576</v>
      </c>
      <c r="G66" t="s">
        <v>571</v>
      </c>
      <c r="H66" t="s">
        <v>399</v>
      </c>
      <c r="I66" t="str">
        <f>IF( S66="to merge as one variable",   PROPER(LEFT(C66, FIND("? /",C66) - 1)),  IF(E66="select_multiple",   PROPER(LEFT(C66, FIND("/",C66) - 1)),  PROPER(C66)))</f>
        <v>Frequency Of Food (Or Cash-Vouchers) Distribution, If Any</v>
      </c>
      <c r="J66" t="str">
        <f>IF( S66="to merge as one variable",   PROPER(RIGHT(C66, LEN(C66) - FIND("/",C66) )),  IF(E66="select_multiple",   PROPER(RIGHT(C66, LEN(C66) - FIND("/",C66) )),  ""))</f>
        <v xml:space="preserve"> Never</v>
      </c>
      <c r="K66" t="s">
        <v>522</v>
      </c>
      <c r="L66" t="s">
        <v>558</v>
      </c>
      <c r="M66" t="s">
        <v>391</v>
      </c>
      <c r="O66">
        <v>2</v>
      </c>
      <c r="P66" t="s">
        <v>421</v>
      </c>
      <c r="Q66" t="s">
        <v>421</v>
      </c>
      <c r="R66" t="s">
        <v>527</v>
      </c>
      <c r="S66" t="s">
        <v>385</v>
      </c>
    </row>
    <row r="67" spans="1:19" x14ac:dyDescent="0.25">
      <c r="A67">
        <v>63</v>
      </c>
      <c r="B67" t="s">
        <v>139</v>
      </c>
      <c r="C67" t="s">
        <v>420</v>
      </c>
      <c r="D67" t="str">
        <f>LEFT(B67,5)</f>
        <v>H_103</v>
      </c>
      <c r="E67" t="s">
        <v>383</v>
      </c>
      <c r="F67" t="s">
        <v>576</v>
      </c>
      <c r="G67" t="s">
        <v>571</v>
      </c>
      <c r="H67" t="s">
        <v>399</v>
      </c>
      <c r="I67" t="str">
        <f>IF( S67="to merge as one variable",   PROPER(LEFT(C67, FIND("? /",C67) - 1)),  IF(E67="select_multiple",   PROPER(LEFT(C67, FIND("/",C67) - 1)),  PROPER(C67)))</f>
        <v>Frequency Of Food (Or Cash-Vouchers) Distribution, If Any</v>
      </c>
      <c r="J67" t="str">
        <f>IF( S67="to merge as one variable",   PROPER(RIGHT(C67, LEN(C67) - FIND("/",C67) )),  IF(E67="select_multiple",   PROPER(RIGHT(C67, LEN(C67) - FIND("/",C67) )),  ""))</f>
        <v xml:space="preserve"> Unknown</v>
      </c>
      <c r="K67" t="s">
        <v>522</v>
      </c>
      <c r="L67" t="s">
        <v>558</v>
      </c>
      <c r="M67" t="s">
        <v>391</v>
      </c>
      <c r="O67">
        <v>1</v>
      </c>
      <c r="P67" t="s">
        <v>421</v>
      </c>
      <c r="Q67" t="s">
        <v>421</v>
      </c>
      <c r="R67" t="s">
        <v>527</v>
      </c>
      <c r="S67" t="s">
        <v>385</v>
      </c>
    </row>
    <row r="68" spans="1:19" x14ac:dyDescent="0.25">
      <c r="A68">
        <v>64</v>
      </c>
      <c r="B68" t="s">
        <v>140</v>
      </c>
      <c r="C68" t="s">
        <v>141</v>
      </c>
      <c r="D68" t="str">
        <f>LEFT(B68,5)</f>
        <v>H_104</v>
      </c>
      <c r="E68" t="s">
        <v>380</v>
      </c>
      <c r="F68" t="s">
        <v>576</v>
      </c>
      <c r="G68" t="s">
        <v>571</v>
      </c>
      <c r="H68" t="s">
        <v>399</v>
      </c>
      <c r="I68" t="str">
        <f>IF( S68="to merge as one variable",   PROPER(LEFT(C68, FIND("? /",C68) - 1)),  IF(E68="select_multiple",   PROPER(LEFT(C68, FIND("/",C68) - 1)),  PROPER(C68)))</f>
        <v xml:space="preserve">What Are The Most Common Sources For Obtaining Food? </v>
      </c>
      <c r="J68" t="str">
        <f>IF( S68="to merge as one variable",   PROPER(RIGHT(C68, LEN(C68) - FIND("/",C68) )),  IF(E68="select_multiple",   PROPER(RIGHT(C68, LEN(C68) - FIND("/",C68) )),  ""))</f>
        <v xml:space="preserve"> Cash</v>
      </c>
      <c r="K68" t="s">
        <v>521</v>
      </c>
      <c r="L68" t="s">
        <v>520</v>
      </c>
      <c r="M68" t="s">
        <v>392</v>
      </c>
      <c r="O68">
        <v>5</v>
      </c>
      <c r="P68" t="s">
        <v>438</v>
      </c>
      <c r="Q68" t="s">
        <v>438</v>
      </c>
      <c r="R68" t="s">
        <v>527</v>
      </c>
    </row>
    <row r="69" spans="1:19" x14ac:dyDescent="0.25">
      <c r="A69">
        <v>65</v>
      </c>
      <c r="B69" t="s">
        <v>142</v>
      </c>
      <c r="C69" t="s">
        <v>143</v>
      </c>
      <c r="D69" t="str">
        <f>LEFT(B69,5)</f>
        <v>H_104</v>
      </c>
      <c r="E69" t="s">
        <v>380</v>
      </c>
      <c r="F69" t="s">
        <v>576</v>
      </c>
      <c r="G69" t="s">
        <v>571</v>
      </c>
      <c r="H69" t="s">
        <v>399</v>
      </c>
      <c r="I69" t="str">
        <f>IF( S69="to merge as one variable",   PROPER(LEFT(C69, FIND("? /",C69) - 1)),  IF(E69="select_multiple",   PROPER(LEFT(C69, FIND("/",C69) - 1)),  PROPER(C69)))</f>
        <v xml:space="preserve">What Are The Most Common Sources For Obtaining Food? </v>
      </c>
      <c r="J69" t="str">
        <f>IF( S69="to merge as one variable",   PROPER(RIGHT(C69, LEN(C69) - FIND("/",C69) )),  IF(E69="select_multiple",   PROPER(RIGHT(C69, LEN(C69) - FIND("/",C69) )),  ""))</f>
        <v xml:space="preserve"> Hot Meal Distribution</v>
      </c>
      <c r="K69" t="s">
        <v>521</v>
      </c>
      <c r="L69" t="s">
        <v>520</v>
      </c>
      <c r="M69" t="s">
        <v>392</v>
      </c>
      <c r="O69">
        <v>2</v>
      </c>
      <c r="P69" t="s">
        <v>438</v>
      </c>
      <c r="Q69" t="s">
        <v>438</v>
      </c>
      <c r="R69" t="s">
        <v>527</v>
      </c>
    </row>
    <row r="70" spans="1:19" x14ac:dyDescent="0.25">
      <c r="A70">
        <v>66</v>
      </c>
      <c r="B70" t="s">
        <v>144</v>
      </c>
      <c r="C70" t="s">
        <v>145</v>
      </c>
      <c r="D70" t="str">
        <f>LEFT(B70,5)</f>
        <v>H_104</v>
      </c>
      <c r="E70" t="s">
        <v>380</v>
      </c>
      <c r="F70" t="s">
        <v>576</v>
      </c>
      <c r="G70" t="s">
        <v>571</v>
      </c>
      <c r="H70" t="s">
        <v>399</v>
      </c>
      <c r="I70" t="str">
        <f>IF( S70="to merge as one variable",   PROPER(LEFT(C70, FIND("? /",C70) - 1)),  IF(E70="select_multiple",   PROPER(LEFT(C70, FIND("/",C70) - 1)),  PROPER(C70)))</f>
        <v xml:space="preserve">What Are The Most Common Sources For Obtaining Food? </v>
      </c>
      <c r="J70" t="str">
        <f>IF( S70="to merge as one variable",   PROPER(RIGHT(C70, LEN(C70) - FIND("/",C70) )),  IF(E70="select_multiple",   PROPER(RIGHT(C70, LEN(C70) - FIND("/",C70) )),  ""))</f>
        <v xml:space="preserve"> Dry Goods Distribution</v>
      </c>
      <c r="K70" t="s">
        <v>521</v>
      </c>
      <c r="L70" t="s">
        <v>520</v>
      </c>
      <c r="M70" t="s">
        <v>392</v>
      </c>
      <c r="O70">
        <v>3</v>
      </c>
      <c r="P70" t="s">
        <v>438</v>
      </c>
      <c r="Q70" t="s">
        <v>438</v>
      </c>
      <c r="R70" t="s">
        <v>527</v>
      </c>
    </row>
    <row r="71" spans="1:19" x14ac:dyDescent="0.25">
      <c r="A71">
        <v>67</v>
      </c>
      <c r="B71" t="s">
        <v>146</v>
      </c>
      <c r="C71" t="s">
        <v>147</v>
      </c>
      <c r="D71" t="str">
        <f>LEFT(B71,5)</f>
        <v>H_104</v>
      </c>
      <c r="E71" t="s">
        <v>380</v>
      </c>
      <c r="F71" t="s">
        <v>576</v>
      </c>
      <c r="G71" t="s">
        <v>571</v>
      </c>
      <c r="H71" t="s">
        <v>399</v>
      </c>
      <c r="I71" t="str">
        <f>IF( S71="to merge as one variable",   PROPER(LEFT(C71, FIND("? /",C71) - 1)),  IF(E71="select_multiple",   PROPER(LEFT(C71, FIND("/",C71) - 1)),  PROPER(C71)))</f>
        <v xml:space="preserve">What Are The Most Common Sources For Obtaining Food? </v>
      </c>
      <c r="J71" t="str">
        <f>IF( S71="to merge as one variable",   PROPER(RIGHT(C71, LEN(C71) - FIND("/",C71) )),  IF(E71="select_multiple",   PROPER(RIGHT(C71, LEN(C71) - FIND("/",C71) )),  ""))</f>
        <v xml:space="preserve"> Host Community Donation</v>
      </c>
      <c r="K71" t="s">
        <v>521</v>
      </c>
      <c r="L71" t="s">
        <v>520</v>
      </c>
      <c r="M71" t="s">
        <v>392</v>
      </c>
      <c r="O71">
        <v>4</v>
      </c>
      <c r="P71" t="s">
        <v>438</v>
      </c>
      <c r="Q71" t="s">
        <v>438</v>
      </c>
      <c r="R71" t="s">
        <v>527</v>
      </c>
    </row>
    <row r="72" spans="1:19" x14ac:dyDescent="0.25">
      <c r="A72">
        <v>68</v>
      </c>
      <c r="B72" t="s">
        <v>148</v>
      </c>
      <c r="C72" t="s">
        <v>149</v>
      </c>
      <c r="D72" t="str">
        <f>LEFT(B72,5)</f>
        <v>H_104</v>
      </c>
      <c r="E72" t="s">
        <v>380</v>
      </c>
      <c r="F72" t="s">
        <v>576</v>
      </c>
      <c r="G72" t="s">
        <v>571</v>
      </c>
      <c r="H72" t="s">
        <v>399</v>
      </c>
      <c r="I72" t="str">
        <f>IF( S72="to merge as one variable",   PROPER(LEFT(C72, FIND("? /",C72) - 1)),  IF(E72="select_multiple",   PROPER(LEFT(C72, FIND("/",C72) - 1)),  PROPER(C72)))</f>
        <v xml:space="preserve">What Are The Most Common Sources For Obtaining Food? </v>
      </c>
      <c r="J72" t="str">
        <f>IF( S72="to merge as one variable",   PROPER(RIGHT(C72, LEN(C72) - FIND("/",C72) )),  IF(E72="select_multiple",   PROPER(RIGHT(C72, LEN(C72) - FIND("/",C72) )),  ""))</f>
        <v xml:space="preserve"> Cultivated</v>
      </c>
      <c r="K72" t="s">
        <v>521</v>
      </c>
      <c r="L72" t="s">
        <v>520</v>
      </c>
      <c r="M72" t="s">
        <v>392</v>
      </c>
      <c r="O72">
        <v>6</v>
      </c>
      <c r="P72" t="s">
        <v>438</v>
      </c>
      <c r="Q72" t="s">
        <v>438</v>
      </c>
      <c r="R72" t="s">
        <v>527</v>
      </c>
    </row>
    <row r="73" spans="1:19" x14ac:dyDescent="0.25">
      <c r="A73">
        <v>69</v>
      </c>
      <c r="B73" t="s">
        <v>150</v>
      </c>
      <c r="C73" t="s">
        <v>151</v>
      </c>
      <c r="D73" t="str">
        <f>LEFT(B73,5)</f>
        <v>H_104</v>
      </c>
      <c r="E73" t="s">
        <v>380</v>
      </c>
      <c r="F73" t="s">
        <v>576</v>
      </c>
      <c r="G73" t="s">
        <v>571</v>
      </c>
      <c r="H73" t="s">
        <v>399</v>
      </c>
      <c r="I73" t="str">
        <f>IF( S73="to merge as one variable",   PROPER(LEFT(C73, FIND("? /",C73) - 1)),  IF(E73="select_multiple",   PROPER(LEFT(C73, FIND("/",C73) - 1)),  PROPER(C73)))</f>
        <v xml:space="preserve">What Are The Most Common Sources For Obtaining Food? </v>
      </c>
      <c r="J73" t="str">
        <f>IF( S73="to merge as one variable",   PROPER(RIGHT(C73, LEN(C73) - FIND("/",C73) )),  IF(E73="select_multiple",   PROPER(RIGHT(C73, LEN(C73) - FIND("/",C73) )),  ""))</f>
        <v xml:space="preserve"> None</v>
      </c>
      <c r="K73" t="s">
        <v>521</v>
      </c>
      <c r="L73" t="s">
        <v>520</v>
      </c>
      <c r="M73" t="s">
        <v>392</v>
      </c>
      <c r="O73">
        <v>1</v>
      </c>
      <c r="P73" t="s">
        <v>438</v>
      </c>
      <c r="Q73" t="s">
        <v>438</v>
      </c>
      <c r="R73" t="s">
        <v>527</v>
      </c>
    </row>
    <row r="74" spans="1:19" x14ac:dyDescent="0.25">
      <c r="A74">
        <v>70</v>
      </c>
      <c r="B74" t="s">
        <v>152</v>
      </c>
      <c r="C74" t="s">
        <v>153</v>
      </c>
      <c r="D74" t="str">
        <f>LEFT(B74,5)</f>
        <v>H_104</v>
      </c>
      <c r="E74" t="s">
        <v>380</v>
      </c>
      <c r="F74" t="s">
        <v>576</v>
      </c>
      <c r="G74" t="s">
        <v>571</v>
      </c>
      <c r="H74" t="s">
        <v>399</v>
      </c>
      <c r="I74" t="str">
        <f>IF( S74="to merge as one variable",   PROPER(LEFT(C74, FIND("? /",C74) - 1)),  IF(E74="select_multiple",   PROPER(LEFT(C74, FIND("/",C74) - 1)),  PROPER(C74)))</f>
        <v xml:space="preserve">What Are The Most Common Sources For Obtaining Food? </v>
      </c>
      <c r="J74" t="str">
        <f>IF( S74="to merge as one variable",   PROPER(RIGHT(C74, LEN(C74) - FIND("/",C74) )),  IF(E74="select_multiple",   PROPER(RIGHT(C74, LEN(C74) - FIND("/",C74) )),  ""))</f>
        <v xml:space="preserve"> Unknown</v>
      </c>
      <c r="K74" t="s">
        <v>521</v>
      </c>
      <c r="L74" t="s">
        <v>520</v>
      </c>
      <c r="M74" t="s">
        <v>392</v>
      </c>
      <c r="O74">
        <v>1</v>
      </c>
      <c r="P74" t="s">
        <v>438</v>
      </c>
      <c r="Q74" t="s">
        <v>438</v>
      </c>
      <c r="R74" t="s">
        <v>527</v>
      </c>
    </row>
    <row r="75" spans="1:19" hidden="1" x14ac:dyDescent="0.25">
      <c r="A75">
        <v>71</v>
      </c>
      <c r="B75" t="s">
        <v>154</v>
      </c>
      <c r="C75" t="s">
        <v>155</v>
      </c>
      <c r="D75" t="str">
        <f t="shared" ref="D70:D133" si="3">LEFT(B75,5)</f>
        <v>H_105</v>
      </c>
      <c r="E75" t="s">
        <v>380</v>
      </c>
      <c r="F75" t="s">
        <v>573</v>
      </c>
      <c r="G75" t="s">
        <v>572</v>
      </c>
      <c r="H75" t="s">
        <v>400</v>
      </c>
      <c r="I75" t="str">
        <f t="shared" ref="I57:I88" si="4">IF( S75="to merge as one variable",   PROPER(LEFT(C75, FIND("? /",C75) - 1)),  IF(E75="select_multiple",   PROPER(LEFT(C75, FIND("/",C75) - 1)),  PROPER(C75)))</f>
        <v xml:space="preserve">What Are Prevalent Health Problems At The Site? </v>
      </c>
      <c r="J75" t="str">
        <f t="shared" ref="J66:J97" si="5">IF( S75="to merge as one variable",   PROPER(RIGHT(C75, LEN(C75) - FIND("/",C75) )),  IF(E75="select_multiple",   PROPER(RIGHT(C75, LEN(C75) - FIND("/",C75) )),  ""))</f>
        <v xml:space="preserve"> None</v>
      </c>
      <c r="M75" t="s">
        <v>391</v>
      </c>
    </row>
    <row r="76" spans="1:19" hidden="1" x14ac:dyDescent="0.25">
      <c r="A76">
        <v>72</v>
      </c>
      <c r="B76" t="s">
        <v>156</v>
      </c>
      <c r="C76" t="s">
        <v>157</v>
      </c>
      <c r="D76" t="str">
        <f t="shared" si="3"/>
        <v>H_105</v>
      </c>
      <c r="E76" t="s">
        <v>380</v>
      </c>
      <c r="F76" t="s">
        <v>573</v>
      </c>
      <c r="G76" t="s">
        <v>572</v>
      </c>
      <c r="H76" t="s">
        <v>400</v>
      </c>
      <c r="I76" t="str">
        <f t="shared" si="4"/>
        <v xml:space="preserve">What Are Prevalent Health Problems At The Site? </v>
      </c>
      <c r="J76" t="str">
        <f t="shared" si="5"/>
        <v xml:space="preserve"> High Blood Pressure</v>
      </c>
      <c r="M76" t="s">
        <v>391</v>
      </c>
    </row>
    <row r="77" spans="1:19" hidden="1" x14ac:dyDescent="0.25">
      <c r="A77">
        <v>73</v>
      </c>
      <c r="B77" t="s">
        <v>158</v>
      </c>
      <c r="C77" t="s">
        <v>159</v>
      </c>
      <c r="D77" t="str">
        <f t="shared" si="3"/>
        <v>H_105</v>
      </c>
      <c r="E77" t="s">
        <v>380</v>
      </c>
      <c r="F77" t="s">
        <v>573</v>
      </c>
      <c r="G77" t="s">
        <v>572</v>
      </c>
      <c r="H77" t="s">
        <v>400</v>
      </c>
      <c r="I77" t="str">
        <f t="shared" si="4"/>
        <v xml:space="preserve">What Are Prevalent Health Problems At The Site? </v>
      </c>
      <c r="J77" t="str">
        <f t="shared" si="5"/>
        <v xml:space="preserve"> Diabetes</v>
      </c>
      <c r="M77" t="s">
        <v>391</v>
      </c>
    </row>
    <row r="78" spans="1:19" hidden="1" x14ac:dyDescent="0.25">
      <c r="A78">
        <v>74</v>
      </c>
      <c r="B78" t="s">
        <v>160</v>
      </c>
      <c r="C78" t="s">
        <v>161</v>
      </c>
      <c r="D78" t="str">
        <f t="shared" si="3"/>
        <v>H_105</v>
      </c>
      <c r="E78" t="s">
        <v>380</v>
      </c>
      <c r="F78" t="s">
        <v>573</v>
      </c>
      <c r="G78" t="s">
        <v>572</v>
      </c>
      <c r="H78" t="s">
        <v>400</v>
      </c>
      <c r="I78" t="str">
        <f t="shared" si="4"/>
        <v xml:space="preserve">What Are Prevalent Health Problems At The Site? </v>
      </c>
      <c r="J78" t="str">
        <f t="shared" si="5"/>
        <v xml:space="preserve"> Asthma</v>
      </c>
      <c r="M78" t="s">
        <v>391</v>
      </c>
    </row>
    <row r="79" spans="1:19" hidden="1" x14ac:dyDescent="0.25">
      <c r="A79">
        <v>75</v>
      </c>
      <c r="B79" t="s">
        <v>162</v>
      </c>
      <c r="C79" t="s">
        <v>163</v>
      </c>
      <c r="D79" t="str">
        <f t="shared" si="3"/>
        <v>H_106</v>
      </c>
      <c r="E79" t="s">
        <v>383</v>
      </c>
      <c r="F79" t="s">
        <v>573</v>
      </c>
      <c r="G79" t="s">
        <v>572</v>
      </c>
      <c r="H79" t="s">
        <v>400</v>
      </c>
      <c r="I79" t="str">
        <f t="shared" si="4"/>
        <v>Is There Any Increase In Health Problems Since Dorian?</v>
      </c>
      <c r="J79" t="str">
        <f t="shared" si="5"/>
        <v/>
      </c>
      <c r="K79" t="s">
        <v>518</v>
      </c>
      <c r="L79" t="s">
        <v>519</v>
      </c>
      <c r="M79" t="s">
        <v>393</v>
      </c>
      <c r="R79" t="s">
        <v>526</v>
      </c>
    </row>
    <row r="80" spans="1:19" hidden="1" x14ac:dyDescent="0.25">
      <c r="A80">
        <v>76</v>
      </c>
      <c r="B80" t="s">
        <v>164</v>
      </c>
      <c r="C80" t="s">
        <v>165</v>
      </c>
      <c r="D80" t="str">
        <f t="shared" si="3"/>
        <v>H_107</v>
      </c>
      <c r="E80" t="s">
        <v>383</v>
      </c>
      <c r="F80" t="s">
        <v>573</v>
      </c>
      <c r="G80" t="s">
        <v>572</v>
      </c>
      <c r="H80" t="s">
        <v>400</v>
      </c>
      <c r="I80" t="str">
        <f t="shared" si="4"/>
        <v>Is There Access To Health Facility Directly On The Site?</v>
      </c>
      <c r="J80" t="str">
        <f t="shared" si="5"/>
        <v/>
      </c>
      <c r="K80" t="s">
        <v>517</v>
      </c>
      <c r="L80" t="s">
        <v>543</v>
      </c>
      <c r="M80" t="s">
        <v>393</v>
      </c>
      <c r="R80" t="s">
        <v>527</v>
      </c>
    </row>
    <row r="81" spans="1:19" hidden="1" x14ac:dyDescent="0.25">
      <c r="A81">
        <v>77</v>
      </c>
      <c r="B81" t="s">
        <v>166</v>
      </c>
      <c r="C81" t="s">
        <v>167</v>
      </c>
      <c r="D81" t="str">
        <f t="shared" si="3"/>
        <v>H_108</v>
      </c>
      <c r="E81" t="s">
        <v>383</v>
      </c>
      <c r="F81" t="s">
        <v>573</v>
      </c>
      <c r="G81" t="s">
        <v>572</v>
      </c>
      <c r="H81" t="s">
        <v>400</v>
      </c>
      <c r="I81" t="str">
        <f t="shared" si="4"/>
        <v>Is There Regular Access To Medicine?</v>
      </c>
      <c r="J81" t="str">
        <f t="shared" si="5"/>
        <v/>
      </c>
      <c r="K81" t="s">
        <v>516</v>
      </c>
      <c r="L81" t="s">
        <v>544</v>
      </c>
      <c r="M81" t="s">
        <v>393</v>
      </c>
      <c r="R81" t="s">
        <v>527</v>
      </c>
    </row>
    <row r="82" spans="1:19" hidden="1" x14ac:dyDescent="0.25">
      <c r="A82">
        <v>78</v>
      </c>
      <c r="B82" t="s">
        <v>168</v>
      </c>
      <c r="C82" t="s">
        <v>422</v>
      </c>
      <c r="D82" t="str">
        <f t="shared" si="3"/>
        <v>H_109</v>
      </c>
      <c r="E82" t="s">
        <v>383</v>
      </c>
      <c r="F82" t="s">
        <v>573</v>
      </c>
      <c r="G82" t="s">
        <v>572</v>
      </c>
      <c r="H82" t="s">
        <v>400</v>
      </c>
      <c r="I82" t="str">
        <f t="shared" si="4"/>
        <v>Who Is The Main Provider Of Health Facilities-Services Serving This Site</v>
      </c>
      <c r="J82" t="str">
        <f t="shared" si="5"/>
        <v xml:space="preserve"> Government</v>
      </c>
      <c r="K82" t="s">
        <v>514</v>
      </c>
      <c r="L82" t="s">
        <v>515</v>
      </c>
      <c r="M82" t="s">
        <v>391</v>
      </c>
      <c r="O82">
        <v>3</v>
      </c>
      <c r="P82" t="s">
        <v>439</v>
      </c>
      <c r="Q82" t="s">
        <v>439</v>
      </c>
      <c r="R82" t="s">
        <v>527</v>
      </c>
      <c r="S82" t="s">
        <v>385</v>
      </c>
    </row>
    <row r="83" spans="1:19" hidden="1" x14ac:dyDescent="0.25">
      <c r="A83">
        <v>79</v>
      </c>
      <c r="B83" t="s">
        <v>169</v>
      </c>
      <c r="C83" t="s">
        <v>423</v>
      </c>
      <c r="D83" t="str">
        <f t="shared" si="3"/>
        <v>H_109</v>
      </c>
      <c r="E83" t="s">
        <v>383</v>
      </c>
      <c r="F83" t="s">
        <v>573</v>
      </c>
      <c r="G83" t="s">
        <v>572</v>
      </c>
      <c r="H83" t="s">
        <v>400</v>
      </c>
      <c r="I83" t="str">
        <f t="shared" si="4"/>
        <v>Who Is The Main Provider Of Health Facilities-Services Serving This Site</v>
      </c>
      <c r="J83" t="str">
        <f t="shared" si="5"/>
        <v xml:space="preserve"> Local Clinic Ngo</v>
      </c>
      <c r="K83" t="s">
        <v>514</v>
      </c>
      <c r="L83" t="s">
        <v>515</v>
      </c>
      <c r="M83" t="s">
        <v>391</v>
      </c>
      <c r="O83">
        <v>2</v>
      </c>
      <c r="P83" t="s">
        <v>439</v>
      </c>
      <c r="Q83" t="s">
        <v>439</v>
      </c>
      <c r="R83" t="s">
        <v>527</v>
      </c>
      <c r="S83" t="s">
        <v>385</v>
      </c>
    </row>
    <row r="84" spans="1:19" hidden="1" x14ac:dyDescent="0.25">
      <c r="A84">
        <v>80</v>
      </c>
      <c r="B84" t="s">
        <v>170</v>
      </c>
      <c r="C84" t="s">
        <v>424</v>
      </c>
      <c r="D84" t="str">
        <f t="shared" si="3"/>
        <v>H_109</v>
      </c>
      <c r="E84" t="s">
        <v>383</v>
      </c>
      <c r="F84" t="s">
        <v>573</v>
      </c>
      <c r="G84" t="s">
        <v>572</v>
      </c>
      <c r="H84" t="s">
        <v>400</v>
      </c>
      <c r="I84" t="str">
        <f t="shared" si="4"/>
        <v>Who Is The Main Provider Of Health Facilities-Services Serving This Site</v>
      </c>
      <c r="J84" t="str">
        <f t="shared" si="5"/>
        <v xml:space="preserve"> None</v>
      </c>
      <c r="K84" t="s">
        <v>514</v>
      </c>
      <c r="L84" t="s">
        <v>515</v>
      </c>
      <c r="M84" t="s">
        <v>391</v>
      </c>
      <c r="O84">
        <v>1</v>
      </c>
      <c r="P84" t="s">
        <v>439</v>
      </c>
      <c r="Q84" t="s">
        <v>439</v>
      </c>
      <c r="R84" t="s">
        <v>527</v>
      </c>
      <c r="S84" t="s">
        <v>385</v>
      </c>
    </row>
    <row r="85" spans="1:19" hidden="1" x14ac:dyDescent="0.25">
      <c r="A85">
        <v>81</v>
      </c>
      <c r="B85" t="s">
        <v>171</v>
      </c>
      <c r="C85" t="s">
        <v>425</v>
      </c>
      <c r="D85" t="str">
        <f t="shared" si="3"/>
        <v>H_110</v>
      </c>
      <c r="E85" t="s">
        <v>383</v>
      </c>
      <c r="F85" t="s">
        <v>573</v>
      </c>
      <c r="G85" t="s">
        <v>572</v>
      </c>
      <c r="H85" t="s">
        <v>400</v>
      </c>
      <c r="I85" t="str">
        <f t="shared" si="4"/>
        <v>What Is The Location Of Health Facilities-Services</v>
      </c>
      <c r="J85" t="str">
        <f t="shared" si="5"/>
        <v xml:space="preserve"> Off-Site (&gt; 3 Mi)</v>
      </c>
      <c r="K85" t="s">
        <v>512</v>
      </c>
      <c r="L85" t="s">
        <v>513</v>
      </c>
      <c r="M85" t="s">
        <v>392</v>
      </c>
      <c r="O85">
        <v>3</v>
      </c>
      <c r="P85" t="s">
        <v>433</v>
      </c>
      <c r="Q85" t="s">
        <v>433</v>
      </c>
      <c r="R85" t="s">
        <v>526</v>
      </c>
      <c r="S85" t="s">
        <v>385</v>
      </c>
    </row>
    <row r="86" spans="1:19" hidden="1" x14ac:dyDescent="0.25">
      <c r="A86">
        <v>82</v>
      </c>
      <c r="B86" t="s">
        <v>172</v>
      </c>
      <c r="C86" t="s">
        <v>426</v>
      </c>
      <c r="D86" t="str">
        <f t="shared" si="3"/>
        <v>H_110</v>
      </c>
      <c r="E86" t="s">
        <v>383</v>
      </c>
      <c r="F86" t="s">
        <v>573</v>
      </c>
      <c r="G86" t="s">
        <v>572</v>
      </c>
      <c r="H86" t="s">
        <v>400</v>
      </c>
      <c r="I86" t="str">
        <f t="shared" si="4"/>
        <v>What Is The Location Of Health Facilities-Services</v>
      </c>
      <c r="J86" t="str">
        <f t="shared" si="5"/>
        <v xml:space="preserve"> Off-Site (&lt; 3 Mi)</v>
      </c>
      <c r="K86" t="s">
        <v>512</v>
      </c>
      <c r="L86" t="s">
        <v>513</v>
      </c>
      <c r="M86" t="s">
        <v>392</v>
      </c>
      <c r="O86">
        <v>2</v>
      </c>
      <c r="P86" t="s">
        <v>433</v>
      </c>
      <c r="Q86" t="s">
        <v>433</v>
      </c>
      <c r="R86" t="s">
        <v>526</v>
      </c>
      <c r="S86" t="s">
        <v>385</v>
      </c>
    </row>
    <row r="87" spans="1:19" hidden="1" x14ac:dyDescent="0.25">
      <c r="A87">
        <v>83</v>
      </c>
      <c r="B87" t="s">
        <v>173</v>
      </c>
      <c r="C87" t="s">
        <v>427</v>
      </c>
      <c r="D87" t="str">
        <f t="shared" si="3"/>
        <v>H_110</v>
      </c>
      <c r="E87" t="s">
        <v>383</v>
      </c>
      <c r="F87" t="s">
        <v>573</v>
      </c>
      <c r="G87" t="s">
        <v>572</v>
      </c>
      <c r="H87" t="s">
        <v>400</v>
      </c>
      <c r="I87" t="str">
        <f t="shared" si="4"/>
        <v>What Is The Location Of Health Facilities-Services</v>
      </c>
      <c r="J87" t="str">
        <f t="shared" si="5"/>
        <v xml:space="preserve"> On-Site (&lt; 3 Mi)</v>
      </c>
      <c r="K87" t="s">
        <v>512</v>
      </c>
      <c r="L87" t="s">
        <v>513</v>
      </c>
      <c r="M87" t="s">
        <v>392</v>
      </c>
      <c r="O87">
        <v>1</v>
      </c>
      <c r="P87" t="s">
        <v>433</v>
      </c>
      <c r="Q87" t="s">
        <v>433</v>
      </c>
      <c r="R87" t="s">
        <v>526</v>
      </c>
      <c r="S87" t="s">
        <v>385</v>
      </c>
    </row>
    <row r="88" spans="1:19" hidden="1" x14ac:dyDescent="0.25">
      <c r="A88">
        <v>84</v>
      </c>
      <c r="B88" t="s">
        <v>174</v>
      </c>
      <c r="C88" t="s">
        <v>428</v>
      </c>
      <c r="D88" t="str">
        <f t="shared" si="3"/>
        <v>H_110</v>
      </c>
      <c r="E88" t="s">
        <v>383</v>
      </c>
      <c r="F88" t="s">
        <v>573</v>
      </c>
      <c r="G88" t="s">
        <v>572</v>
      </c>
      <c r="H88" t="s">
        <v>400</v>
      </c>
      <c r="I88" t="str">
        <f t="shared" si="4"/>
        <v>What Is The Location Of Health Facilities-Services</v>
      </c>
      <c r="J88" t="str">
        <f t="shared" si="5"/>
        <v xml:space="preserve"> Mobile Clinic</v>
      </c>
      <c r="K88" t="s">
        <v>512</v>
      </c>
      <c r="L88" t="s">
        <v>513</v>
      </c>
      <c r="M88" t="s">
        <v>392</v>
      </c>
      <c r="O88">
        <v>4</v>
      </c>
      <c r="P88" t="s">
        <v>433</v>
      </c>
      <c r="Q88" t="s">
        <v>433</v>
      </c>
      <c r="R88" t="s">
        <v>526</v>
      </c>
      <c r="S88" t="s">
        <v>385</v>
      </c>
    </row>
    <row r="89" spans="1:19" hidden="1" x14ac:dyDescent="0.25">
      <c r="A89">
        <v>85</v>
      </c>
      <c r="B89" t="s">
        <v>175</v>
      </c>
      <c r="C89" t="s">
        <v>429</v>
      </c>
      <c r="D89" t="str">
        <f t="shared" si="3"/>
        <v>I_101</v>
      </c>
      <c r="E89" t="s">
        <v>383</v>
      </c>
      <c r="F89" t="s">
        <v>573</v>
      </c>
      <c r="G89" t="s">
        <v>572</v>
      </c>
      <c r="H89" t="s">
        <v>401</v>
      </c>
      <c r="I89" t="str">
        <f t="shared" ref="I89:I120" si="6">IF( S89="to merge as one variable",   PROPER(LEFT(C89, FIND("? /",C89) - 1)),  IF(E89="select_multiple",   PROPER(LEFT(C89, FIND("/",C89) - 1)),  PROPER(C89)))</f>
        <v>What Is The Location Of Formal Education Facilities-Services For Children</v>
      </c>
      <c r="J89" t="str">
        <f t="shared" si="5"/>
        <v xml:space="preserve"> Offsite</v>
      </c>
      <c r="K89" t="s">
        <v>510</v>
      </c>
      <c r="L89" t="s">
        <v>511</v>
      </c>
      <c r="M89" t="s">
        <v>392</v>
      </c>
      <c r="O89">
        <v>2</v>
      </c>
      <c r="P89" t="s">
        <v>433</v>
      </c>
      <c r="Q89" t="s">
        <v>433</v>
      </c>
      <c r="R89" t="s">
        <v>526</v>
      </c>
      <c r="S89" t="s">
        <v>385</v>
      </c>
    </row>
    <row r="90" spans="1:19" hidden="1" x14ac:dyDescent="0.25">
      <c r="A90">
        <v>86</v>
      </c>
      <c r="B90" t="s">
        <v>176</v>
      </c>
      <c r="C90" t="s">
        <v>430</v>
      </c>
      <c r="D90" t="str">
        <f t="shared" si="3"/>
        <v>I_101</v>
      </c>
      <c r="E90" t="s">
        <v>383</v>
      </c>
      <c r="F90" t="s">
        <v>573</v>
      </c>
      <c r="G90" t="s">
        <v>572</v>
      </c>
      <c r="H90" t="s">
        <v>401</v>
      </c>
      <c r="I90" t="str">
        <f t="shared" si="6"/>
        <v>What Is The Location Of Formal Education Facilities-Services For Children</v>
      </c>
      <c r="J90" t="str">
        <f t="shared" si="5"/>
        <v xml:space="preserve"> Onsite</v>
      </c>
      <c r="K90" t="s">
        <v>510</v>
      </c>
      <c r="L90" t="s">
        <v>511</v>
      </c>
      <c r="M90" t="s">
        <v>392</v>
      </c>
      <c r="O90">
        <v>1</v>
      </c>
      <c r="P90" t="s">
        <v>433</v>
      </c>
      <c r="Q90" t="s">
        <v>433</v>
      </c>
      <c r="R90" t="s">
        <v>526</v>
      </c>
      <c r="S90" t="s">
        <v>385</v>
      </c>
    </row>
    <row r="91" spans="1:19" hidden="1" x14ac:dyDescent="0.25">
      <c r="A91">
        <v>87</v>
      </c>
      <c r="B91" t="s">
        <v>177</v>
      </c>
      <c r="C91" t="s">
        <v>431</v>
      </c>
      <c r="D91" t="str">
        <f t="shared" si="3"/>
        <v>I_101</v>
      </c>
      <c r="E91" t="s">
        <v>383</v>
      </c>
      <c r="F91" t="s">
        <v>573</v>
      </c>
      <c r="G91" t="s">
        <v>572</v>
      </c>
      <c r="H91" t="s">
        <v>401</v>
      </c>
      <c r="I91" t="str">
        <f t="shared" si="6"/>
        <v>What Is The Location Of Formal Education Facilities-Services For Children</v>
      </c>
      <c r="J91" t="str">
        <f t="shared" si="5"/>
        <v xml:space="preserve"> None</v>
      </c>
      <c r="K91" t="s">
        <v>510</v>
      </c>
      <c r="L91" t="s">
        <v>511</v>
      </c>
      <c r="M91" t="s">
        <v>392</v>
      </c>
      <c r="O91">
        <v>3</v>
      </c>
      <c r="P91" t="s">
        <v>433</v>
      </c>
      <c r="Q91" t="s">
        <v>433</v>
      </c>
      <c r="R91" t="s">
        <v>526</v>
      </c>
      <c r="S91" t="s">
        <v>385</v>
      </c>
    </row>
    <row r="92" spans="1:19" hidden="1" x14ac:dyDescent="0.25">
      <c r="A92">
        <v>88</v>
      </c>
      <c r="B92" t="s">
        <v>178</v>
      </c>
      <c r="C92" t="s">
        <v>432</v>
      </c>
      <c r="D92" t="str">
        <f t="shared" si="3"/>
        <v>I_102</v>
      </c>
      <c r="E92" t="s">
        <v>383</v>
      </c>
      <c r="F92" t="s">
        <v>573</v>
      </c>
      <c r="G92" t="s">
        <v>572</v>
      </c>
      <c r="H92" t="s">
        <v>401</v>
      </c>
      <c r="I92" t="str">
        <f t="shared" si="6"/>
        <v>What Is The Location Of Informal Education Facilities-Services For Children</v>
      </c>
      <c r="J92" t="str">
        <f t="shared" si="5"/>
        <v xml:space="preserve"> Offsite</v>
      </c>
      <c r="K92" t="s">
        <v>509</v>
      </c>
      <c r="L92" t="s">
        <v>508</v>
      </c>
      <c r="M92" t="s">
        <v>392</v>
      </c>
      <c r="O92">
        <v>2</v>
      </c>
      <c r="P92" t="s">
        <v>433</v>
      </c>
      <c r="Q92" t="s">
        <v>433</v>
      </c>
      <c r="R92" t="s">
        <v>526</v>
      </c>
      <c r="S92" t="s">
        <v>385</v>
      </c>
    </row>
    <row r="93" spans="1:19" hidden="1" x14ac:dyDescent="0.25">
      <c r="A93">
        <v>89</v>
      </c>
      <c r="B93" t="s">
        <v>179</v>
      </c>
      <c r="C93" t="s">
        <v>434</v>
      </c>
      <c r="D93" t="str">
        <f t="shared" si="3"/>
        <v>I_102</v>
      </c>
      <c r="E93" t="s">
        <v>383</v>
      </c>
      <c r="F93" t="s">
        <v>573</v>
      </c>
      <c r="G93" t="s">
        <v>572</v>
      </c>
      <c r="H93" t="s">
        <v>401</v>
      </c>
      <c r="I93" t="str">
        <f t="shared" si="6"/>
        <v>What Is The Location Of Informal Education Facilities-Services For Children</v>
      </c>
      <c r="J93" t="str">
        <f t="shared" si="5"/>
        <v xml:space="preserve"> Onsite</v>
      </c>
      <c r="K93" t="s">
        <v>509</v>
      </c>
      <c r="L93" t="s">
        <v>508</v>
      </c>
      <c r="M93" t="s">
        <v>392</v>
      </c>
      <c r="O93">
        <v>1</v>
      </c>
      <c r="P93" t="s">
        <v>433</v>
      </c>
      <c r="Q93" t="s">
        <v>433</v>
      </c>
      <c r="R93" t="s">
        <v>526</v>
      </c>
      <c r="S93" t="s">
        <v>385</v>
      </c>
    </row>
    <row r="94" spans="1:19" hidden="1" x14ac:dyDescent="0.25">
      <c r="A94">
        <v>90</v>
      </c>
      <c r="B94" t="s">
        <v>180</v>
      </c>
      <c r="C94" t="s">
        <v>435</v>
      </c>
      <c r="D94" t="str">
        <f t="shared" si="3"/>
        <v>I_102</v>
      </c>
      <c r="E94" t="s">
        <v>383</v>
      </c>
      <c r="F94" t="s">
        <v>573</v>
      </c>
      <c r="G94" t="s">
        <v>572</v>
      </c>
      <c r="H94" t="s">
        <v>401</v>
      </c>
      <c r="I94" t="str">
        <f t="shared" si="6"/>
        <v>What Is The Location Of Informal Education Facilities-Services For Children</v>
      </c>
      <c r="J94" t="str">
        <f t="shared" si="5"/>
        <v xml:space="preserve"> None</v>
      </c>
      <c r="K94" t="s">
        <v>509</v>
      </c>
      <c r="L94" t="s">
        <v>508</v>
      </c>
      <c r="M94" t="s">
        <v>392</v>
      </c>
      <c r="O94">
        <v>3</v>
      </c>
      <c r="P94" t="s">
        <v>433</v>
      </c>
      <c r="Q94" t="s">
        <v>433</v>
      </c>
      <c r="R94" t="s">
        <v>526</v>
      </c>
      <c r="S94" t="s">
        <v>385</v>
      </c>
    </row>
    <row r="95" spans="1:19" hidden="1" x14ac:dyDescent="0.25">
      <c r="A95">
        <v>91</v>
      </c>
      <c r="B95" t="s">
        <v>181</v>
      </c>
      <c r="C95" t="s">
        <v>182</v>
      </c>
      <c r="D95" t="str">
        <f t="shared" si="3"/>
        <v>I_103</v>
      </c>
      <c r="E95" t="s">
        <v>383</v>
      </c>
      <c r="F95" t="s">
        <v>573</v>
      </c>
      <c r="G95" t="s">
        <v>572</v>
      </c>
      <c r="H95" t="s">
        <v>401</v>
      </c>
      <c r="I95" t="str">
        <f t="shared" si="6"/>
        <v>What Is The Distance To Nearest Education Facility</v>
      </c>
      <c r="J95" t="str">
        <f t="shared" si="5"/>
        <v xml:space="preserve"> &lt; 10Mi</v>
      </c>
      <c r="K95" t="s">
        <v>488</v>
      </c>
      <c r="L95" t="s">
        <v>489</v>
      </c>
      <c r="M95" t="s">
        <v>392</v>
      </c>
      <c r="O95">
        <v>4</v>
      </c>
      <c r="P95" t="s">
        <v>433</v>
      </c>
      <c r="Q95" t="s">
        <v>433</v>
      </c>
      <c r="R95" t="s">
        <v>526</v>
      </c>
      <c r="S95" t="s">
        <v>385</v>
      </c>
    </row>
    <row r="96" spans="1:19" hidden="1" x14ac:dyDescent="0.25">
      <c r="A96">
        <v>92</v>
      </c>
      <c r="B96" t="s">
        <v>183</v>
      </c>
      <c r="C96" t="s">
        <v>184</v>
      </c>
      <c r="D96" t="str">
        <f t="shared" si="3"/>
        <v>I_103</v>
      </c>
      <c r="E96" t="s">
        <v>383</v>
      </c>
      <c r="F96" t="s">
        <v>573</v>
      </c>
      <c r="G96" t="s">
        <v>572</v>
      </c>
      <c r="H96" t="s">
        <v>401</v>
      </c>
      <c r="I96" t="str">
        <f t="shared" si="6"/>
        <v>What Is The Distance To Nearest Education Facility</v>
      </c>
      <c r="J96" t="str">
        <f t="shared" si="5"/>
        <v xml:space="preserve"> &lt; 5Mi</v>
      </c>
      <c r="K96" t="s">
        <v>488</v>
      </c>
      <c r="L96" t="s">
        <v>489</v>
      </c>
      <c r="M96" t="s">
        <v>392</v>
      </c>
      <c r="O96">
        <v>3</v>
      </c>
      <c r="P96" t="s">
        <v>433</v>
      </c>
      <c r="Q96" t="s">
        <v>433</v>
      </c>
      <c r="R96" t="s">
        <v>526</v>
      </c>
      <c r="S96" t="s">
        <v>385</v>
      </c>
    </row>
    <row r="97" spans="1:19" hidden="1" x14ac:dyDescent="0.25">
      <c r="A97">
        <v>93</v>
      </c>
      <c r="B97" t="s">
        <v>185</v>
      </c>
      <c r="C97" t="s">
        <v>186</v>
      </c>
      <c r="D97" t="str">
        <f t="shared" si="3"/>
        <v>I_103</v>
      </c>
      <c r="E97" t="s">
        <v>383</v>
      </c>
      <c r="F97" t="s">
        <v>573</v>
      </c>
      <c r="G97" t="s">
        <v>572</v>
      </c>
      <c r="H97" t="s">
        <v>401</v>
      </c>
      <c r="I97" t="str">
        <f t="shared" si="6"/>
        <v>What Is The Distance To Nearest Education Facility</v>
      </c>
      <c r="J97" t="str">
        <f t="shared" si="5"/>
        <v xml:space="preserve"> &lt; 2Mi</v>
      </c>
      <c r="K97" t="s">
        <v>488</v>
      </c>
      <c r="L97" t="s">
        <v>489</v>
      </c>
      <c r="M97" t="s">
        <v>392</v>
      </c>
      <c r="O97">
        <v>2</v>
      </c>
      <c r="P97" t="s">
        <v>433</v>
      </c>
      <c r="Q97" t="s">
        <v>433</v>
      </c>
      <c r="R97" t="s">
        <v>526</v>
      </c>
      <c r="S97" t="s">
        <v>385</v>
      </c>
    </row>
    <row r="98" spans="1:19" hidden="1" x14ac:dyDescent="0.25">
      <c r="A98">
        <v>94</v>
      </c>
      <c r="B98" t="s">
        <v>187</v>
      </c>
      <c r="C98" t="s">
        <v>188</v>
      </c>
      <c r="D98" t="str">
        <f t="shared" si="3"/>
        <v>I_103</v>
      </c>
      <c r="E98" t="s">
        <v>383</v>
      </c>
      <c r="F98" t="s">
        <v>573</v>
      </c>
      <c r="G98" t="s">
        <v>572</v>
      </c>
      <c r="H98" t="s">
        <v>401</v>
      </c>
      <c r="I98" t="str">
        <f t="shared" si="6"/>
        <v>What Is The Distance To Nearest Education Facility</v>
      </c>
      <c r="J98" t="str">
        <f t="shared" ref="J98:J129" si="7">IF( S98="to merge as one variable",   PROPER(RIGHT(C98, LEN(C98) - FIND("/",C98) )),  IF(E98="select_multiple",   PROPER(RIGHT(C98, LEN(C98) - FIND("/",C98) )),  ""))</f>
        <v xml:space="preserve"> &lt; 1Mi</v>
      </c>
      <c r="K98" t="s">
        <v>488</v>
      </c>
      <c r="L98" t="s">
        <v>489</v>
      </c>
      <c r="M98" t="s">
        <v>392</v>
      </c>
      <c r="O98">
        <v>1</v>
      </c>
      <c r="P98" t="s">
        <v>433</v>
      </c>
      <c r="Q98" t="s">
        <v>433</v>
      </c>
      <c r="R98" t="s">
        <v>526</v>
      </c>
      <c r="S98" t="s">
        <v>385</v>
      </c>
    </row>
    <row r="99" spans="1:19" hidden="1" x14ac:dyDescent="0.25">
      <c r="A99">
        <v>95</v>
      </c>
      <c r="B99" t="s">
        <v>189</v>
      </c>
      <c r="C99" t="s">
        <v>190</v>
      </c>
      <c r="D99" t="str">
        <f t="shared" si="3"/>
        <v>I_104</v>
      </c>
      <c r="E99" t="s">
        <v>383</v>
      </c>
      <c r="F99" t="s">
        <v>573</v>
      </c>
      <c r="G99" t="s">
        <v>572</v>
      </c>
      <c r="H99" t="s">
        <v>401</v>
      </c>
      <c r="I99" t="str">
        <f t="shared" si="6"/>
        <v>% Of The Children Attending School</v>
      </c>
      <c r="J99" t="str">
        <f t="shared" si="7"/>
        <v xml:space="preserve"> &lt; 25%</v>
      </c>
      <c r="K99" t="s">
        <v>487</v>
      </c>
      <c r="L99" t="s">
        <v>563</v>
      </c>
      <c r="M99" t="s">
        <v>391</v>
      </c>
      <c r="O99">
        <v>1</v>
      </c>
      <c r="P99" t="s">
        <v>436</v>
      </c>
      <c r="Q99" t="s">
        <v>436</v>
      </c>
      <c r="R99" t="s">
        <v>526</v>
      </c>
      <c r="S99" t="s">
        <v>385</v>
      </c>
    </row>
    <row r="100" spans="1:19" hidden="1" x14ac:dyDescent="0.25">
      <c r="A100">
        <v>96</v>
      </c>
      <c r="B100" t="s">
        <v>191</v>
      </c>
      <c r="C100" t="s">
        <v>192</v>
      </c>
      <c r="D100" t="str">
        <f t="shared" si="3"/>
        <v>I_104</v>
      </c>
      <c r="E100" t="s">
        <v>383</v>
      </c>
      <c r="F100" t="s">
        <v>573</v>
      </c>
      <c r="G100" t="s">
        <v>572</v>
      </c>
      <c r="H100" t="s">
        <v>401</v>
      </c>
      <c r="I100" t="str">
        <f t="shared" si="6"/>
        <v>% Of The Children Attending School</v>
      </c>
      <c r="J100" t="str">
        <f t="shared" si="7"/>
        <v xml:space="preserve"> &lt; 50%</v>
      </c>
      <c r="K100" t="s">
        <v>487</v>
      </c>
      <c r="L100" t="s">
        <v>563</v>
      </c>
      <c r="M100" t="s">
        <v>391</v>
      </c>
      <c r="O100">
        <v>2</v>
      </c>
      <c r="P100" t="s">
        <v>436</v>
      </c>
      <c r="Q100" t="s">
        <v>436</v>
      </c>
      <c r="R100" t="s">
        <v>526</v>
      </c>
      <c r="S100" t="s">
        <v>385</v>
      </c>
    </row>
    <row r="101" spans="1:19" hidden="1" x14ac:dyDescent="0.25">
      <c r="A101">
        <v>97</v>
      </c>
      <c r="B101" t="s">
        <v>193</v>
      </c>
      <c r="C101" t="s">
        <v>194</v>
      </c>
      <c r="D101" t="str">
        <f t="shared" si="3"/>
        <v>I_104</v>
      </c>
      <c r="E101" t="s">
        <v>383</v>
      </c>
      <c r="F101" t="s">
        <v>573</v>
      </c>
      <c r="G101" t="s">
        <v>572</v>
      </c>
      <c r="H101" t="s">
        <v>401</v>
      </c>
      <c r="I101" t="str">
        <f t="shared" si="6"/>
        <v>% Of The Children Attending School</v>
      </c>
      <c r="J101" t="str">
        <f t="shared" si="7"/>
        <v xml:space="preserve"> &lt; 75%</v>
      </c>
      <c r="K101" t="s">
        <v>487</v>
      </c>
      <c r="L101" t="s">
        <v>563</v>
      </c>
      <c r="M101" t="s">
        <v>391</v>
      </c>
      <c r="O101">
        <v>3</v>
      </c>
      <c r="P101" t="s">
        <v>436</v>
      </c>
      <c r="Q101" t="s">
        <v>436</v>
      </c>
      <c r="R101" t="s">
        <v>526</v>
      </c>
      <c r="S101" t="s">
        <v>385</v>
      </c>
    </row>
    <row r="102" spans="1:19" hidden="1" x14ac:dyDescent="0.25">
      <c r="A102">
        <v>98</v>
      </c>
      <c r="B102" t="s">
        <v>195</v>
      </c>
      <c r="C102" t="s">
        <v>196</v>
      </c>
      <c r="D102" t="str">
        <f t="shared" si="3"/>
        <v>I_104</v>
      </c>
      <c r="E102" t="s">
        <v>383</v>
      </c>
      <c r="F102" t="s">
        <v>573</v>
      </c>
      <c r="G102" t="s">
        <v>572</v>
      </c>
      <c r="H102" t="s">
        <v>401</v>
      </c>
      <c r="I102" t="str">
        <f t="shared" si="6"/>
        <v>% Of The Children Attending School</v>
      </c>
      <c r="J102" t="str">
        <f t="shared" si="7"/>
        <v xml:space="preserve"> &gt; 75%</v>
      </c>
      <c r="K102" t="s">
        <v>487</v>
      </c>
      <c r="L102" t="s">
        <v>563</v>
      </c>
      <c r="M102" t="s">
        <v>391</v>
      </c>
      <c r="O102">
        <v>4</v>
      </c>
      <c r="P102" t="s">
        <v>436</v>
      </c>
      <c r="Q102" t="s">
        <v>436</v>
      </c>
      <c r="R102" t="s">
        <v>526</v>
      </c>
      <c r="S102" t="s">
        <v>385</v>
      </c>
    </row>
    <row r="103" spans="1:19" hidden="1" x14ac:dyDescent="0.25">
      <c r="A103">
        <v>99</v>
      </c>
      <c r="B103" t="s">
        <v>197</v>
      </c>
      <c r="C103" t="s">
        <v>198</v>
      </c>
      <c r="D103" t="str">
        <f t="shared" si="3"/>
        <v>I_104</v>
      </c>
      <c r="E103" t="s">
        <v>383</v>
      </c>
      <c r="F103" t="s">
        <v>573</v>
      </c>
      <c r="G103" t="s">
        <v>572</v>
      </c>
      <c r="H103" t="s">
        <v>401</v>
      </c>
      <c r="I103" t="str">
        <f t="shared" si="6"/>
        <v>% Of The Children Attending School</v>
      </c>
      <c r="J103" t="str">
        <f t="shared" si="7"/>
        <v xml:space="preserve"> None</v>
      </c>
      <c r="K103" t="s">
        <v>487</v>
      </c>
      <c r="L103" t="s">
        <v>563</v>
      </c>
      <c r="M103" t="s">
        <v>391</v>
      </c>
      <c r="O103">
        <v>5</v>
      </c>
      <c r="P103" t="s">
        <v>436</v>
      </c>
      <c r="Q103" t="s">
        <v>436</v>
      </c>
      <c r="R103" t="s">
        <v>526</v>
      </c>
      <c r="S103" t="s">
        <v>385</v>
      </c>
    </row>
    <row r="104" spans="1:19" hidden="1" x14ac:dyDescent="0.25">
      <c r="A104">
        <v>100</v>
      </c>
      <c r="B104" t="s">
        <v>199</v>
      </c>
      <c r="C104" t="s">
        <v>200</v>
      </c>
      <c r="D104" t="str">
        <f t="shared" si="3"/>
        <v>I_105</v>
      </c>
      <c r="E104" t="s">
        <v>380</v>
      </c>
      <c r="F104" t="s">
        <v>573</v>
      </c>
      <c r="G104" t="s">
        <v>572</v>
      </c>
      <c r="H104" t="s">
        <v>401</v>
      </c>
      <c r="I104" t="str">
        <f t="shared" si="6"/>
        <v xml:space="preserve">What Are The Main Obstacles For Children To Go To School? </v>
      </c>
      <c r="J104" t="str">
        <f t="shared" si="7"/>
        <v xml:space="preserve"> School Is Too Far</v>
      </c>
      <c r="K104" t="s">
        <v>486</v>
      </c>
      <c r="L104" t="s">
        <v>562</v>
      </c>
      <c r="M104" t="s">
        <v>392</v>
      </c>
      <c r="O104">
        <v>1</v>
      </c>
      <c r="P104" t="s">
        <v>437</v>
      </c>
      <c r="Q104" t="s">
        <v>437</v>
      </c>
      <c r="R104" t="s">
        <v>526</v>
      </c>
    </row>
    <row r="105" spans="1:19" hidden="1" x14ac:dyDescent="0.25">
      <c r="A105">
        <v>101</v>
      </c>
      <c r="B105" t="s">
        <v>201</v>
      </c>
      <c r="C105" t="s">
        <v>202</v>
      </c>
      <c r="D105" t="str">
        <f t="shared" si="3"/>
        <v>I_105</v>
      </c>
      <c r="E105" t="s">
        <v>380</v>
      </c>
      <c r="F105" t="s">
        <v>573</v>
      </c>
      <c r="G105" t="s">
        <v>572</v>
      </c>
      <c r="H105" t="s">
        <v>401</v>
      </c>
      <c r="I105" t="str">
        <f t="shared" si="6"/>
        <v xml:space="preserve">What Are The Main Obstacles For Children To Go To School? </v>
      </c>
      <c r="J105" t="str">
        <f t="shared" si="7"/>
        <v xml:space="preserve"> School Request Documents That People Don'T Have</v>
      </c>
      <c r="K105" t="s">
        <v>486</v>
      </c>
      <c r="L105" t="s">
        <v>562</v>
      </c>
      <c r="M105" t="s">
        <v>392</v>
      </c>
      <c r="O105">
        <v>2</v>
      </c>
      <c r="P105" t="s">
        <v>437</v>
      </c>
      <c r="Q105" t="s">
        <v>437</v>
      </c>
      <c r="R105" t="s">
        <v>526</v>
      </c>
    </row>
    <row r="106" spans="1:19" hidden="1" x14ac:dyDescent="0.25">
      <c r="A106">
        <v>102</v>
      </c>
      <c r="B106" t="s">
        <v>203</v>
      </c>
      <c r="C106" t="s">
        <v>204</v>
      </c>
      <c r="D106" t="str">
        <f t="shared" si="3"/>
        <v>I_105</v>
      </c>
      <c r="E106" t="s">
        <v>380</v>
      </c>
      <c r="F106" t="s">
        <v>573</v>
      </c>
      <c r="G106" t="s">
        <v>572</v>
      </c>
      <c r="H106" t="s">
        <v>401</v>
      </c>
      <c r="I106" t="str">
        <f t="shared" si="6"/>
        <v xml:space="preserve">What Are The Main Obstacles For Children To Go To School? </v>
      </c>
      <c r="J106" t="str">
        <f t="shared" si="7"/>
        <v xml:space="preserve"> School Is Closed</v>
      </c>
      <c r="K106" t="s">
        <v>486</v>
      </c>
      <c r="L106" t="s">
        <v>562</v>
      </c>
      <c r="M106" t="s">
        <v>392</v>
      </c>
      <c r="O106">
        <v>3</v>
      </c>
      <c r="P106" t="s">
        <v>437</v>
      </c>
      <c r="Q106" t="s">
        <v>437</v>
      </c>
      <c r="R106" t="s">
        <v>526</v>
      </c>
    </row>
    <row r="107" spans="1:19" hidden="1" x14ac:dyDescent="0.25">
      <c r="A107">
        <v>103</v>
      </c>
      <c r="B107" t="s">
        <v>205</v>
      </c>
      <c r="C107" t="s">
        <v>206</v>
      </c>
      <c r="D107" t="str">
        <f t="shared" si="3"/>
        <v>I_105</v>
      </c>
      <c r="E107" t="s">
        <v>380</v>
      </c>
      <c r="F107" t="s">
        <v>573</v>
      </c>
      <c r="G107" t="s">
        <v>572</v>
      </c>
      <c r="H107" t="s">
        <v>401</v>
      </c>
      <c r="I107" t="str">
        <f t="shared" si="6"/>
        <v xml:space="preserve">What Are The Main Obstacles For Children To Go To School? </v>
      </c>
      <c r="J107" t="str">
        <f t="shared" si="7"/>
        <v xml:space="preserve"> School Is Destroyed</v>
      </c>
      <c r="K107" t="s">
        <v>486</v>
      </c>
      <c r="L107" t="s">
        <v>562</v>
      </c>
      <c r="M107" t="s">
        <v>392</v>
      </c>
      <c r="O107">
        <v>4</v>
      </c>
      <c r="P107" t="s">
        <v>437</v>
      </c>
      <c r="Q107" t="s">
        <v>437</v>
      </c>
      <c r="R107" t="s">
        <v>526</v>
      </c>
    </row>
    <row r="108" spans="1:19" hidden="1" x14ac:dyDescent="0.25">
      <c r="A108">
        <v>104</v>
      </c>
      <c r="B108" t="s">
        <v>207</v>
      </c>
      <c r="C108" t="s">
        <v>208</v>
      </c>
      <c r="D108" t="str">
        <f t="shared" si="3"/>
        <v>I_106</v>
      </c>
      <c r="E108" t="s">
        <v>380</v>
      </c>
      <c r="I108" t="str">
        <f t="shared" si="6"/>
        <v xml:space="preserve">What Are The Main Available Skills Within The Workforce In The Community? </v>
      </c>
      <c r="J108" t="str">
        <f t="shared" si="7"/>
        <v xml:space="preserve"> Bartenders</v>
      </c>
      <c r="M108" t="s">
        <v>391</v>
      </c>
    </row>
    <row r="109" spans="1:19" hidden="1" x14ac:dyDescent="0.25">
      <c r="A109">
        <v>105</v>
      </c>
      <c r="B109" t="s">
        <v>209</v>
      </c>
      <c r="C109" t="s">
        <v>210</v>
      </c>
      <c r="D109" t="str">
        <f t="shared" si="3"/>
        <v>I_106</v>
      </c>
      <c r="E109" t="s">
        <v>380</v>
      </c>
      <c r="I109" t="str">
        <f t="shared" si="6"/>
        <v xml:space="preserve">What Are The Main Available Skills Within The Workforce In The Community? </v>
      </c>
      <c r="J109" t="str">
        <f t="shared" si="7"/>
        <v xml:space="preserve"> Carpenters</v>
      </c>
      <c r="M109" t="s">
        <v>391</v>
      </c>
    </row>
    <row r="110" spans="1:19" hidden="1" x14ac:dyDescent="0.25">
      <c r="A110">
        <v>106</v>
      </c>
      <c r="B110" t="s">
        <v>211</v>
      </c>
      <c r="C110" t="s">
        <v>212</v>
      </c>
      <c r="D110" t="str">
        <f t="shared" si="3"/>
        <v>I_106</v>
      </c>
      <c r="E110" t="s">
        <v>380</v>
      </c>
      <c r="I110" t="str">
        <f t="shared" si="6"/>
        <v xml:space="preserve">What Are The Main Available Skills Within The Workforce In The Community? </v>
      </c>
      <c r="J110" t="str">
        <f t="shared" si="7"/>
        <v xml:space="preserve"> Electricians</v>
      </c>
      <c r="M110" t="s">
        <v>391</v>
      </c>
    </row>
    <row r="111" spans="1:19" hidden="1" x14ac:dyDescent="0.25">
      <c r="A111">
        <v>107</v>
      </c>
      <c r="B111" t="s">
        <v>213</v>
      </c>
      <c r="C111" t="s">
        <v>214</v>
      </c>
      <c r="D111" t="str">
        <f t="shared" si="3"/>
        <v>I_106</v>
      </c>
      <c r="E111" t="s">
        <v>380</v>
      </c>
      <c r="I111" t="str">
        <f t="shared" si="6"/>
        <v xml:space="preserve">What Are The Main Available Skills Within The Workforce In The Community? </v>
      </c>
      <c r="J111" t="str">
        <f t="shared" si="7"/>
        <v xml:space="preserve"> Masons</v>
      </c>
      <c r="M111" t="s">
        <v>391</v>
      </c>
    </row>
    <row r="112" spans="1:19" hidden="1" x14ac:dyDescent="0.25">
      <c r="A112">
        <v>108</v>
      </c>
      <c r="B112" t="s">
        <v>215</v>
      </c>
      <c r="C112" t="s">
        <v>216</v>
      </c>
      <c r="D112" t="str">
        <f t="shared" si="3"/>
        <v>I_106</v>
      </c>
      <c r="E112" t="s">
        <v>380</v>
      </c>
      <c r="I112" t="str">
        <f t="shared" si="6"/>
        <v xml:space="preserve">What Are The Main Available Skills Within The Workforce In The Community? </v>
      </c>
      <c r="J112" t="str">
        <f t="shared" si="7"/>
        <v xml:space="preserve"> Mechanics</v>
      </c>
      <c r="M112" t="s">
        <v>391</v>
      </c>
    </row>
    <row r="113" spans="1:18" hidden="1" x14ac:dyDescent="0.25">
      <c r="A113">
        <v>109</v>
      </c>
      <c r="B113" t="s">
        <v>217</v>
      </c>
      <c r="C113" t="s">
        <v>218</v>
      </c>
      <c r="D113" t="str">
        <f t="shared" si="3"/>
        <v>I_106</v>
      </c>
      <c r="E113" t="s">
        <v>380</v>
      </c>
      <c r="I113" t="str">
        <f t="shared" si="6"/>
        <v xml:space="preserve">What Are The Main Available Skills Within The Workforce In The Community? </v>
      </c>
      <c r="J113" t="str">
        <f t="shared" si="7"/>
        <v xml:space="preserve"> Truck Drivers</v>
      </c>
      <c r="M113" t="s">
        <v>391</v>
      </c>
    </row>
    <row r="114" spans="1:18" hidden="1" x14ac:dyDescent="0.25">
      <c r="A114">
        <v>110</v>
      </c>
      <c r="B114" t="s">
        <v>219</v>
      </c>
      <c r="C114" t="s">
        <v>220</v>
      </c>
      <c r="D114" t="str">
        <f t="shared" si="3"/>
        <v>I_106</v>
      </c>
      <c r="E114" t="s">
        <v>380</v>
      </c>
      <c r="I114" t="str">
        <f t="shared" si="6"/>
        <v xml:space="preserve">What Are The Main Available Skills Within The Workforce In The Community? </v>
      </c>
      <c r="J114" t="str">
        <f t="shared" si="7"/>
        <v xml:space="preserve"> Teachers</v>
      </c>
      <c r="M114" t="s">
        <v>391</v>
      </c>
    </row>
    <row r="115" spans="1:18" hidden="1" x14ac:dyDescent="0.25">
      <c r="A115">
        <v>111</v>
      </c>
      <c r="B115" t="s">
        <v>221</v>
      </c>
      <c r="C115" t="s">
        <v>222</v>
      </c>
      <c r="D115" t="str">
        <f t="shared" si="3"/>
        <v>I_106</v>
      </c>
      <c r="E115" t="s">
        <v>380</v>
      </c>
      <c r="I115" t="str">
        <f t="shared" si="6"/>
        <v xml:space="preserve">What Are The Main Available Skills Within The Workforce In The Community? </v>
      </c>
      <c r="J115" t="str">
        <f t="shared" si="7"/>
        <v xml:space="preserve"> Cooks</v>
      </c>
      <c r="M115" t="s">
        <v>391</v>
      </c>
    </row>
    <row r="116" spans="1:18" hidden="1" x14ac:dyDescent="0.25">
      <c r="A116">
        <v>112</v>
      </c>
      <c r="B116" t="s">
        <v>223</v>
      </c>
      <c r="C116" t="s">
        <v>224</v>
      </c>
      <c r="D116" t="str">
        <f t="shared" si="3"/>
        <v>I_106</v>
      </c>
      <c r="E116" t="s">
        <v>380</v>
      </c>
      <c r="I116" t="str">
        <f t="shared" si="6"/>
        <v xml:space="preserve">What Are The Main Available Skills Within The Workforce In The Community? </v>
      </c>
      <c r="J116" t="str">
        <f t="shared" si="7"/>
        <v xml:space="preserve"> Bakers</v>
      </c>
      <c r="M116" t="s">
        <v>391</v>
      </c>
    </row>
    <row r="117" spans="1:18" hidden="1" x14ac:dyDescent="0.25">
      <c r="A117">
        <v>113</v>
      </c>
      <c r="B117" t="s">
        <v>225</v>
      </c>
      <c r="C117" t="s">
        <v>226</v>
      </c>
      <c r="D117" t="str">
        <f t="shared" si="3"/>
        <v>I_106</v>
      </c>
      <c r="E117" t="s">
        <v>380</v>
      </c>
      <c r="I117" t="str">
        <f t="shared" si="6"/>
        <v xml:space="preserve">What Are The Main Available Skills Within The Workforce In The Community? </v>
      </c>
      <c r="J117" t="str">
        <f t="shared" si="7"/>
        <v xml:space="preserve"> Seamstress</v>
      </c>
      <c r="M117" t="s">
        <v>391</v>
      </c>
    </row>
    <row r="118" spans="1:18" hidden="1" x14ac:dyDescent="0.25">
      <c r="A118">
        <v>114</v>
      </c>
      <c r="B118" t="s">
        <v>227</v>
      </c>
      <c r="C118" t="s">
        <v>228</v>
      </c>
      <c r="D118" t="str">
        <f t="shared" si="3"/>
        <v>I_106</v>
      </c>
      <c r="E118" t="s">
        <v>380</v>
      </c>
      <c r="I118" t="str">
        <f t="shared" si="6"/>
        <v xml:space="preserve">What Are The Main Available Skills Within The Workforce In The Community? </v>
      </c>
      <c r="J118" t="str">
        <f t="shared" si="7"/>
        <v xml:space="preserve"> Handymen</v>
      </c>
      <c r="M118" t="s">
        <v>391</v>
      </c>
    </row>
    <row r="119" spans="1:18" hidden="1" x14ac:dyDescent="0.25">
      <c r="A119">
        <v>115</v>
      </c>
      <c r="B119" t="s">
        <v>229</v>
      </c>
      <c r="C119" t="s">
        <v>230</v>
      </c>
      <c r="D119" t="str">
        <f t="shared" si="3"/>
        <v>I_106</v>
      </c>
      <c r="E119" t="s">
        <v>380</v>
      </c>
      <c r="I119" t="str">
        <f t="shared" si="6"/>
        <v xml:space="preserve">What Are The Main Available Skills Within The Workforce In The Community? </v>
      </c>
      <c r="J119" t="str">
        <f t="shared" si="7"/>
        <v xml:space="preserve"> Farm Laborers</v>
      </c>
      <c r="M119" t="s">
        <v>391</v>
      </c>
    </row>
    <row r="120" spans="1:18" hidden="1" x14ac:dyDescent="0.25">
      <c r="A120">
        <v>116</v>
      </c>
      <c r="B120" t="s">
        <v>231</v>
      </c>
      <c r="C120" t="s">
        <v>232</v>
      </c>
      <c r="D120" t="str">
        <f t="shared" si="3"/>
        <v>I_106</v>
      </c>
      <c r="E120" t="s">
        <v>380</v>
      </c>
      <c r="I120" t="str">
        <f t="shared" si="6"/>
        <v xml:space="preserve">What Are The Main Available Skills Within The Workforce In The Community? </v>
      </c>
      <c r="J120" t="str">
        <f t="shared" si="7"/>
        <v xml:space="preserve"> Maids</v>
      </c>
      <c r="M120" t="s">
        <v>391</v>
      </c>
    </row>
    <row r="121" spans="1:18" hidden="1" x14ac:dyDescent="0.25">
      <c r="A121">
        <v>117</v>
      </c>
      <c r="B121" t="s">
        <v>233</v>
      </c>
      <c r="C121" t="s">
        <v>234</v>
      </c>
      <c r="D121" t="str">
        <f t="shared" si="3"/>
        <v>I_106</v>
      </c>
      <c r="E121" t="s">
        <v>380</v>
      </c>
      <c r="I121" t="str">
        <f t="shared" ref="I121:I152" si="8">IF( S121="to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J121" t="str">
        <f t="shared" si="7"/>
        <v xml:space="preserve"> Fishing</v>
      </c>
      <c r="M121" t="s">
        <v>391</v>
      </c>
    </row>
    <row r="122" spans="1:18" hidden="1" x14ac:dyDescent="0.25">
      <c r="A122">
        <v>118</v>
      </c>
      <c r="B122" t="s">
        <v>235</v>
      </c>
      <c r="C122" t="s">
        <v>236</v>
      </c>
      <c r="D122" t="str">
        <f t="shared" si="3"/>
        <v>I_106</v>
      </c>
      <c r="E122" t="s">
        <v>380</v>
      </c>
      <c r="I122" t="str">
        <f t="shared" si="8"/>
        <v xml:space="preserve">What Are The Main Available Skills Within The Workforce In The Community? </v>
      </c>
      <c r="J122" t="str">
        <f t="shared" si="7"/>
        <v xml:space="preserve"> Petty Trade</v>
      </c>
      <c r="M122" t="s">
        <v>391</v>
      </c>
    </row>
    <row r="123" spans="1:18" hidden="1" x14ac:dyDescent="0.25">
      <c r="A123">
        <v>119</v>
      </c>
      <c r="B123" t="s">
        <v>237</v>
      </c>
      <c r="C123" t="s">
        <v>238</v>
      </c>
      <c r="D123" t="str">
        <f t="shared" si="3"/>
        <v>I_107</v>
      </c>
      <c r="E123" t="s">
        <v>383</v>
      </c>
      <c r="F123" t="s">
        <v>537</v>
      </c>
      <c r="H123" t="s">
        <v>396</v>
      </c>
      <c r="I123" t="str">
        <f t="shared" si="8"/>
        <v>Is There Livelihood Opportunities Accesible Directly On Site?</v>
      </c>
      <c r="J123" t="str">
        <f t="shared" si="7"/>
        <v/>
      </c>
      <c r="K123" t="s">
        <v>485</v>
      </c>
      <c r="L123" t="s">
        <v>528</v>
      </c>
      <c r="M123" t="s">
        <v>391</v>
      </c>
      <c r="R123" t="s">
        <v>527</v>
      </c>
    </row>
    <row r="124" spans="1:18" hidden="1" x14ac:dyDescent="0.25">
      <c r="A124">
        <v>120</v>
      </c>
      <c r="B124" t="s">
        <v>239</v>
      </c>
      <c r="C124" t="s">
        <v>240</v>
      </c>
      <c r="D124" t="str">
        <f t="shared" si="3"/>
        <v>I_108</v>
      </c>
      <c r="E124" t="s">
        <v>383</v>
      </c>
      <c r="F124" t="s">
        <v>537</v>
      </c>
      <c r="H124" t="s">
        <v>396</v>
      </c>
      <c r="I124" t="str">
        <f t="shared" si="8"/>
        <v>Can You Tell About The Number Of Household In The Site With Source Of Income?</v>
      </c>
      <c r="J124" t="str">
        <f t="shared" si="7"/>
        <v/>
      </c>
      <c r="M124" t="s">
        <v>391</v>
      </c>
    </row>
    <row r="125" spans="1:18" hidden="1" x14ac:dyDescent="0.25">
      <c r="A125">
        <v>121</v>
      </c>
      <c r="B125" t="s">
        <v>241</v>
      </c>
      <c r="C125" t="s">
        <v>242</v>
      </c>
      <c r="D125" t="str">
        <f t="shared" si="3"/>
        <v>I_109</v>
      </c>
      <c r="E125" t="s">
        <v>383</v>
      </c>
      <c r="F125" t="s">
        <v>537</v>
      </c>
      <c r="H125" t="s">
        <v>396</v>
      </c>
      <c r="I125" t="str">
        <f t="shared" si="8"/>
        <v>Is The Population Here Currently Receiving Social Assistance Benefits?</v>
      </c>
      <c r="J125" t="str">
        <f t="shared" si="7"/>
        <v/>
      </c>
      <c r="K125" t="s">
        <v>484</v>
      </c>
      <c r="L125" t="s">
        <v>529</v>
      </c>
      <c r="M125" t="s">
        <v>393</v>
      </c>
      <c r="R125" t="s">
        <v>527</v>
      </c>
    </row>
    <row r="126" spans="1:18" hidden="1" x14ac:dyDescent="0.25">
      <c r="A126">
        <v>122</v>
      </c>
      <c r="B126" t="s">
        <v>243</v>
      </c>
      <c r="C126" t="s">
        <v>244</v>
      </c>
      <c r="D126" t="str">
        <f t="shared" si="3"/>
        <v>I_110</v>
      </c>
      <c r="E126" t="s">
        <v>380</v>
      </c>
      <c r="F126" t="s">
        <v>537</v>
      </c>
      <c r="H126" t="s">
        <v>396</v>
      </c>
      <c r="I126" t="str">
        <f t="shared" si="8"/>
        <v xml:space="preserve">What Precise Type Of Social Assistance? </v>
      </c>
      <c r="J126" t="str">
        <f t="shared" si="7"/>
        <v xml:space="preserve"> Financial Assistance - One Off Grant</v>
      </c>
      <c r="K126" t="s">
        <v>396</v>
      </c>
      <c r="L126" t="s">
        <v>530</v>
      </c>
      <c r="M126" t="s">
        <v>392</v>
      </c>
      <c r="O126">
        <v>1</v>
      </c>
      <c r="P126" t="s">
        <v>440</v>
      </c>
      <c r="Q126" t="s">
        <v>440</v>
      </c>
      <c r="R126" t="s">
        <v>527</v>
      </c>
    </row>
    <row r="127" spans="1:18" hidden="1" x14ac:dyDescent="0.25">
      <c r="A127">
        <v>123</v>
      </c>
      <c r="B127" t="s">
        <v>245</v>
      </c>
      <c r="C127" t="s">
        <v>246</v>
      </c>
      <c r="D127" t="str">
        <f t="shared" si="3"/>
        <v>I_110</v>
      </c>
      <c r="E127" t="s">
        <v>380</v>
      </c>
      <c r="F127" t="s">
        <v>537</v>
      </c>
      <c r="H127" t="s">
        <v>396</v>
      </c>
      <c r="I127" t="str">
        <f t="shared" si="8"/>
        <v xml:space="preserve">What Precise Type Of Social Assistance? </v>
      </c>
      <c r="J127" t="str">
        <f t="shared" si="7"/>
        <v xml:space="preserve"> Rent Assistance</v>
      </c>
      <c r="K127" t="s">
        <v>396</v>
      </c>
      <c r="L127" t="s">
        <v>530</v>
      </c>
      <c r="M127" t="s">
        <v>392</v>
      </c>
      <c r="O127">
        <v>1</v>
      </c>
      <c r="P127" t="s">
        <v>440</v>
      </c>
      <c r="Q127" t="s">
        <v>440</v>
      </c>
      <c r="R127" t="s">
        <v>527</v>
      </c>
    </row>
    <row r="128" spans="1:18" hidden="1" x14ac:dyDescent="0.25">
      <c r="A128">
        <v>124</v>
      </c>
      <c r="B128" t="s">
        <v>247</v>
      </c>
      <c r="C128" t="s">
        <v>248</v>
      </c>
      <c r="D128" t="str">
        <f t="shared" si="3"/>
        <v>I_110</v>
      </c>
      <c r="E128" t="s">
        <v>380</v>
      </c>
      <c r="F128" t="s">
        <v>537</v>
      </c>
      <c r="H128" t="s">
        <v>396</v>
      </c>
      <c r="I128" t="str">
        <f t="shared" si="8"/>
        <v xml:space="preserve">What Precise Type Of Social Assistance? </v>
      </c>
      <c r="J128" t="str">
        <f t="shared" si="7"/>
        <v xml:space="preserve"> Food Assistance</v>
      </c>
      <c r="K128" t="s">
        <v>396</v>
      </c>
      <c r="L128" t="s">
        <v>530</v>
      </c>
      <c r="M128" t="s">
        <v>392</v>
      </c>
      <c r="O128">
        <v>1</v>
      </c>
      <c r="P128" t="s">
        <v>440</v>
      </c>
      <c r="Q128" t="s">
        <v>440</v>
      </c>
      <c r="R128" t="s">
        <v>527</v>
      </c>
    </row>
    <row r="129" spans="1:18" hidden="1" x14ac:dyDescent="0.25">
      <c r="A129">
        <v>125</v>
      </c>
      <c r="B129" t="s">
        <v>249</v>
      </c>
      <c r="C129" t="s">
        <v>250</v>
      </c>
      <c r="D129" t="str">
        <f t="shared" si="3"/>
        <v>I_110</v>
      </c>
      <c r="E129" t="s">
        <v>380</v>
      </c>
      <c r="F129" t="s">
        <v>537</v>
      </c>
      <c r="H129" t="s">
        <v>396</v>
      </c>
      <c r="I129" t="str">
        <f t="shared" si="8"/>
        <v xml:space="preserve">What Precise Type Of Social Assistance? </v>
      </c>
      <c r="J129" t="str">
        <f t="shared" si="7"/>
        <v xml:space="preserve"> Housing Repair Assistance</v>
      </c>
      <c r="K129" t="s">
        <v>396</v>
      </c>
      <c r="L129" t="s">
        <v>530</v>
      </c>
      <c r="M129" t="s">
        <v>392</v>
      </c>
      <c r="O129">
        <v>1</v>
      </c>
      <c r="P129" t="s">
        <v>440</v>
      </c>
      <c r="Q129" t="s">
        <v>440</v>
      </c>
      <c r="R129" t="s">
        <v>527</v>
      </c>
    </row>
    <row r="130" spans="1:18" hidden="1" x14ac:dyDescent="0.25">
      <c r="A130">
        <v>126</v>
      </c>
      <c r="B130" t="s">
        <v>251</v>
      </c>
      <c r="C130" t="s">
        <v>252</v>
      </c>
      <c r="D130" t="str">
        <f t="shared" si="3"/>
        <v>I_110</v>
      </c>
      <c r="E130" t="s">
        <v>380</v>
      </c>
      <c r="F130" t="s">
        <v>537</v>
      </c>
      <c r="H130" t="s">
        <v>396</v>
      </c>
      <c r="I130" t="str">
        <f t="shared" si="8"/>
        <v xml:space="preserve">What Precise Type Of Social Assistance? </v>
      </c>
      <c r="J130" t="str">
        <f t="shared" ref="J130:J161" si="9">IF( S130="to merge as one variable",   PROPER(RIGHT(C130, LEN(C130) - FIND("/",C130) )),  IF(E130="select_multiple",   PROPER(RIGHT(C130, LEN(C130) - FIND("/",C130) )),  ""))</f>
        <v xml:space="preserve"> Burial Assistance</v>
      </c>
      <c r="K130" t="s">
        <v>396</v>
      </c>
      <c r="L130" t="s">
        <v>530</v>
      </c>
      <c r="M130" t="s">
        <v>392</v>
      </c>
      <c r="O130">
        <v>1</v>
      </c>
      <c r="P130" t="s">
        <v>440</v>
      </c>
      <c r="Q130" t="s">
        <v>440</v>
      </c>
      <c r="R130" t="s">
        <v>527</v>
      </c>
    </row>
    <row r="131" spans="1:18" hidden="1" x14ac:dyDescent="0.25">
      <c r="A131">
        <v>127</v>
      </c>
      <c r="B131" t="s">
        <v>253</v>
      </c>
      <c r="C131" t="s">
        <v>254</v>
      </c>
      <c r="D131" t="str">
        <f t="shared" si="3"/>
        <v>I_110</v>
      </c>
      <c r="E131" t="s">
        <v>380</v>
      </c>
      <c r="F131" t="s">
        <v>537</v>
      </c>
      <c r="H131" t="s">
        <v>396</v>
      </c>
      <c r="I131" t="str">
        <f t="shared" si="8"/>
        <v xml:space="preserve">What Precise Type Of Social Assistance? </v>
      </c>
      <c r="J131" t="str">
        <f t="shared" si="9"/>
        <v xml:space="preserve"> Disability Pension</v>
      </c>
      <c r="K131" t="s">
        <v>396</v>
      </c>
      <c r="L131" t="s">
        <v>530</v>
      </c>
      <c r="M131" t="s">
        <v>392</v>
      </c>
      <c r="O131">
        <v>1</v>
      </c>
      <c r="P131" t="s">
        <v>440</v>
      </c>
      <c r="Q131" t="s">
        <v>440</v>
      </c>
      <c r="R131" t="s">
        <v>527</v>
      </c>
    </row>
    <row r="132" spans="1:18" hidden="1" x14ac:dyDescent="0.25">
      <c r="A132">
        <v>128</v>
      </c>
      <c r="B132" t="s">
        <v>255</v>
      </c>
      <c r="C132" t="s">
        <v>256</v>
      </c>
      <c r="D132" t="str">
        <f t="shared" si="3"/>
        <v>I_110</v>
      </c>
      <c r="E132" t="s">
        <v>380</v>
      </c>
      <c r="F132" t="s">
        <v>537</v>
      </c>
      <c r="H132" t="s">
        <v>396</v>
      </c>
      <c r="I132" t="str">
        <f t="shared" si="8"/>
        <v xml:space="preserve">What Precise Type Of Social Assistance? </v>
      </c>
      <c r="J132" t="str">
        <f t="shared" si="9"/>
        <v xml:space="preserve"> Old Age Pension</v>
      </c>
      <c r="K132" t="s">
        <v>396</v>
      </c>
      <c r="L132" t="s">
        <v>530</v>
      </c>
      <c r="M132" t="s">
        <v>392</v>
      </c>
      <c r="O132">
        <v>1</v>
      </c>
      <c r="P132" t="s">
        <v>440</v>
      </c>
      <c r="Q132" t="s">
        <v>440</v>
      </c>
      <c r="R132" t="s">
        <v>527</v>
      </c>
    </row>
    <row r="133" spans="1:18" hidden="1" x14ac:dyDescent="0.25">
      <c r="A133">
        <v>129</v>
      </c>
      <c r="B133" t="s">
        <v>257</v>
      </c>
      <c r="C133" t="s">
        <v>258</v>
      </c>
      <c r="D133" t="str">
        <f t="shared" si="3"/>
        <v>I_111</v>
      </c>
      <c r="E133" t="s">
        <v>380</v>
      </c>
      <c r="F133" t="s">
        <v>537</v>
      </c>
      <c r="H133" t="s">
        <v>396</v>
      </c>
      <c r="I133" t="str">
        <f t="shared" si="8"/>
        <v xml:space="preserve">Through What Mechanism Was This Assistance Delivered? </v>
      </c>
      <c r="J133" t="str">
        <f t="shared" si="9"/>
        <v xml:space="preserve"> Cash</v>
      </c>
      <c r="M133" t="s">
        <v>391</v>
      </c>
    </row>
    <row r="134" spans="1:18" hidden="1" x14ac:dyDescent="0.25">
      <c r="A134">
        <v>130</v>
      </c>
      <c r="B134" t="s">
        <v>259</v>
      </c>
      <c r="C134" t="s">
        <v>260</v>
      </c>
      <c r="D134" t="str">
        <f t="shared" ref="D134:D189" si="10">LEFT(B134,5)</f>
        <v>I_111</v>
      </c>
      <c r="E134" t="s">
        <v>380</v>
      </c>
      <c r="F134" t="s">
        <v>537</v>
      </c>
      <c r="H134" t="s">
        <v>396</v>
      </c>
      <c r="I134" t="str">
        <f t="shared" si="8"/>
        <v xml:space="preserve">Through What Mechanism Was This Assistance Delivered? </v>
      </c>
      <c r="J134" t="str">
        <f t="shared" si="9"/>
        <v xml:space="preserve"> Voucher</v>
      </c>
      <c r="M134" t="s">
        <v>391</v>
      </c>
    </row>
    <row r="135" spans="1:18" hidden="1" x14ac:dyDescent="0.25">
      <c r="A135">
        <v>131</v>
      </c>
      <c r="B135" t="s">
        <v>261</v>
      </c>
      <c r="C135" t="s">
        <v>262</v>
      </c>
      <c r="D135" t="str">
        <f t="shared" si="10"/>
        <v>I_111</v>
      </c>
      <c r="E135" t="s">
        <v>380</v>
      </c>
      <c r="F135" t="s">
        <v>537</v>
      </c>
      <c r="H135" t="s">
        <v>396</v>
      </c>
      <c r="I135" t="str">
        <f t="shared" si="8"/>
        <v xml:space="preserve">Through What Mechanism Was This Assistance Delivered? </v>
      </c>
      <c r="J135" t="str">
        <f t="shared" si="9"/>
        <v xml:space="preserve"> Card (Pre-Paid Credit Card, Nib)</v>
      </c>
      <c r="M135" t="s">
        <v>391</v>
      </c>
    </row>
    <row r="136" spans="1:18" hidden="1" x14ac:dyDescent="0.25">
      <c r="A136">
        <v>132</v>
      </c>
      <c r="B136" t="s">
        <v>263</v>
      </c>
      <c r="C136" t="s">
        <v>264</v>
      </c>
      <c r="D136" t="str">
        <f t="shared" si="10"/>
        <v>I_111</v>
      </c>
      <c r="E136" t="s">
        <v>380</v>
      </c>
      <c r="F136" t="s">
        <v>537</v>
      </c>
      <c r="H136" t="s">
        <v>396</v>
      </c>
      <c r="I136" t="str">
        <f t="shared" si="8"/>
        <v xml:space="preserve">Through What Mechanism Was This Assistance Delivered? </v>
      </c>
      <c r="J136" t="str">
        <f t="shared" si="9"/>
        <v xml:space="preserve"> Direct Deposit</v>
      </c>
      <c r="M136" t="s">
        <v>391</v>
      </c>
    </row>
    <row r="137" spans="1:18" hidden="1" x14ac:dyDescent="0.25">
      <c r="A137">
        <v>133</v>
      </c>
      <c r="B137" t="s">
        <v>265</v>
      </c>
      <c r="C137" t="s">
        <v>266</v>
      </c>
      <c r="D137" t="str">
        <f t="shared" si="10"/>
        <v>I_111</v>
      </c>
      <c r="E137" t="s">
        <v>380</v>
      </c>
      <c r="F137" t="s">
        <v>537</v>
      </c>
      <c r="H137" t="s">
        <v>396</v>
      </c>
      <c r="I137" t="str">
        <f t="shared" si="8"/>
        <v xml:space="preserve">Through What Mechanism Was This Assistance Delivered? </v>
      </c>
      <c r="J137" t="str">
        <f t="shared" si="9"/>
        <v xml:space="preserve"> Distribution Center</v>
      </c>
      <c r="M137" t="s">
        <v>391</v>
      </c>
    </row>
    <row r="138" spans="1:18" hidden="1" x14ac:dyDescent="0.25">
      <c r="A138">
        <v>134</v>
      </c>
      <c r="B138" t="s">
        <v>267</v>
      </c>
      <c r="C138" t="s">
        <v>268</v>
      </c>
      <c r="D138" t="str">
        <f t="shared" si="10"/>
        <v>I_111</v>
      </c>
      <c r="E138" t="s">
        <v>380</v>
      </c>
      <c r="F138" t="s">
        <v>537</v>
      </c>
      <c r="H138" t="s">
        <v>396</v>
      </c>
      <c r="I138" t="str">
        <f t="shared" si="8"/>
        <v xml:space="preserve">Through What Mechanism Was This Assistance Delivered? </v>
      </c>
      <c r="J138" t="str">
        <f t="shared" si="9"/>
        <v xml:space="preserve"> Direct Distribution</v>
      </c>
      <c r="M138" t="s">
        <v>391</v>
      </c>
    </row>
    <row r="139" spans="1:18" hidden="1" x14ac:dyDescent="0.25">
      <c r="A139">
        <v>135</v>
      </c>
      <c r="B139" t="s">
        <v>269</v>
      </c>
      <c r="C139" t="s">
        <v>270</v>
      </c>
      <c r="D139" t="str">
        <f t="shared" si="10"/>
        <v>I_112</v>
      </c>
      <c r="E139" t="s">
        <v>383</v>
      </c>
      <c r="F139" t="s">
        <v>537</v>
      </c>
      <c r="H139" t="s">
        <v>396</v>
      </c>
      <c r="I139" t="str">
        <f t="shared" si="8"/>
        <v>Were They Receiving Social Assistance In The Past?</v>
      </c>
      <c r="J139" t="str">
        <f t="shared" si="9"/>
        <v/>
      </c>
      <c r="K139" t="s">
        <v>482</v>
      </c>
      <c r="L139" t="s">
        <v>531</v>
      </c>
      <c r="M139" t="s">
        <v>393</v>
      </c>
      <c r="R139" t="s">
        <v>527</v>
      </c>
    </row>
    <row r="140" spans="1:18" hidden="1" x14ac:dyDescent="0.25">
      <c r="A140">
        <v>136</v>
      </c>
      <c r="B140" t="s">
        <v>271</v>
      </c>
      <c r="C140" t="s">
        <v>272</v>
      </c>
      <c r="D140" t="str">
        <f t="shared" si="10"/>
        <v>I_113</v>
      </c>
      <c r="E140" t="s">
        <v>380</v>
      </c>
      <c r="F140" t="s">
        <v>537</v>
      </c>
      <c r="H140" t="s">
        <v>396</v>
      </c>
      <c r="I140" t="str">
        <f t="shared" si="8"/>
        <v xml:space="preserve">What Precise Type Of Social Assistance Benefits Was Accessible Here In The Past? </v>
      </c>
      <c r="J140" t="str">
        <f t="shared" si="9"/>
        <v xml:space="preserve"> Financial Assistance - One Off Grant</v>
      </c>
      <c r="K140" t="s">
        <v>483</v>
      </c>
      <c r="L140" t="s">
        <v>532</v>
      </c>
      <c r="M140" t="s">
        <v>392</v>
      </c>
      <c r="O140">
        <v>1</v>
      </c>
      <c r="P140" t="s">
        <v>440</v>
      </c>
      <c r="Q140" t="s">
        <v>440</v>
      </c>
      <c r="R140" t="s">
        <v>527</v>
      </c>
    </row>
    <row r="141" spans="1:18" hidden="1" x14ac:dyDescent="0.25">
      <c r="A141">
        <v>137</v>
      </c>
      <c r="B141" t="s">
        <v>273</v>
      </c>
      <c r="C141" t="s">
        <v>274</v>
      </c>
      <c r="D141" t="str">
        <f t="shared" si="10"/>
        <v>I_113</v>
      </c>
      <c r="E141" t="s">
        <v>380</v>
      </c>
      <c r="F141" t="s">
        <v>537</v>
      </c>
      <c r="H141" t="s">
        <v>396</v>
      </c>
      <c r="I141" t="str">
        <f t="shared" si="8"/>
        <v xml:space="preserve">What Precise Type Of Social Assistance Benefits Was Accessible Here In The Past? </v>
      </c>
      <c r="J141" t="str">
        <f t="shared" si="9"/>
        <v xml:space="preserve"> Food Assistance</v>
      </c>
      <c r="K141" t="s">
        <v>483</v>
      </c>
      <c r="L141" t="s">
        <v>532</v>
      </c>
      <c r="M141" t="s">
        <v>392</v>
      </c>
      <c r="O141">
        <v>1</v>
      </c>
      <c r="P141" t="s">
        <v>440</v>
      </c>
      <c r="Q141" t="s">
        <v>440</v>
      </c>
      <c r="R141" t="s">
        <v>527</v>
      </c>
    </row>
    <row r="142" spans="1:18" hidden="1" x14ac:dyDescent="0.25">
      <c r="A142">
        <v>138</v>
      </c>
      <c r="B142" t="s">
        <v>275</v>
      </c>
      <c r="C142" t="s">
        <v>276</v>
      </c>
      <c r="D142" t="str">
        <f t="shared" si="10"/>
        <v>I_113</v>
      </c>
      <c r="E142" t="s">
        <v>380</v>
      </c>
      <c r="F142" t="s">
        <v>537</v>
      </c>
      <c r="H142" t="s">
        <v>396</v>
      </c>
      <c r="I142" t="str">
        <f t="shared" si="8"/>
        <v xml:space="preserve">What Precise Type Of Social Assistance Benefits Was Accessible Here In The Past? </v>
      </c>
      <c r="J142" t="str">
        <f t="shared" si="9"/>
        <v xml:space="preserve"> Housing Repair Assistance</v>
      </c>
      <c r="K142" t="s">
        <v>483</v>
      </c>
      <c r="L142" t="s">
        <v>532</v>
      </c>
      <c r="M142" t="s">
        <v>392</v>
      </c>
      <c r="O142">
        <v>1</v>
      </c>
      <c r="P142" t="s">
        <v>440</v>
      </c>
      <c r="Q142" t="s">
        <v>440</v>
      </c>
      <c r="R142" t="s">
        <v>527</v>
      </c>
    </row>
    <row r="143" spans="1:18" hidden="1" x14ac:dyDescent="0.25">
      <c r="A143">
        <v>139</v>
      </c>
      <c r="B143" t="s">
        <v>277</v>
      </c>
      <c r="C143" t="s">
        <v>278</v>
      </c>
      <c r="D143" t="str">
        <f t="shared" si="10"/>
        <v>I_113</v>
      </c>
      <c r="E143" t="s">
        <v>380</v>
      </c>
      <c r="F143" t="s">
        <v>537</v>
      </c>
      <c r="H143" t="s">
        <v>396</v>
      </c>
      <c r="I143" t="str">
        <f t="shared" si="8"/>
        <v xml:space="preserve">What Precise Type Of Social Assistance Benefits Was Accessible Here In The Past? </v>
      </c>
      <c r="J143" t="str">
        <f t="shared" si="9"/>
        <v xml:space="preserve"> Disability Pension</v>
      </c>
      <c r="K143" t="s">
        <v>483</v>
      </c>
      <c r="L143" t="s">
        <v>532</v>
      </c>
      <c r="M143" t="s">
        <v>392</v>
      </c>
      <c r="O143">
        <v>1</v>
      </c>
      <c r="P143" t="s">
        <v>440</v>
      </c>
      <c r="Q143" t="s">
        <v>440</v>
      </c>
      <c r="R143" t="s">
        <v>527</v>
      </c>
    </row>
    <row r="144" spans="1:18" hidden="1" x14ac:dyDescent="0.25">
      <c r="A144">
        <v>140</v>
      </c>
      <c r="B144" t="s">
        <v>279</v>
      </c>
      <c r="C144" t="s">
        <v>280</v>
      </c>
      <c r="D144" t="str">
        <f t="shared" si="10"/>
        <v>I_113</v>
      </c>
      <c r="E144" t="s">
        <v>380</v>
      </c>
      <c r="F144" t="s">
        <v>537</v>
      </c>
      <c r="H144" t="s">
        <v>396</v>
      </c>
      <c r="I144" t="str">
        <f t="shared" si="8"/>
        <v xml:space="preserve">What Precise Type Of Social Assistance Benefits Was Accessible Here In The Past? </v>
      </c>
      <c r="J144" t="str">
        <f t="shared" si="9"/>
        <v xml:space="preserve"> Old Age Pension</v>
      </c>
      <c r="K144" t="s">
        <v>483</v>
      </c>
      <c r="L144" t="s">
        <v>532</v>
      </c>
      <c r="M144" t="s">
        <v>392</v>
      </c>
      <c r="O144">
        <v>1</v>
      </c>
      <c r="P144" t="s">
        <v>440</v>
      </c>
      <c r="Q144" t="s">
        <v>440</v>
      </c>
      <c r="R144" t="s">
        <v>527</v>
      </c>
    </row>
    <row r="145" spans="1:19" hidden="1" x14ac:dyDescent="0.25">
      <c r="A145">
        <v>141</v>
      </c>
      <c r="B145" t="s">
        <v>281</v>
      </c>
      <c r="C145" t="s">
        <v>282</v>
      </c>
      <c r="D145" t="str">
        <f t="shared" si="10"/>
        <v>J_101</v>
      </c>
      <c r="E145" t="s">
        <v>383</v>
      </c>
      <c r="F145" t="s">
        <v>402</v>
      </c>
      <c r="H145" t="s">
        <v>402</v>
      </c>
      <c r="I145" t="str">
        <f t="shared" si="8"/>
        <v>How Would You Qualify Community Relations In This Area</v>
      </c>
      <c r="J145" t="str">
        <f t="shared" si="9"/>
        <v xml:space="preserve"> Good</v>
      </c>
      <c r="K145" t="s">
        <v>479</v>
      </c>
      <c r="L145" t="s">
        <v>478</v>
      </c>
      <c r="M145" t="s">
        <v>392</v>
      </c>
      <c r="O145">
        <v>1</v>
      </c>
      <c r="P145" t="s">
        <v>441</v>
      </c>
      <c r="Q145" t="s">
        <v>441</v>
      </c>
      <c r="R145" t="s">
        <v>526</v>
      </c>
      <c r="S145" t="s">
        <v>385</v>
      </c>
    </row>
    <row r="146" spans="1:19" hidden="1" x14ac:dyDescent="0.25">
      <c r="A146">
        <v>142</v>
      </c>
      <c r="B146" t="s">
        <v>283</v>
      </c>
      <c r="C146" t="s">
        <v>284</v>
      </c>
      <c r="D146" t="str">
        <f t="shared" si="10"/>
        <v>J_101</v>
      </c>
      <c r="E146" t="s">
        <v>383</v>
      </c>
      <c r="F146" t="s">
        <v>402</v>
      </c>
      <c r="H146" t="s">
        <v>402</v>
      </c>
      <c r="I146" t="str">
        <f t="shared" si="8"/>
        <v>How Would You Qualify Community Relations In This Area</v>
      </c>
      <c r="J146" t="str">
        <f t="shared" si="9"/>
        <v xml:space="preserve"> Neutral</v>
      </c>
      <c r="K146" t="s">
        <v>479</v>
      </c>
      <c r="L146" t="s">
        <v>478</v>
      </c>
      <c r="M146" t="s">
        <v>392</v>
      </c>
      <c r="O146">
        <v>2</v>
      </c>
      <c r="P146" t="s">
        <v>441</v>
      </c>
      <c r="Q146" t="s">
        <v>441</v>
      </c>
      <c r="R146" t="s">
        <v>526</v>
      </c>
      <c r="S146" t="s">
        <v>385</v>
      </c>
    </row>
    <row r="147" spans="1:19" hidden="1" x14ac:dyDescent="0.25">
      <c r="A147">
        <v>143</v>
      </c>
      <c r="B147" t="s">
        <v>285</v>
      </c>
      <c r="C147" t="s">
        <v>286</v>
      </c>
      <c r="D147" t="str">
        <f t="shared" si="10"/>
        <v>J_102</v>
      </c>
      <c r="E147" t="s">
        <v>383</v>
      </c>
      <c r="F147" t="s">
        <v>402</v>
      </c>
      <c r="H147" t="s">
        <v>402</v>
      </c>
      <c r="I147" t="str">
        <f t="shared" si="8"/>
        <v>How Would You Qualify Evacuees Community Relations With Host Communities</v>
      </c>
      <c r="J147" t="str">
        <f t="shared" si="9"/>
        <v xml:space="preserve"> Good</v>
      </c>
      <c r="K147" t="s">
        <v>480</v>
      </c>
      <c r="L147" t="s">
        <v>481</v>
      </c>
      <c r="M147" t="s">
        <v>392</v>
      </c>
      <c r="O147">
        <v>1</v>
      </c>
      <c r="P147" t="s">
        <v>441</v>
      </c>
      <c r="Q147" t="s">
        <v>441</v>
      </c>
      <c r="R147" t="s">
        <v>526</v>
      </c>
      <c r="S147" t="s">
        <v>385</v>
      </c>
    </row>
    <row r="148" spans="1:19" hidden="1" x14ac:dyDescent="0.25">
      <c r="A148">
        <v>144</v>
      </c>
      <c r="B148" t="s">
        <v>287</v>
      </c>
      <c r="C148" t="s">
        <v>288</v>
      </c>
      <c r="D148" t="str">
        <f t="shared" si="10"/>
        <v>J_102</v>
      </c>
      <c r="E148" t="s">
        <v>383</v>
      </c>
      <c r="F148" t="s">
        <v>402</v>
      </c>
      <c r="H148" t="s">
        <v>402</v>
      </c>
      <c r="I148" t="str">
        <f t="shared" si="8"/>
        <v>How Would You Qualify Evacuees Community Relations With Host Communities</v>
      </c>
      <c r="J148" t="str">
        <f t="shared" si="9"/>
        <v xml:space="preserve"> Neutral</v>
      </c>
      <c r="K148" t="s">
        <v>480</v>
      </c>
      <c r="L148" t="s">
        <v>481</v>
      </c>
      <c r="M148" t="s">
        <v>392</v>
      </c>
      <c r="O148">
        <v>2</v>
      </c>
      <c r="P148" t="s">
        <v>441</v>
      </c>
      <c r="Q148" t="s">
        <v>441</v>
      </c>
      <c r="R148" t="s">
        <v>526</v>
      </c>
      <c r="S148" t="s">
        <v>385</v>
      </c>
    </row>
    <row r="149" spans="1:19" hidden="1" x14ac:dyDescent="0.25">
      <c r="A149">
        <v>145</v>
      </c>
      <c r="B149" t="s">
        <v>289</v>
      </c>
      <c r="C149" t="s">
        <v>290</v>
      </c>
      <c r="D149" t="str">
        <f t="shared" si="10"/>
        <v>J_103</v>
      </c>
      <c r="E149" t="s">
        <v>383</v>
      </c>
      <c r="F149" t="s">
        <v>402</v>
      </c>
      <c r="H149" t="s">
        <v>402</v>
      </c>
      <c r="I149" t="str">
        <f t="shared" si="8"/>
        <v>Do Women Specifically Feel Unsafe In The Site</v>
      </c>
      <c r="J149" t="str">
        <f t="shared" si="9"/>
        <v xml:space="preserve"> Very Safe</v>
      </c>
      <c r="K149" t="s">
        <v>469</v>
      </c>
      <c r="L149" t="s">
        <v>559</v>
      </c>
      <c r="M149" t="s">
        <v>392</v>
      </c>
      <c r="O149">
        <v>3</v>
      </c>
      <c r="P149" t="s">
        <v>441</v>
      </c>
      <c r="Q149" t="s">
        <v>441</v>
      </c>
      <c r="R149" t="s">
        <v>527</v>
      </c>
      <c r="S149" t="s">
        <v>385</v>
      </c>
    </row>
    <row r="150" spans="1:19" hidden="1" x14ac:dyDescent="0.25">
      <c r="A150">
        <v>146</v>
      </c>
      <c r="B150" t="s">
        <v>291</v>
      </c>
      <c r="C150" t="s">
        <v>292</v>
      </c>
      <c r="D150" t="str">
        <f t="shared" si="10"/>
        <v>J_103</v>
      </c>
      <c r="E150" t="s">
        <v>383</v>
      </c>
      <c r="F150" t="s">
        <v>402</v>
      </c>
      <c r="H150" t="s">
        <v>402</v>
      </c>
      <c r="I150" t="str">
        <f t="shared" si="8"/>
        <v>Do Women Specifically Feel Unsafe In The Site</v>
      </c>
      <c r="J150" t="str">
        <f t="shared" si="9"/>
        <v xml:space="preserve"> Safe</v>
      </c>
      <c r="K150" t="s">
        <v>469</v>
      </c>
      <c r="L150" t="s">
        <v>559</v>
      </c>
      <c r="M150" t="s">
        <v>392</v>
      </c>
      <c r="O150">
        <v>2</v>
      </c>
      <c r="P150" t="s">
        <v>441</v>
      </c>
      <c r="Q150" t="s">
        <v>441</v>
      </c>
      <c r="R150" t="s">
        <v>527</v>
      </c>
      <c r="S150" t="s">
        <v>385</v>
      </c>
    </row>
    <row r="151" spans="1:19" hidden="1" x14ac:dyDescent="0.25">
      <c r="A151">
        <v>147</v>
      </c>
      <c r="B151" t="s">
        <v>293</v>
      </c>
      <c r="C151" t="s">
        <v>294</v>
      </c>
      <c r="D151" t="str">
        <f t="shared" si="10"/>
        <v>J_103</v>
      </c>
      <c r="E151" t="s">
        <v>383</v>
      </c>
      <c r="F151" t="s">
        <v>402</v>
      </c>
      <c r="H151" t="s">
        <v>402</v>
      </c>
      <c r="I151" t="str">
        <f t="shared" si="8"/>
        <v>Do Women Specifically Feel Unsafe In The Site</v>
      </c>
      <c r="J151" t="str">
        <f t="shared" si="9"/>
        <v xml:space="preserve"> Unsafe</v>
      </c>
      <c r="K151" t="s">
        <v>469</v>
      </c>
      <c r="L151" t="s">
        <v>559</v>
      </c>
      <c r="M151" t="s">
        <v>392</v>
      </c>
      <c r="O151">
        <v>1</v>
      </c>
      <c r="P151" t="s">
        <v>441</v>
      </c>
      <c r="Q151" t="s">
        <v>441</v>
      </c>
      <c r="R151" t="s">
        <v>527</v>
      </c>
      <c r="S151" t="s">
        <v>385</v>
      </c>
    </row>
    <row r="152" spans="1:19" hidden="1" x14ac:dyDescent="0.25">
      <c r="A152">
        <v>148</v>
      </c>
      <c r="B152" t="s">
        <v>295</v>
      </c>
      <c r="C152" t="s">
        <v>296</v>
      </c>
      <c r="D152" t="str">
        <f t="shared" si="10"/>
        <v>J_104</v>
      </c>
      <c r="E152" t="s">
        <v>383</v>
      </c>
      <c r="F152" t="s">
        <v>402</v>
      </c>
      <c r="H152" t="s">
        <v>402</v>
      </c>
      <c r="I152" t="str">
        <f t="shared" si="8"/>
        <v>Do Men Specifically Feel Unsafe In The Site</v>
      </c>
      <c r="J152" t="str">
        <f t="shared" si="9"/>
        <v xml:space="preserve"> Very Safe</v>
      </c>
      <c r="K152" t="s">
        <v>470</v>
      </c>
      <c r="L152" t="s">
        <v>560</v>
      </c>
      <c r="M152" t="s">
        <v>392</v>
      </c>
      <c r="O152">
        <v>4</v>
      </c>
      <c r="P152" t="s">
        <v>441</v>
      </c>
      <c r="Q152" t="s">
        <v>441</v>
      </c>
      <c r="R152" t="s">
        <v>527</v>
      </c>
      <c r="S152" t="s">
        <v>385</v>
      </c>
    </row>
    <row r="153" spans="1:19" hidden="1" x14ac:dyDescent="0.25">
      <c r="A153">
        <v>149</v>
      </c>
      <c r="B153" t="s">
        <v>297</v>
      </c>
      <c r="C153" t="s">
        <v>298</v>
      </c>
      <c r="D153" t="str">
        <f t="shared" si="10"/>
        <v>J_104</v>
      </c>
      <c r="E153" t="s">
        <v>383</v>
      </c>
      <c r="F153" t="s">
        <v>402</v>
      </c>
      <c r="H153" t="s">
        <v>402</v>
      </c>
      <c r="I153" t="str">
        <f t="shared" ref="I153:I189" si="11">IF( S153="to merge as one variable",   PROPER(LEFT(C153, FIND("? /",C153) - 1)),  IF(E153="select_multiple",   PROPER(LEFT(C153, FIND("/",C153) - 1)),  PROPER(C153)))</f>
        <v>Do Men Specifically Feel Unsafe In The Site</v>
      </c>
      <c r="J153" t="str">
        <f t="shared" si="9"/>
        <v xml:space="preserve"> Ok</v>
      </c>
      <c r="K153" t="s">
        <v>470</v>
      </c>
      <c r="L153" t="s">
        <v>560</v>
      </c>
      <c r="M153" t="s">
        <v>392</v>
      </c>
      <c r="O153">
        <v>3</v>
      </c>
      <c r="P153" t="s">
        <v>441</v>
      </c>
      <c r="Q153" t="s">
        <v>441</v>
      </c>
      <c r="R153" t="s">
        <v>527</v>
      </c>
      <c r="S153" t="s">
        <v>385</v>
      </c>
    </row>
    <row r="154" spans="1:19" hidden="1" x14ac:dyDescent="0.25">
      <c r="A154">
        <v>150</v>
      </c>
      <c r="B154" t="s">
        <v>299</v>
      </c>
      <c r="C154" t="s">
        <v>300</v>
      </c>
      <c r="D154" t="str">
        <f t="shared" si="10"/>
        <v>J_104</v>
      </c>
      <c r="E154" t="s">
        <v>383</v>
      </c>
      <c r="F154" t="s">
        <v>402</v>
      </c>
      <c r="H154" t="s">
        <v>402</v>
      </c>
      <c r="I154" t="str">
        <f t="shared" si="11"/>
        <v>Do Men Specifically Feel Unsafe In The Site</v>
      </c>
      <c r="J154" t="str">
        <f t="shared" si="9"/>
        <v xml:space="preserve"> Safe</v>
      </c>
      <c r="K154" t="s">
        <v>470</v>
      </c>
      <c r="L154" t="s">
        <v>560</v>
      </c>
      <c r="M154" t="s">
        <v>392</v>
      </c>
      <c r="O154">
        <v>2</v>
      </c>
      <c r="P154" t="s">
        <v>441</v>
      </c>
      <c r="Q154" t="s">
        <v>441</v>
      </c>
      <c r="R154" t="s">
        <v>527</v>
      </c>
      <c r="S154" t="s">
        <v>385</v>
      </c>
    </row>
    <row r="155" spans="1:19" hidden="1" x14ac:dyDescent="0.25">
      <c r="A155">
        <v>151</v>
      </c>
      <c r="B155" t="s">
        <v>301</v>
      </c>
      <c r="C155" t="s">
        <v>302</v>
      </c>
      <c r="D155" t="str">
        <f t="shared" si="10"/>
        <v>J_104</v>
      </c>
      <c r="E155" t="s">
        <v>383</v>
      </c>
      <c r="F155" t="s">
        <v>402</v>
      </c>
      <c r="H155" t="s">
        <v>402</v>
      </c>
      <c r="I155" t="str">
        <f t="shared" si="11"/>
        <v>Do Men Specifically Feel Unsafe In The Site</v>
      </c>
      <c r="J155" t="str">
        <f t="shared" si="9"/>
        <v xml:space="preserve"> Unsafe</v>
      </c>
      <c r="K155" t="s">
        <v>470</v>
      </c>
      <c r="L155" t="s">
        <v>560</v>
      </c>
      <c r="M155" t="s">
        <v>392</v>
      </c>
      <c r="O155">
        <v>1</v>
      </c>
      <c r="P155" t="s">
        <v>441</v>
      </c>
      <c r="Q155" t="s">
        <v>441</v>
      </c>
      <c r="R155" t="s">
        <v>527</v>
      </c>
      <c r="S155" t="s">
        <v>385</v>
      </c>
    </row>
    <row r="156" spans="1:19" hidden="1" x14ac:dyDescent="0.25">
      <c r="A156">
        <v>152</v>
      </c>
      <c r="B156" t="s">
        <v>303</v>
      </c>
      <c r="C156" t="s">
        <v>304</v>
      </c>
      <c r="D156" t="str">
        <f t="shared" si="10"/>
        <v>J_105</v>
      </c>
      <c r="E156" t="s">
        <v>383</v>
      </c>
      <c r="F156" t="s">
        <v>402</v>
      </c>
      <c r="H156" t="s">
        <v>402</v>
      </c>
      <c r="I156" t="str">
        <f t="shared" si="11"/>
        <v>Do Children Specifically Feel Unsafe In The Site</v>
      </c>
      <c r="J156" t="str">
        <f t="shared" si="9"/>
        <v xml:space="preserve"> Very Safe</v>
      </c>
      <c r="K156" t="s">
        <v>471</v>
      </c>
      <c r="L156" t="s">
        <v>561</v>
      </c>
      <c r="M156" t="s">
        <v>392</v>
      </c>
      <c r="O156">
        <v>4</v>
      </c>
      <c r="P156" t="s">
        <v>441</v>
      </c>
      <c r="Q156" t="s">
        <v>441</v>
      </c>
      <c r="R156" t="s">
        <v>527</v>
      </c>
      <c r="S156" t="s">
        <v>385</v>
      </c>
    </row>
    <row r="157" spans="1:19" hidden="1" x14ac:dyDescent="0.25">
      <c r="A157">
        <v>153</v>
      </c>
      <c r="B157" t="s">
        <v>305</v>
      </c>
      <c r="C157" t="s">
        <v>306</v>
      </c>
      <c r="D157" t="str">
        <f t="shared" si="10"/>
        <v>J_105</v>
      </c>
      <c r="E157" t="s">
        <v>383</v>
      </c>
      <c r="F157" t="s">
        <v>402</v>
      </c>
      <c r="H157" t="s">
        <v>402</v>
      </c>
      <c r="I157" t="str">
        <f t="shared" si="11"/>
        <v>Do Children Specifically Feel Unsafe In The Site</v>
      </c>
      <c r="J157" t="str">
        <f t="shared" si="9"/>
        <v xml:space="preserve"> Ok</v>
      </c>
      <c r="K157" t="s">
        <v>471</v>
      </c>
      <c r="L157" t="s">
        <v>561</v>
      </c>
      <c r="M157" t="s">
        <v>392</v>
      </c>
      <c r="O157">
        <v>3</v>
      </c>
      <c r="P157" t="s">
        <v>441</v>
      </c>
      <c r="Q157" t="s">
        <v>441</v>
      </c>
      <c r="R157" t="s">
        <v>527</v>
      </c>
      <c r="S157" t="s">
        <v>385</v>
      </c>
    </row>
    <row r="158" spans="1:19" hidden="1" x14ac:dyDescent="0.25">
      <c r="A158">
        <v>154</v>
      </c>
      <c r="B158" t="s">
        <v>307</v>
      </c>
      <c r="C158" t="s">
        <v>308</v>
      </c>
      <c r="D158" t="str">
        <f t="shared" si="10"/>
        <v>J_105</v>
      </c>
      <c r="E158" t="s">
        <v>383</v>
      </c>
      <c r="F158" t="s">
        <v>402</v>
      </c>
      <c r="H158" t="s">
        <v>402</v>
      </c>
      <c r="I158" t="str">
        <f t="shared" si="11"/>
        <v>Do Children Specifically Feel Unsafe In The Site</v>
      </c>
      <c r="J158" t="str">
        <f t="shared" si="9"/>
        <v xml:space="preserve"> Safe</v>
      </c>
      <c r="K158" t="s">
        <v>471</v>
      </c>
      <c r="L158" t="s">
        <v>561</v>
      </c>
      <c r="M158" t="s">
        <v>392</v>
      </c>
      <c r="O158">
        <v>2</v>
      </c>
      <c r="P158" t="s">
        <v>441</v>
      </c>
      <c r="Q158" t="s">
        <v>441</v>
      </c>
      <c r="R158" t="s">
        <v>527</v>
      </c>
      <c r="S158" t="s">
        <v>385</v>
      </c>
    </row>
    <row r="159" spans="1:19" hidden="1" x14ac:dyDescent="0.25">
      <c r="A159">
        <v>155</v>
      </c>
      <c r="B159" t="s">
        <v>309</v>
      </c>
      <c r="C159" t="s">
        <v>310</v>
      </c>
      <c r="D159" t="str">
        <f t="shared" si="10"/>
        <v>J_105</v>
      </c>
      <c r="E159" t="s">
        <v>383</v>
      </c>
      <c r="F159" t="s">
        <v>402</v>
      </c>
      <c r="H159" t="s">
        <v>402</v>
      </c>
      <c r="I159" t="str">
        <f t="shared" si="11"/>
        <v>Do Children Specifically Feel Unsafe In The Site</v>
      </c>
      <c r="J159" t="str">
        <f t="shared" si="9"/>
        <v xml:space="preserve"> Unsafe</v>
      </c>
      <c r="K159" t="s">
        <v>471</v>
      </c>
      <c r="L159" t="s">
        <v>561</v>
      </c>
      <c r="M159" t="s">
        <v>392</v>
      </c>
      <c r="O159">
        <v>1</v>
      </c>
      <c r="P159" t="s">
        <v>441</v>
      </c>
      <c r="Q159" t="s">
        <v>441</v>
      </c>
      <c r="R159" t="s">
        <v>527</v>
      </c>
      <c r="S159" t="s">
        <v>385</v>
      </c>
    </row>
    <row r="160" spans="1:19" hidden="1" x14ac:dyDescent="0.25">
      <c r="A160">
        <v>156</v>
      </c>
      <c r="B160" t="s">
        <v>311</v>
      </c>
      <c r="C160" t="s">
        <v>312</v>
      </c>
      <c r="D160" t="str">
        <f t="shared" si="10"/>
        <v>J_106</v>
      </c>
      <c r="E160" t="s">
        <v>383</v>
      </c>
      <c r="F160" t="s">
        <v>402</v>
      </c>
      <c r="H160" t="s">
        <v>402</v>
      </c>
      <c r="I160" t="str">
        <f t="shared" si="11"/>
        <v>Were Security Incidents Reported In The Site?</v>
      </c>
      <c r="J160" t="str">
        <f t="shared" si="9"/>
        <v/>
      </c>
      <c r="K160" t="s">
        <v>472</v>
      </c>
      <c r="L160" t="s">
        <v>473</v>
      </c>
      <c r="M160" t="s">
        <v>393</v>
      </c>
      <c r="R160" t="s">
        <v>526</v>
      </c>
    </row>
    <row r="161" spans="1:18" hidden="1" x14ac:dyDescent="0.25">
      <c r="A161">
        <v>157</v>
      </c>
      <c r="B161" t="s">
        <v>313</v>
      </c>
      <c r="C161" t="s">
        <v>314</v>
      </c>
      <c r="D161" t="str">
        <f t="shared" si="10"/>
        <v>J_107</v>
      </c>
      <c r="E161" t="s">
        <v>383</v>
      </c>
      <c r="F161" t="s">
        <v>402</v>
      </c>
      <c r="H161" t="s">
        <v>402</v>
      </c>
      <c r="I161" t="str">
        <f t="shared" si="11"/>
        <v>Was There Any Visit From Immigration Services In The Site?</v>
      </c>
      <c r="J161" t="str">
        <f t="shared" si="9"/>
        <v/>
      </c>
      <c r="K161" t="s">
        <v>474</v>
      </c>
      <c r="L161" t="s">
        <v>475</v>
      </c>
      <c r="M161" t="s">
        <v>391</v>
      </c>
      <c r="R161" t="s">
        <v>526</v>
      </c>
    </row>
    <row r="162" spans="1:18" hidden="1" x14ac:dyDescent="0.25">
      <c r="A162">
        <v>158</v>
      </c>
      <c r="B162" t="s">
        <v>315</v>
      </c>
      <c r="C162" t="s">
        <v>316</v>
      </c>
      <c r="D162" t="str">
        <f t="shared" si="10"/>
        <v>J_108</v>
      </c>
      <c r="E162" t="s">
        <v>383</v>
      </c>
      <c r="F162" t="s">
        <v>402</v>
      </c>
      <c r="H162" t="s">
        <v>402</v>
      </c>
      <c r="I162" t="str">
        <f t="shared" si="11"/>
        <v>Are There Reporting/Referral Mechanisms To Report And Support Victimes Of Abuse?</v>
      </c>
      <c r="J162" t="str">
        <f t="shared" ref="J162:J189" si="12">IF( S162="to merge as one variable",   PROPER(RIGHT(C162, LEN(C162) - FIND("/",C162) )),  IF(E162="select_multiple",   PROPER(RIGHT(C162, LEN(C162) - FIND("/",C162) )),  ""))</f>
        <v/>
      </c>
      <c r="K162" t="s">
        <v>476</v>
      </c>
      <c r="L162" t="s">
        <v>534</v>
      </c>
      <c r="M162" t="s">
        <v>391</v>
      </c>
      <c r="R162" t="s">
        <v>527</v>
      </c>
    </row>
    <row r="163" spans="1:18" hidden="1" x14ac:dyDescent="0.25">
      <c r="A163">
        <v>159</v>
      </c>
      <c r="B163" t="s">
        <v>317</v>
      </c>
      <c r="C163" t="s">
        <v>318</v>
      </c>
      <c r="D163" t="str">
        <f t="shared" si="10"/>
        <v>J_109</v>
      </c>
      <c r="E163" t="s">
        <v>383</v>
      </c>
      <c r="F163" t="s">
        <v>402</v>
      </c>
      <c r="H163" t="s">
        <v>402</v>
      </c>
      <c r="I163" t="str">
        <f t="shared" si="11"/>
        <v>Are There Safe/Recreational Places For Children?</v>
      </c>
      <c r="J163" t="str">
        <f t="shared" si="12"/>
        <v/>
      </c>
      <c r="K163" t="s">
        <v>477</v>
      </c>
      <c r="L163" t="s">
        <v>535</v>
      </c>
      <c r="M163" t="s">
        <v>393</v>
      </c>
      <c r="R163" t="s">
        <v>527</v>
      </c>
    </row>
    <row r="164" spans="1:18" hidden="1" x14ac:dyDescent="0.25">
      <c r="A164">
        <v>160</v>
      </c>
      <c r="B164" t="s">
        <v>319</v>
      </c>
      <c r="C164" t="s">
        <v>320</v>
      </c>
      <c r="D164" t="str">
        <f t="shared" si="10"/>
        <v>K_101</v>
      </c>
      <c r="E164" t="s">
        <v>380</v>
      </c>
      <c r="F164" t="s">
        <v>402</v>
      </c>
      <c r="H164" t="s">
        <v>402</v>
      </c>
      <c r="I164" t="str">
        <f t="shared" si="11"/>
        <v xml:space="preserve">What Sources Of Information Are Readily Available To The Community? </v>
      </c>
      <c r="J164" t="str">
        <f t="shared" si="12"/>
        <v xml:space="preserve"> Local Leader</v>
      </c>
      <c r="K164" t="s">
        <v>468</v>
      </c>
      <c r="L164" t="s">
        <v>533</v>
      </c>
      <c r="M164" t="s">
        <v>392</v>
      </c>
      <c r="O164">
        <v>2</v>
      </c>
      <c r="P164" t="s">
        <v>440</v>
      </c>
      <c r="Q164" t="s">
        <v>440</v>
      </c>
      <c r="R164" t="s">
        <v>527</v>
      </c>
    </row>
    <row r="165" spans="1:18" hidden="1" x14ac:dyDescent="0.25">
      <c r="A165">
        <v>161</v>
      </c>
      <c r="B165" t="s">
        <v>321</v>
      </c>
      <c r="C165" t="s">
        <v>322</v>
      </c>
      <c r="D165" t="str">
        <f t="shared" si="10"/>
        <v>K_101</v>
      </c>
      <c r="E165" t="s">
        <v>380</v>
      </c>
      <c r="F165" t="s">
        <v>402</v>
      </c>
      <c r="H165" t="s">
        <v>402</v>
      </c>
      <c r="I165" t="str">
        <f t="shared" si="11"/>
        <v xml:space="preserve">What Sources Of Information Are Readily Available To The Community? </v>
      </c>
      <c r="J165" t="str">
        <f t="shared" si="12"/>
        <v xml:space="preserve"> Families/Friends</v>
      </c>
      <c r="K165" t="s">
        <v>468</v>
      </c>
      <c r="L165" t="s">
        <v>533</v>
      </c>
      <c r="M165" t="s">
        <v>392</v>
      </c>
      <c r="O165">
        <v>2</v>
      </c>
      <c r="P165" t="s">
        <v>440</v>
      </c>
      <c r="Q165" t="s">
        <v>440</v>
      </c>
      <c r="R165" t="s">
        <v>527</v>
      </c>
    </row>
    <row r="166" spans="1:18" hidden="1" x14ac:dyDescent="0.25">
      <c r="A166">
        <v>162</v>
      </c>
      <c r="B166" t="s">
        <v>323</v>
      </c>
      <c r="C166" t="s">
        <v>324</v>
      </c>
      <c r="D166" t="str">
        <f t="shared" si="10"/>
        <v>K_101</v>
      </c>
      <c r="E166" t="s">
        <v>380</v>
      </c>
      <c r="F166" t="s">
        <v>402</v>
      </c>
      <c r="H166" t="s">
        <v>402</v>
      </c>
      <c r="I166" t="str">
        <f t="shared" si="11"/>
        <v xml:space="preserve">What Sources Of Information Are Readily Available To The Community? </v>
      </c>
      <c r="J166" t="str">
        <f t="shared" si="12"/>
        <v xml:space="preserve"> Authorities</v>
      </c>
      <c r="K166" t="s">
        <v>468</v>
      </c>
      <c r="L166" t="s">
        <v>533</v>
      </c>
      <c r="M166" t="s">
        <v>392</v>
      </c>
      <c r="O166">
        <v>2</v>
      </c>
      <c r="P166" t="s">
        <v>440</v>
      </c>
      <c r="Q166" t="s">
        <v>440</v>
      </c>
      <c r="R166" t="s">
        <v>527</v>
      </c>
    </row>
    <row r="167" spans="1:18" hidden="1" x14ac:dyDescent="0.25">
      <c r="A167">
        <v>163</v>
      </c>
      <c r="B167" t="s">
        <v>325</v>
      </c>
      <c r="C167" t="s">
        <v>326</v>
      </c>
      <c r="D167" t="str">
        <f t="shared" si="10"/>
        <v>K_101</v>
      </c>
      <c r="E167" t="s">
        <v>380</v>
      </c>
      <c r="F167" t="s">
        <v>402</v>
      </c>
      <c r="H167" t="s">
        <v>402</v>
      </c>
      <c r="I167" t="str">
        <f t="shared" si="11"/>
        <v xml:space="preserve">What Sources Of Information Are Readily Available To The Community? </v>
      </c>
      <c r="J167" t="str">
        <f t="shared" si="12"/>
        <v xml:space="preserve"> Mobile Phone</v>
      </c>
      <c r="K167" t="s">
        <v>468</v>
      </c>
      <c r="L167" t="s">
        <v>533</v>
      </c>
      <c r="M167" t="s">
        <v>392</v>
      </c>
      <c r="O167">
        <v>2</v>
      </c>
      <c r="P167" t="s">
        <v>440</v>
      </c>
      <c r="Q167" t="s">
        <v>440</v>
      </c>
      <c r="R167" t="s">
        <v>527</v>
      </c>
    </row>
    <row r="168" spans="1:18" hidden="1" x14ac:dyDescent="0.25">
      <c r="A168">
        <v>164</v>
      </c>
      <c r="B168" t="s">
        <v>327</v>
      </c>
      <c r="C168" t="s">
        <v>328</v>
      </c>
      <c r="D168" t="str">
        <f t="shared" si="10"/>
        <v>K_101</v>
      </c>
      <c r="E168" t="s">
        <v>380</v>
      </c>
      <c r="F168" t="s">
        <v>402</v>
      </c>
      <c r="H168" t="s">
        <v>402</v>
      </c>
      <c r="I168" t="str">
        <f t="shared" si="11"/>
        <v xml:space="preserve">What Sources Of Information Are Readily Available To The Community? </v>
      </c>
      <c r="J168" t="str">
        <f t="shared" si="12"/>
        <v xml:space="preserve"> Site Management</v>
      </c>
      <c r="K168" t="s">
        <v>468</v>
      </c>
      <c r="L168" t="s">
        <v>533</v>
      </c>
      <c r="M168" t="s">
        <v>392</v>
      </c>
      <c r="O168">
        <v>2</v>
      </c>
      <c r="P168" t="s">
        <v>440</v>
      </c>
      <c r="Q168" t="s">
        <v>440</v>
      </c>
      <c r="R168" t="s">
        <v>527</v>
      </c>
    </row>
    <row r="169" spans="1:18" hidden="1" x14ac:dyDescent="0.25">
      <c r="A169">
        <v>165</v>
      </c>
      <c r="B169" t="s">
        <v>329</v>
      </c>
      <c r="C169" t="s">
        <v>330</v>
      </c>
      <c r="D169" t="str">
        <f t="shared" si="10"/>
        <v>K_101</v>
      </c>
      <c r="E169" t="s">
        <v>380</v>
      </c>
      <c r="F169" t="s">
        <v>402</v>
      </c>
      <c r="H169" t="s">
        <v>402</v>
      </c>
      <c r="I169" t="str">
        <f t="shared" si="11"/>
        <v xml:space="preserve">What Sources Of Information Are Readily Available To The Community? </v>
      </c>
      <c r="J169" t="str">
        <f t="shared" si="12"/>
        <v xml:space="preserve"> Radio/News</v>
      </c>
      <c r="K169" t="s">
        <v>468</v>
      </c>
      <c r="L169" t="s">
        <v>533</v>
      </c>
      <c r="M169" t="s">
        <v>392</v>
      </c>
      <c r="O169">
        <v>2</v>
      </c>
      <c r="P169" t="s">
        <v>440</v>
      </c>
      <c r="Q169" t="s">
        <v>440</v>
      </c>
      <c r="R169" t="s">
        <v>527</v>
      </c>
    </row>
    <row r="170" spans="1:18" hidden="1" x14ac:dyDescent="0.25">
      <c r="A170">
        <v>166</v>
      </c>
      <c r="B170" t="s">
        <v>331</v>
      </c>
      <c r="C170" t="s">
        <v>332</v>
      </c>
      <c r="D170" t="str">
        <f t="shared" si="10"/>
        <v>K_101</v>
      </c>
      <c r="E170" t="s">
        <v>380</v>
      </c>
      <c r="F170" t="s">
        <v>402</v>
      </c>
      <c r="H170" t="s">
        <v>402</v>
      </c>
      <c r="I170" t="str">
        <f t="shared" si="11"/>
        <v xml:space="preserve">What Sources Of Information Are Readily Available To The Community? </v>
      </c>
      <c r="J170" t="str">
        <f t="shared" si="12"/>
        <v xml:space="preserve"> Unknown</v>
      </c>
      <c r="K170" t="s">
        <v>468</v>
      </c>
      <c r="L170" t="s">
        <v>533</v>
      </c>
      <c r="M170" t="s">
        <v>392</v>
      </c>
      <c r="O170">
        <v>1</v>
      </c>
      <c r="P170" t="s">
        <v>440</v>
      </c>
      <c r="Q170" t="s">
        <v>440</v>
      </c>
      <c r="R170" t="s">
        <v>527</v>
      </c>
    </row>
    <row r="171" spans="1:18" hidden="1" x14ac:dyDescent="0.25">
      <c r="A171">
        <v>167</v>
      </c>
      <c r="B171" t="s">
        <v>333</v>
      </c>
      <c r="C171" t="s">
        <v>334</v>
      </c>
      <c r="D171" t="str">
        <f t="shared" si="10"/>
        <v>K_101</v>
      </c>
      <c r="E171" t="s">
        <v>380</v>
      </c>
      <c r="F171" t="s">
        <v>402</v>
      </c>
      <c r="H171" t="s">
        <v>402</v>
      </c>
      <c r="I171" t="str">
        <f t="shared" si="11"/>
        <v xml:space="preserve">What Sources Of Information Are Readily Available To The Community? </v>
      </c>
      <c r="J171" t="str">
        <f t="shared" si="12"/>
        <v xml:space="preserve"> None</v>
      </c>
      <c r="K171" t="s">
        <v>468</v>
      </c>
      <c r="L171" t="s">
        <v>533</v>
      </c>
      <c r="M171" t="s">
        <v>392</v>
      </c>
      <c r="O171">
        <v>1</v>
      </c>
      <c r="P171" t="s">
        <v>440</v>
      </c>
      <c r="Q171" t="s">
        <v>440</v>
      </c>
      <c r="R171" t="s">
        <v>527</v>
      </c>
    </row>
    <row r="172" spans="1:18" hidden="1" x14ac:dyDescent="0.25">
      <c r="A172">
        <v>168</v>
      </c>
      <c r="B172" t="s">
        <v>335</v>
      </c>
      <c r="C172" t="s">
        <v>336</v>
      </c>
      <c r="D172" t="str">
        <f t="shared" si="10"/>
        <v>K_102</v>
      </c>
      <c r="E172" t="s">
        <v>380</v>
      </c>
      <c r="I172" t="str">
        <f t="shared" si="11"/>
        <v xml:space="preserve">What Are The Topics On Which The Community Is Requesting Information On? </v>
      </c>
      <c r="J172" t="str">
        <f t="shared" si="12"/>
        <v xml:space="preserve"> Access To Services</v>
      </c>
      <c r="M172" t="s">
        <v>391</v>
      </c>
    </row>
    <row r="173" spans="1:18" hidden="1" x14ac:dyDescent="0.25">
      <c r="A173">
        <v>169</v>
      </c>
      <c r="B173" t="s">
        <v>337</v>
      </c>
      <c r="C173" t="s">
        <v>338</v>
      </c>
      <c r="D173" t="str">
        <f t="shared" si="10"/>
        <v>K_102</v>
      </c>
      <c r="E173" t="s">
        <v>380</v>
      </c>
      <c r="I173" t="str">
        <f t="shared" si="11"/>
        <v xml:space="preserve">What Are The Topics On Which The Community Is Requesting Information On? </v>
      </c>
      <c r="J173" t="str">
        <f t="shared" si="12"/>
        <v xml:space="preserve"> Government Recovery Plans</v>
      </c>
      <c r="M173" t="s">
        <v>391</v>
      </c>
    </row>
    <row r="174" spans="1:18" hidden="1" x14ac:dyDescent="0.25">
      <c r="A174">
        <v>170</v>
      </c>
      <c r="B174" t="s">
        <v>339</v>
      </c>
      <c r="C174" t="s">
        <v>340</v>
      </c>
      <c r="D174" t="str">
        <f t="shared" si="10"/>
        <v>K_102</v>
      </c>
      <c r="E174" t="s">
        <v>380</v>
      </c>
      <c r="I174" t="str">
        <f t="shared" si="11"/>
        <v xml:space="preserve">What Are The Topics On Which The Community Is Requesting Information On? </v>
      </c>
      <c r="J174" t="str">
        <f t="shared" si="12"/>
        <v xml:space="preserve"> Distribution</v>
      </c>
      <c r="M174" t="s">
        <v>391</v>
      </c>
    </row>
    <row r="175" spans="1:18" hidden="1" x14ac:dyDescent="0.25">
      <c r="A175">
        <v>171</v>
      </c>
      <c r="B175" t="s">
        <v>341</v>
      </c>
      <c r="C175" t="s">
        <v>342</v>
      </c>
      <c r="D175" t="str">
        <f t="shared" si="10"/>
        <v>K_102</v>
      </c>
      <c r="E175" t="s">
        <v>380</v>
      </c>
      <c r="I175" t="str">
        <f t="shared" si="11"/>
        <v xml:space="preserve">What Are The Topics On Which The Community Is Requesting Information On? </v>
      </c>
      <c r="J175" t="str">
        <f t="shared" si="12"/>
        <v xml:space="preserve"> Registration</v>
      </c>
      <c r="M175" t="s">
        <v>391</v>
      </c>
    </row>
    <row r="176" spans="1:18" hidden="1" x14ac:dyDescent="0.25">
      <c r="A176">
        <v>172</v>
      </c>
      <c r="B176" t="s">
        <v>343</v>
      </c>
      <c r="C176" t="s">
        <v>344</v>
      </c>
      <c r="D176" t="str">
        <f t="shared" si="10"/>
        <v>K_102</v>
      </c>
      <c r="E176" t="s">
        <v>380</v>
      </c>
      <c r="I176" t="str">
        <f t="shared" si="11"/>
        <v xml:space="preserve">What Are The Topics On Which The Community Is Requesting Information On? </v>
      </c>
      <c r="J176" t="str">
        <f t="shared" si="12"/>
        <v xml:space="preserve"> How To Return</v>
      </c>
      <c r="M176" t="s">
        <v>391</v>
      </c>
    </row>
    <row r="177" spans="1:13" hidden="1" x14ac:dyDescent="0.25">
      <c r="A177">
        <v>173</v>
      </c>
      <c r="B177" t="s">
        <v>345</v>
      </c>
      <c r="C177" t="s">
        <v>346</v>
      </c>
      <c r="D177" t="str">
        <f t="shared" si="10"/>
        <v>K_102</v>
      </c>
      <c r="E177" t="s">
        <v>380</v>
      </c>
      <c r="I177" t="str">
        <f t="shared" si="11"/>
        <v xml:space="preserve">What Are The Topics On Which The Community Is Requesting Information On? </v>
      </c>
      <c r="J177" t="str">
        <f t="shared" si="12"/>
        <v xml:space="preserve"> How To Get Information</v>
      </c>
      <c r="M177" t="s">
        <v>391</v>
      </c>
    </row>
    <row r="178" spans="1:13" hidden="1" x14ac:dyDescent="0.25">
      <c r="A178">
        <v>174</v>
      </c>
      <c r="B178" t="s">
        <v>347</v>
      </c>
      <c r="C178" t="s">
        <v>348</v>
      </c>
      <c r="D178" t="str">
        <f t="shared" si="10"/>
        <v>K_102</v>
      </c>
      <c r="E178" t="s">
        <v>380</v>
      </c>
      <c r="I178" t="str">
        <f t="shared" si="11"/>
        <v xml:space="preserve">What Are The Topics On Which The Community Is Requesting Information On? </v>
      </c>
      <c r="J178" t="str">
        <f t="shared" si="12"/>
        <v xml:space="preserve"> Other Relief Assistance</v>
      </c>
      <c r="M178" t="s">
        <v>391</v>
      </c>
    </row>
    <row r="179" spans="1:13" hidden="1" x14ac:dyDescent="0.25">
      <c r="A179">
        <v>175</v>
      </c>
      <c r="B179" t="s">
        <v>349</v>
      </c>
      <c r="C179" t="s">
        <v>350</v>
      </c>
      <c r="D179" t="str">
        <f t="shared" si="10"/>
        <v>K_102</v>
      </c>
      <c r="E179" t="s">
        <v>380</v>
      </c>
      <c r="I179" t="str">
        <f t="shared" si="11"/>
        <v xml:space="preserve">What Are The Topics On Which The Community Is Requesting Information On? </v>
      </c>
      <c r="J179" t="str">
        <f t="shared" si="12"/>
        <v xml:space="preserve"> Situation In Areas Of Origin</v>
      </c>
      <c r="M179" t="s">
        <v>391</v>
      </c>
    </row>
    <row r="180" spans="1:13" hidden="1" x14ac:dyDescent="0.25">
      <c r="A180">
        <v>176</v>
      </c>
      <c r="B180" t="s">
        <v>351</v>
      </c>
      <c r="C180" t="s">
        <v>352</v>
      </c>
      <c r="D180" t="str">
        <f t="shared" si="10"/>
        <v>K_102</v>
      </c>
      <c r="E180" t="s">
        <v>380</v>
      </c>
      <c r="I180" t="str">
        <f t="shared" si="11"/>
        <v xml:space="preserve">What Are The Topics On Which The Community Is Requesting Information On? </v>
      </c>
      <c r="J180" t="str">
        <f t="shared" si="12"/>
        <v xml:space="preserve"> Unknown</v>
      </c>
      <c r="M180" t="s">
        <v>391</v>
      </c>
    </row>
    <row r="181" spans="1:13" hidden="1" x14ac:dyDescent="0.25">
      <c r="A181">
        <v>177</v>
      </c>
      <c r="B181" t="s">
        <v>353</v>
      </c>
      <c r="C181" t="s">
        <v>354</v>
      </c>
      <c r="D181" t="str">
        <f t="shared" si="10"/>
        <v>K_102</v>
      </c>
      <c r="E181" t="s">
        <v>380</v>
      </c>
      <c r="I181" t="str">
        <f t="shared" si="11"/>
        <v xml:space="preserve">What Are The Topics On Which The Community Is Requesting Information On? </v>
      </c>
      <c r="J181" t="str">
        <f t="shared" si="12"/>
        <v xml:space="preserve"> When Will They Have Running Water?</v>
      </c>
      <c r="M181" t="s">
        <v>391</v>
      </c>
    </row>
    <row r="182" spans="1:13" hidden="1" x14ac:dyDescent="0.25">
      <c r="A182">
        <v>178</v>
      </c>
      <c r="B182" t="s">
        <v>355</v>
      </c>
      <c r="C182" t="s">
        <v>356</v>
      </c>
      <c r="D182" t="str">
        <f t="shared" si="10"/>
        <v>K_102</v>
      </c>
      <c r="E182" t="s">
        <v>380</v>
      </c>
      <c r="I182" t="str">
        <f t="shared" si="11"/>
        <v xml:space="preserve">What Are The Topics On Which The Community Is Requesting Information On? </v>
      </c>
      <c r="J182" t="str">
        <f t="shared" si="12"/>
        <v xml:space="preserve"> When Will They Have Electricity?</v>
      </c>
      <c r="M182" t="s">
        <v>391</v>
      </c>
    </row>
    <row r="183" spans="1:13" hidden="1" x14ac:dyDescent="0.25">
      <c r="A183">
        <v>179</v>
      </c>
      <c r="B183" t="s">
        <v>357</v>
      </c>
      <c r="C183" t="s">
        <v>358</v>
      </c>
      <c r="D183" t="str">
        <f t="shared" si="10"/>
        <v>K_102</v>
      </c>
      <c r="E183" t="s">
        <v>380</v>
      </c>
      <c r="I183" t="str">
        <f t="shared" si="11"/>
        <v xml:space="preserve">What Are The Topics On Which The Community Is Requesting Information On? </v>
      </c>
      <c r="J183" t="str">
        <f t="shared" si="12"/>
        <v xml:space="preserve"> How Can They Receive Building Supplies?</v>
      </c>
      <c r="M183" t="s">
        <v>391</v>
      </c>
    </row>
    <row r="184" spans="1:13" hidden="1" x14ac:dyDescent="0.25">
      <c r="A184">
        <v>180</v>
      </c>
      <c r="B184" t="s">
        <v>359</v>
      </c>
      <c r="C184" t="s">
        <v>360</v>
      </c>
      <c r="D184" t="str">
        <f t="shared" si="10"/>
        <v>K_102</v>
      </c>
      <c r="E184" t="s">
        <v>380</v>
      </c>
      <c r="I184" t="str">
        <f t="shared" si="11"/>
        <v xml:space="preserve">What Are The Topics On Which The Community Is Requesting Information On? </v>
      </c>
      <c r="J184" t="str">
        <f t="shared" si="12"/>
        <v xml:space="preserve"> When Are Schools Opening?</v>
      </c>
      <c r="M184" t="s">
        <v>391</v>
      </c>
    </row>
    <row r="185" spans="1:13" hidden="1" x14ac:dyDescent="0.25">
      <c r="A185">
        <v>181</v>
      </c>
      <c r="B185" t="s">
        <v>361</v>
      </c>
      <c r="C185" t="s">
        <v>362</v>
      </c>
      <c r="D185" t="str">
        <f t="shared" si="10"/>
        <v>K_103</v>
      </c>
      <c r="E185" t="s">
        <v>380</v>
      </c>
      <c r="I185" t="str">
        <f t="shared" si="11"/>
        <v xml:space="preserve">Within The Next 2 Months, What Do You Think Is The Top Intention Of People In This Area? </v>
      </c>
      <c r="J185" t="str">
        <f t="shared" si="12"/>
        <v xml:space="preserve"> Remain In This Location</v>
      </c>
      <c r="M185" t="s">
        <v>391</v>
      </c>
    </row>
    <row r="186" spans="1:13" hidden="1" x14ac:dyDescent="0.25">
      <c r="A186">
        <v>182</v>
      </c>
      <c r="B186" t="s">
        <v>363</v>
      </c>
      <c r="C186" t="s">
        <v>364</v>
      </c>
      <c r="D186" t="str">
        <f t="shared" si="10"/>
        <v>K_103</v>
      </c>
      <c r="E186" t="s">
        <v>380</v>
      </c>
      <c r="I186" t="str">
        <f t="shared" si="11"/>
        <v xml:space="preserve">Within The Next 2 Months, What Do You Think Is The Top Intention Of People In This Area? </v>
      </c>
      <c r="J186" t="str">
        <f t="shared" si="12"/>
        <v xml:space="preserve"> Return To Their Pre-Dorian Location</v>
      </c>
      <c r="M186" t="s">
        <v>391</v>
      </c>
    </row>
    <row r="187" spans="1:13" hidden="1" x14ac:dyDescent="0.25">
      <c r="A187">
        <v>183</v>
      </c>
      <c r="B187" t="s">
        <v>365</v>
      </c>
      <c r="C187" t="s">
        <v>366</v>
      </c>
      <c r="D187" t="str">
        <f t="shared" si="10"/>
        <v>K_103</v>
      </c>
      <c r="E187" t="s">
        <v>380</v>
      </c>
      <c r="I187" t="str">
        <f t="shared" si="11"/>
        <v xml:space="preserve">Within The Next 2 Months, What Do You Think Is The Top Intention Of People In This Area? </v>
      </c>
      <c r="J187" t="str">
        <f t="shared" si="12"/>
        <v xml:space="preserve"> Move To A Different Location</v>
      </c>
      <c r="M187" t="s">
        <v>391</v>
      </c>
    </row>
    <row r="188" spans="1:13" hidden="1" x14ac:dyDescent="0.25">
      <c r="A188">
        <v>184</v>
      </c>
      <c r="B188" t="s">
        <v>367</v>
      </c>
      <c r="C188" t="s">
        <v>368</v>
      </c>
      <c r="D188" t="str">
        <f t="shared" si="10"/>
        <v>K_103</v>
      </c>
      <c r="E188" t="s">
        <v>380</v>
      </c>
      <c r="I188" t="str">
        <f t="shared" si="11"/>
        <v xml:space="preserve">Within The Next 2 Months, What Do You Think Is The Top Intention Of People In This Area? </v>
      </c>
      <c r="J188" t="str">
        <f t="shared" si="12"/>
        <v xml:space="preserve"> Don'T Know</v>
      </c>
      <c r="M188" t="s">
        <v>391</v>
      </c>
    </row>
    <row r="189" spans="1:13" hidden="1" x14ac:dyDescent="0.25">
      <c r="A189">
        <v>185</v>
      </c>
      <c r="B189" t="s">
        <v>369</v>
      </c>
      <c r="C189" t="s">
        <v>370</v>
      </c>
      <c r="D189" t="str">
        <f t="shared" si="10"/>
        <v>K_103</v>
      </c>
      <c r="E189" t="s">
        <v>380</v>
      </c>
      <c r="I189" t="str">
        <f t="shared" si="11"/>
        <v xml:space="preserve">Within The Next 2 Months, What Do You Think Is The Top Intention Of People In This Area? </v>
      </c>
      <c r="J189" t="str">
        <f t="shared" si="12"/>
        <v xml:space="preserve"> Unknown</v>
      </c>
      <c r="M189" t="s">
        <v>391</v>
      </c>
    </row>
  </sheetData>
  <autoFilter ref="A1:S189" xr:uid="{92A73316-CE4A-4EF6-A5AA-D4A7B5859822}">
    <filterColumn colId="5">
      <filters>
        <filter val="Basic needs"/>
      </filters>
    </filterColumn>
    <sortState xmlns:xlrd2="http://schemas.microsoft.com/office/spreadsheetml/2017/richdata2" ref="A8:S74">
      <sortCondition descending="1" ref="F1:F18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G59"/>
  <sheetViews>
    <sheetView topLeftCell="A34" workbookViewId="0">
      <selection activeCell="A4" sqref="A4"/>
    </sheetView>
  </sheetViews>
  <sheetFormatPr defaultRowHeight="15" x14ac:dyDescent="0.25"/>
  <cols>
    <col min="1" max="1" bestFit="true" customWidth="true" width="32.0" collapsed="true"/>
    <col min="2" max="2" bestFit="true" customWidth="true" width="13.140625" collapsed="true"/>
    <col min="3" max="3" customWidth="true" width="23.28515625" collapsed="true"/>
    <col min="4" max="4" customWidth="true" width="39.42578125" collapsed="true"/>
    <col min="5" max="5" bestFit="true" customWidth="true" width="41.7109375" collapsed="true"/>
    <col min="6" max="6" bestFit="true" customWidth="true" width="17.0" collapsed="true"/>
    <col min="7" max="7" bestFit="true" customWidth="true" width="25.28515625" collapsed="true"/>
  </cols>
  <sheetData>
    <row r="3" spans="1:7" x14ac:dyDescent="0.25">
      <c r="F3" s="2" t="s">
        <v>404</v>
      </c>
    </row>
    <row r="4" spans="1:7" x14ac:dyDescent="0.25">
      <c r="A4" s="2" t="s">
        <v>500</v>
      </c>
      <c r="B4" s="2" t="s">
        <v>501</v>
      </c>
      <c r="C4" s="2" t="s">
        <v>452</v>
      </c>
      <c r="D4" s="2" t="s">
        <v>387</v>
      </c>
      <c r="E4" s="2" t="s">
        <v>507</v>
      </c>
      <c r="F4" t="s">
        <v>524</v>
      </c>
      <c r="G4" t="s">
        <v>525</v>
      </c>
    </row>
    <row r="5" spans="1:7" x14ac:dyDescent="0.25">
      <c r="A5" t="s">
        <v>568</v>
      </c>
      <c r="B5" t="s">
        <v>393</v>
      </c>
      <c r="C5" t="s">
        <v>457</v>
      </c>
      <c r="D5" t="s">
        <v>505</v>
      </c>
      <c r="E5" t="s">
        <v>527</v>
      </c>
      <c r="F5" s="3">
        <v>1</v>
      </c>
      <c r="G5" s="3">
        <v>1</v>
      </c>
    </row>
    <row r="6" spans="1:7" x14ac:dyDescent="0.25">
      <c r="C6" t="s">
        <v>490</v>
      </c>
      <c r="D6" t="s">
        <v>547</v>
      </c>
      <c r="E6" t="s">
        <v>527</v>
      </c>
      <c r="F6" s="3">
        <v>1</v>
      </c>
      <c r="G6" s="3">
        <v>1</v>
      </c>
    </row>
    <row r="7" spans="1:7" x14ac:dyDescent="0.25">
      <c r="C7" t="s">
        <v>458</v>
      </c>
      <c r="D7" t="s">
        <v>504</v>
      </c>
      <c r="E7" t="s">
        <v>527</v>
      </c>
      <c r="F7" s="3">
        <v>1</v>
      </c>
      <c r="G7" s="3">
        <v>1</v>
      </c>
    </row>
    <row r="8" spans="1:7" x14ac:dyDescent="0.25">
      <c r="C8" t="s">
        <v>460</v>
      </c>
      <c r="D8" t="s">
        <v>503</v>
      </c>
      <c r="E8" t="s">
        <v>526</v>
      </c>
      <c r="F8" s="3">
        <v>1</v>
      </c>
      <c r="G8" s="3">
        <v>1</v>
      </c>
    </row>
    <row r="9" spans="1:7" x14ac:dyDescent="0.25">
      <c r="C9" t="s">
        <v>461</v>
      </c>
      <c r="D9" t="s">
        <v>502</v>
      </c>
      <c r="E9" t="s">
        <v>526</v>
      </c>
      <c r="F9" s="3">
        <v>1</v>
      </c>
      <c r="G9" s="3">
        <v>1</v>
      </c>
    </row>
    <row r="10" spans="1:7" x14ac:dyDescent="0.25">
      <c r="C10" t="s">
        <v>523</v>
      </c>
      <c r="D10" t="s">
        <v>555</v>
      </c>
      <c r="E10" t="s">
        <v>527</v>
      </c>
      <c r="F10" s="3">
        <v>1</v>
      </c>
      <c r="G10" s="3">
        <v>1</v>
      </c>
    </row>
    <row r="11" spans="1:7" x14ac:dyDescent="0.25">
      <c r="C11" t="s">
        <v>455</v>
      </c>
      <c r="D11" t="s">
        <v>465</v>
      </c>
      <c r="E11" t="s">
        <v>527</v>
      </c>
      <c r="F11" s="3">
        <v>1</v>
      </c>
      <c r="G11" s="3">
        <v>1</v>
      </c>
    </row>
    <row r="12" spans="1:7" x14ac:dyDescent="0.25">
      <c r="C12" t="s">
        <v>454</v>
      </c>
      <c r="D12" t="s">
        <v>463</v>
      </c>
      <c r="E12" t="s">
        <v>526</v>
      </c>
      <c r="F12" s="3">
        <v>1</v>
      </c>
      <c r="G12" s="3">
        <v>1</v>
      </c>
    </row>
    <row r="13" spans="1:7" x14ac:dyDescent="0.25">
      <c r="C13" t="s">
        <v>456</v>
      </c>
      <c r="D13" t="s">
        <v>506</v>
      </c>
      <c r="E13" t="s">
        <v>527</v>
      </c>
      <c r="F13" s="3">
        <v>1</v>
      </c>
      <c r="G13" s="3">
        <v>1</v>
      </c>
    </row>
    <row r="14" spans="1:7" x14ac:dyDescent="0.25">
      <c r="C14" t="s">
        <v>491</v>
      </c>
      <c r="D14" t="s">
        <v>556</v>
      </c>
      <c r="E14" t="s">
        <v>526</v>
      </c>
      <c r="F14" s="3">
        <v>1</v>
      </c>
      <c r="G14" s="3">
        <v>1</v>
      </c>
    </row>
    <row r="15" spans="1:7" x14ac:dyDescent="0.25">
      <c r="C15" t="s">
        <v>462</v>
      </c>
      <c r="D15" t="s">
        <v>464</v>
      </c>
      <c r="E15" t="s">
        <v>526</v>
      </c>
      <c r="F15" s="3">
        <v>1</v>
      </c>
      <c r="G15" s="3">
        <v>1</v>
      </c>
    </row>
    <row r="16" spans="1:7" x14ac:dyDescent="0.25">
      <c r="B16" t="s">
        <v>392</v>
      </c>
      <c r="C16" t="s">
        <v>399</v>
      </c>
      <c r="D16" t="s">
        <v>550</v>
      </c>
      <c r="E16" t="s">
        <v>527</v>
      </c>
      <c r="F16" s="3">
        <v>3</v>
      </c>
      <c r="G16" s="3">
        <v>1</v>
      </c>
    </row>
    <row r="17" spans="1:7" x14ac:dyDescent="0.25">
      <c r="C17" t="s">
        <v>522</v>
      </c>
      <c r="D17" t="s">
        <v>558</v>
      </c>
      <c r="E17" t="s">
        <v>527</v>
      </c>
      <c r="F17" s="3">
        <v>7</v>
      </c>
      <c r="G17" s="3">
        <v>1</v>
      </c>
    </row>
    <row r="18" spans="1:7" x14ac:dyDescent="0.25">
      <c r="C18" t="s">
        <v>521</v>
      </c>
      <c r="D18" t="s">
        <v>520</v>
      </c>
      <c r="E18" t="s">
        <v>527</v>
      </c>
      <c r="F18" s="3">
        <v>7</v>
      </c>
      <c r="G18" s="3">
        <v>1</v>
      </c>
    </row>
    <row r="19" spans="1:7" x14ac:dyDescent="0.25">
      <c r="C19" t="s">
        <v>395</v>
      </c>
      <c r="D19" t="s">
        <v>557</v>
      </c>
      <c r="E19" t="s">
        <v>526</v>
      </c>
      <c r="F19" s="3">
        <v>6</v>
      </c>
      <c r="G19" s="3">
        <v>1</v>
      </c>
    </row>
    <row r="20" spans="1:7" x14ac:dyDescent="0.25">
      <c r="A20" s="8" t="s">
        <v>569</v>
      </c>
      <c r="B20" s="8"/>
      <c r="C20" s="8"/>
      <c r="D20" s="8"/>
      <c r="E20" s="8"/>
      <c r="F20" s="9">
        <v>34</v>
      </c>
      <c r="G20" s="9">
        <v>15</v>
      </c>
    </row>
    <row r="21" spans="1:7" x14ac:dyDescent="0.25">
      <c r="A21" t="s">
        <v>402</v>
      </c>
      <c r="B21" t="s">
        <v>393</v>
      </c>
      <c r="C21" t="s">
        <v>477</v>
      </c>
      <c r="D21" t="s">
        <v>535</v>
      </c>
      <c r="E21" t="s">
        <v>527</v>
      </c>
      <c r="F21" s="3">
        <v>1</v>
      </c>
      <c r="G21" s="3">
        <v>1</v>
      </c>
    </row>
    <row r="22" spans="1:7" x14ac:dyDescent="0.25">
      <c r="C22" t="s">
        <v>476</v>
      </c>
      <c r="D22" t="s">
        <v>534</v>
      </c>
      <c r="E22" t="s">
        <v>527</v>
      </c>
      <c r="F22" s="3">
        <v>1</v>
      </c>
      <c r="G22" s="3">
        <v>1</v>
      </c>
    </row>
    <row r="23" spans="1:7" x14ac:dyDescent="0.25">
      <c r="C23" t="s">
        <v>472</v>
      </c>
      <c r="D23" t="s">
        <v>473</v>
      </c>
      <c r="E23" t="s">
        <v>526</v>
      </c>
      <c r="F23" s="3">
        <v>1</v>
      </c>
      <c r="G23" s="3">
        <v>1</v>
      </c>
    </row>
    <row r="24" spans="1:7" x14ac:dyDescent="0.25">
      <c r="B24" t="s">
        <v>392</v>
      </c>
      <c r="C24" t="s">
        <v>479</v>
      </c>
      <c r="D24" t="s">
        <v>478</v>
      </c>
      <c r="E24" t="s">
        <v>526</v>
      </c>
      <c r="F24" s="3">
        <v>2</v>
      </c>
      <c r="G24" s="3">
        <v>1</v>
      </c>
    </row>
    <row r="25" spans="1:7" x14ac:dyDescent="0.25">
      <c r="C25" t="s">
        <v>480</v>
      </c>
      <c r="D25" t="s">
        <v>481</v>
      </c>
      <c r="E25" t="s">
        <v>526</v>
      </c>
      <c r="F25" s="3">
        <v>2</v>
      </c>
      <c r="G25" s="3">
        <v>1</v>
      </c>
    </row>
    <row r="26" spans="1:7" x14ac:dyDescent="0.25">
      <c r="C26" t="s">
        <v>468</v>
      </c>
      <c r="D26" t="s">
        <v>533</v>
      </c>
      <c r="E26" t="s">
        <v>527</v>
      </c>
      <c r="F26" s="3">
        <v>8</v>
      </c>
      <c r="G26" s="3">
        <v>1</v>
      </c>
    </row>
    <row r="27" spans="1:7" x14ac:dyDescent="0.25">
      <c r="C27" t="s">
        <v>459</v>
      </c>
      <c r="D27" t="s">
        <v>546</v>
      </c>
      <c r="E27" t="s">
        <v>526</v>
      </c>
      <c r="F27" s="3">
        <v>10</v>
      </c>
      <c r="G27" s="3">
        <v>1</v>
      </c>
    </row>
    <row r="28" spans="1:7" x14ac:dyDescent="0.25">
      <c r="C28" t="s">
        <v>471</v>
      </c>
      <c r="D28" t="s">
        <v>561</v>
      </c>
      <c r="E28" t="s">
        <v>527</v>
      </c>
      <c r="F28" s="3">
        <v>4</v>
      </c>
      <c r="G28" s="3">
        <v>1</v>
      </c>
    </row>
    <row r="29" spans="1:7" x14ac:dyDescent="0.25">
      <c r="C29" t="s">
        <v>470</v>
      </c>
      <c r="D29" t="s">
        <v>560</v>
      </c>
      <c r="E29" t="s">
        <v>527</v>
      </c>
      <c r="F29" s="3">
        <v>4</v>
      </c>
      <c r="G29" s="3">
        <v>1</v>
      </c>
    </row>
    <row r="30" spans="1:7" x14ac:dyDescent="0.25">
      <c r="C30" t="s">
        <v>469</v>
      </c>
      <c r="D30" t="s">
        <v>559</v>
      </c>
      <c r="E30" t="s">
        <v>527</v>
      </c>
      <c r="F30" s="3">
        <v>3</v>
      </c>
      <c r="G30" s="3">
        <v>1</v>
      </c>
    </row>
    <row r="31" spans="1:7" x14ac:dyDescent="0.25">
      <c r="A31" s="8" t="s">
        <v>403</v>
      </c>
      <c r="B31" s="8"/>
      <c r="C31" s="8"/>
      <c r="D31" s="8"/>
      <c r="E31" s="8"/>
      <c r="F31" s="9">
        <v>36</v>
      </c>
      <c r="G31" s="9">
        <v>10</v>
      </c>
    </row>
    <row r="32" spans="1:7" x14ac:dyDescent="0.25">
      <c r="A32" t="s">
        <v>536</v>
      </c>
      <c r="B32" t="s">
        <v>393</v>
      </c>
      <c r="C32" t="s">
        <v>516</v>
      </c>
      <c r="D32" t="s">
        <v>544</v>
      </c>
      <c r="E32" t="s">
        <v>527</v>
      </c>
      <c r="F32" s="3">
        <v>1</v>
      </c>
      <c r="G32" s="3">
        <v>1</v>
      </c>
    </row>
    <row r="33" spans="1:7" x14ac:dyDescent="0.25">
      <c r="C33" t="s">
        <v>517</v>
      </c>
      <c r="D33" t="s">
        <v>543</v>
      </c>
      <c r="E33" t="s">
        <v>527</v>
      </c>
      <c r="F33" s="3">
        <v>1</v>
      </c>
      <c r="G33" s="3">
        <v>1</v>
      </c>
    </row>
    <row r="34" spans="1:7" x14ac:dyDescent="0.25">
      <c r="C34" t="s">
        <v>518</v>
      </c>
      <c r="D34" t="s">
        <v>519</v>
      </c>
      <c r="E34" t="s">
        <v>526</v>
      </c>
      <c r="F34" s="3">
        <v>1</v>
      </c>
      <c r="G34" s="3">
        <v>1</v>
      </c>
    </row>
    <row r="35" spans="1:7" x14ac:dyDescent="0.25">
      <c r="B35" t="s">
        <v>392</v>
      </c>
      <c r="C35" t="s">
        <v>510</v>
      </c>
      <c r="D35" t="s">
        <v>511</v>
      </c>
      <c r="E35" t="s">
        <v>526</v>
      </c>
      <c r="F35" s="3">
        <v>3</v>
      </c>
      <c r="G35" s="3">
        <v>1</v>
      </c>
    </row>
    <row r="36" spans="1:7" x14ac:dyDescent="0.25">
      <c r="C36" t="s">
        <v>512</v>
      </c>
      <c r="D36" t="s">
        <v>513</v>
      </c>
      <c r="E36" t="s">
        <v>526</v>
      </c>
      <c r="F36" s="3">
        <v>4</v>
      </c>
      <c r="G36" s="3">
        <v>1</v>
      </c>
    </row>
    <row r="37" spans="1:7" x14ac:dyDescent="0.25">
      <c r="C37" t="s">
        <v>514</v>
      </c>
      <c r="D37" t="s">
        <v>515</v>
      </c>
      <c r="E37" t="s">
        <v>527</v>
      </c>
      <c r="F37" s="3">
        <v>3</v>
      </c>
      <c r="G37" s="3">
        <v>1</v>
      </c>
    </row>
    <row r="38" spans="1:7" x14ac:dyDescent="0.25">
      <c r="C38" t="s">
        <v>509</v>
      </c>
      <c r="D38" t="s">
        <v>508</v>
      </c>
      <c r="E38" t="s">
        <v>526</v>
      </c>
      <c r="F38" s="3">
        <v>3</v>
      </c>
      <c r="G38" s="3">
        <v>1</v>
      </c>
    </row>
    <row r="39" spans="1:7" x14ac:dyDescent="0.25">
      <c r="C39" t="s">
        <v>486</v>
      </c>
      <c r="D39" t="s">
        <v>562</v>
      </c>
      <c r="E39" t="s">
        <v>526</v>
      </c>
      <c r="F39" s="3">
        <v>4</v>
      </c>
      <c r="G39" s="3">
        <v>1</v>
      </c>
    </row>
    <row r="40" spans="1:7" x14ac:dyDescent="0.25">
      <c r="C40" t="s">
        <v>487</v>
      </c>
      <c r="D40" t="s">
        <v>563</v>
      </c>
      <c r="E40" t="s">
        <v>526</v>
      </c>
      <c r="F40" s="3">
        <v>5</v>
      </c>
      <c r="G40" s="3">
        <v>1</v>
      </c>
    </row>
    <row r="41" spans="1:7" x14ac:dyDescent="0.25">
      <c r="C41" t="s">
        <v>488</v>
      </c>
      <c r="D41" t="s">
        <v>489</v>
      </c>
      <c r="E41" t="s">
        <v>526</v>
      </c>
      <c r="F41" s="3">
        <v>4</v>
      </c>
      <c r="G41" s="3">
        <v>1</v>
      </c>
    </row>
    <row r="42" spans="1:7" x14ac:dyDescent="0.25">
      <c r="A42" s="8" t="s">
        <v>539</v>
      </c>
      <c r="B42" s="8"/>
      <c r="C42" s="8"/>
      <c r="D42" s="8"/>
      <c r="E42" s="8"/>
      <c r="F42" s="9">
        <v>29</v>
      </c>
      <c r="G42" s="9">
        <v>10</v>
      </c>
    </row>
    <row r="43" spans="1:7" x14ac:dyDescent="0.25">
      <c r="A43" t="s">
        <v>537</v>
      </c>
      <c r="B43" t="s">
        <v>393</v>
      </c>
      <c r="C43" t="s">
        <v>484</v>
      </c>
      <c r="D43" t="s">
        <v>529</v>
      </c>
      <c r="E43" t="s">
        <v>527</v>
      </c>
      <c r="F43" s="3">
        <v>1</v>
      </c>
      <c r="G43" s="3">
        <v>1</v>
      </c>
    </row>
    <row r="44" spans="1:7" x14ac:dyDescent="0.25">
      <c r="C44" t="s">
        <v>485</v>
      </c>
      <c r="D44" t="s">
        <v>528</v>
      </c>
      <c r="E44" t="s">
        <v>527</v>
      </c>
      <c r="F44" s="3">
        <v>1</v>
      </c>
      <c r="G44" s="3">
        <v>1</v>
      </c>
    </row>
    <row r="45" spans="1:7" x14ac:dyDescent="0.25">
      <c r="C45" t="s">
        <v>482</v>
      </c>
      <c r="D45" t="s">
        <v>540</v>
      </c>
      <c r="E45" t="s">
        <v>527</v>
      </c>
      <c r="F45" s="3">
        <v>1</v>
      </c>
      <c r="G45" s="3">
        <v>1</v>
      </c>
    </row>
    <row r="46" spans="1:7" x14ac:dyDescent="0.25">
      <c r="B46" t="s">
        <v>392</v>
      </c>
      <c r="C46" t="s">
        <v>396</v>
      </c>
      <c r="D46" t="s">
        <v>530</v>
      </c>
      <c r="E46" t="s">
        <v>527</v>
      </c>
      <c r="F46" s="3">
        <v>7</v>
      </c>
      <c r="G46" s="3">
        <v>1</v>
      </c>
    </row>
    <row r="47" spans="1:7" x14ac:dyDescent="0.25">
      <c r="C47" t="s">
        <v>483</v>
      </c>
      <c r="D47" t="s">
        <v>532</v>
      </c>
      <c r="E47" t="s">
        <v>527</v>
      </c>
      <c r="F47" s="3">
        <v>5</v>
      </c>
      <c r="G47" s="3">
        <v>1</v>
      </c>
    </row>
    <row r="48" spans="1:7" x14ac:dyDescent="0.25">
      <c r="A48" s="8" t="s">
        <v>541</v>
      </c>
      <c r="B48" s="8"/>
      <c r="C48" s="8"/>
      <c r="D48" s="8"/>
      <c r="E48" s="8"/>
      <c r="F48" s="9">
        <v>15</v>
      </c>
      <c r="G48" s="9">
        <v>5</v>
      </c>
    </row>
    <row r="49" spans="1:7" x14ac:dyDescent="0.25">
      <c r="A49" t="s">
        <v>538</v>
      </c>
      <c r="B49" t="s">
        <v>393</v>
      </c>
      <c r="C49" t="s">
        <v>499</v>
      </c>
      <c r="D49" t="s">
        <v>553</v>
      </c>
      <c r="E49" t="s">
        <v>526</v>
      </c>
      <c r="F49" s="3">
        <v>1</v>
      </c>
      <c r="G49" s="3">
        <v>1</v>
      </c>
    </row>
    <row r="50" spans="1:7" x14ac:dyDescent="0.25">
      <c r="C50" t="s">
        <v>497</v>
      </c>
      <c r="D50" t="s">
        <v>566</v>
      </c>
      <c r="E50" t="s">
        <v>527</v>
      </c>
      <c r="F50" s="3">
        <v>1</v>
      </c>
      <c r="G50" s="3">
        <v>1</v>
      </c>
    </row>
    <row r="51" spans="1:7" x14ac:dyDescent="0.25">
      <c r="C51" t="s">
        <v>398</v>
      </c>
      <c r="D51" t="s">
        <v>554</v>
      </c>
      <c r="E51" t="s">
        <v>526</v>
      </c>
      <c r="F51" s="3">
        <v>1</v>
      </c>
      <c r="G51" s="3">
        <v>1</v>
      </c>
    </row>
    <row r="52" spans="1:7" x14ac:dyDescent="0.25">
      <c r="C52" t="s">
        <v>492</v>
      </c>
      <c r="D52" t="s">
        <v>549</v>
      </c>
      <c r="E52" t="s">
        <v>526</v>
      </c>
      <c r="F52" s="3">
        <v>1</v>
      </c>
      <c r="G52" s="3">
        <v>1</v>
      </c>
    </row>
    <row r="53" spans="1:7" x14ac:dyDescent="0.25">
      <c r="C53" t="s">
        <v>493</v>
      </c>
      <c r="D53" t="s">
        <v>552</v>
      </c>
      <c r="E53" t="s">
        <v>526</v>
      </c>
      <c r="F53" s="3">
        <v>1</v>
      </c>
      <c r="G53" s="3">
        <v>1</v>
      </c>
    </row>
    <row r="54" spans="1:7" x14ac:dyDescent="0.25">
      <c r="C54" t="s">
        <v>565</v>
      </c>
      <c r="D54" t="s">
        <v>564</v>
      </c>
      <c r="E54" t="s">
        <v>527</v>
      </c>
      <c r="F54" s="3">
        <v>1</v>
      </c>
      <c r="G54" s="3">
        <v>1</v>
      </c>
    </row>
    <row r="55" spans="1:7" x14ac:dyDescent="0.25">
      <c r="B55" t="s">
        <v>392</v>
      </c>
      <c r="C55" t="s">
        <v>496</v>
      </c>
      <c r="D55" t="s">
        <v>498</v>
      </c>
      <c r="E55" t="s">
        <v>527</v>
      </c>
      <c r="F55" s="3">
        <v>3</v>
      </c>
      <c r="G55" s="3">
        <v>1</v>
      </c>
    </row>
    <row r="56" spans="1:7" x14ac:dyDescent="0.25">
      <c r="C56" t="s">
        <v>495</v>
      </c>
      <c r="D56" t="s">
        <v>494</v>
      </c>
      <c r="F56" s="3">
        <v>4</v>
      </c>
      <c r="G56" s="3">
        <v>1</v>
      </c>
    </row>
    <row r="57" spans="1:7" x14ac:dyDescent="0.25">
      <c r="C57" t="s">
        <v>466</v>
      </c>
      <c r="D57" t="s">
        <v>467</v>
      </c>
      <c r="E57" t="s">
        <v>527</v>
      </c>
      <c r="F57" s="3">
        <v>9</v>
      </c>
      <c r="G57" s="3">
        <v>1</v>
      </c>
    </row>
    <row r="58" spans="1:7" x14ac:dyDescent="0.25">
      <c r="A58" s="8" t="s">
        <v>542</v>
      </c>
      <c r="B58" s="8"/>
      <c r="C58" s="8"/>
      <c r="D58" s="8"/>
      <c r="E58" s="8"/>
      <c r="F58" s="9">
        <v>22</v>
      </c>
      <c r="G58" s="9">
        <v>9</v>
      </c>
    </row>
    <row r="59" spans="1:7" x14ac:dyDescent="0.25">
      <c r="A59" t="s">
        <v>390</v>
      </c>
      <c r="F59" s="3">
        <v>136</v>
      </c>
      <c r="G59" s="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459</v>
      </c>
      <c r="C1" t="s">
        <v>479</v>
      </c>
      <c r="D1" t="s">
        <v>480</v>
      </c>
      <c r="E1" t="s">
        <v>469</v>
      </c>
      <c r="F1" t="s">
        <v>470</v>
      </c>
      <c r="G1" t="s">
        <v>471</v>
      </c>
      <c r="H1" t="s">
        <v>472</v>
      </c>
      <c r="I1" t="s">
        <v>477</v>
      </c>
      <c r="J1" t="s">
        <v>468</v>
      </c>
      <c r="K1" t="s">
        <v>459</v>
      </c>
      <c r="L1" t="s">
        <v>479</v>
      </c>
      <c r="M1" t="s">
        <v>480</v>
      </c>
      <c r="N1" t="s">
        <v>469</v>
      </c>
      <c r="O1" t="s">
        <v>470</v>
      </c>
      <c r="P1" t="s">
        <v>471</v>
      </c>
      <c r="Q1" t="s">
        <v>472</v>
      </c>
      <c r="R1" t="s">
        <v>477</v>
      </c>
      <c r="S1" t="s">
        <v>468</v>
      </c>
      <c r="T1" t="s">
        <v>577</v>
      </c>
      <c r="U1" t="s">
        <v>578</v>
      </c>
      <c r="V1" t="s">
        <v>579</v>
      </c>
      <c r="W1" t="s">
        <v>580</v>
      </c>
      <c r="X1" t="s">
        <v>581</v>
      </c>
      <c r="Y1" t="s">
        <v>582</v>
      </c>
      <c r="Z1" t="s">
        <v>583</v>
      </c>
      <c r="AA1" t="s">
        <v>584</v>
      </c>
      <c r="AB1" t="s">
        <v>585</v>
      </c>
      <c r="AC1" t="s">
        <v>577</v>
      </c>
      <c r="AD1" t="s">
        <v>578</v>
      </c>
      <c r="AE1" t="s">
        <v>579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</row>
    <row r="2">
      <c r="A2" t="s">
        <v>2</v>
      </c>
      <c r="B2" t="n">
        <v>11.0</v>
      </c>
      <c r="C2" t="n">
        <v>1.0</v>
      </c>
      <c r="D2" t="n">
        <v>1.0</v>
      </c>
      <c r="E2" t="n">
        <v>2.0</v>
      </c>
      <c r="F2" t="n">
        <v>3.0</v>
      </c>
      <c r="G2" t="n">
        <v>4.0</v>
      </c>
      <c r="H2" t="n">
        <v>2.0</v>
      </c>
      <c r="I2" t="n">
        <v>1.0</v>
      </c>
      <c r="J2" t="n">
        <v>8.0</v>
      </c>
      <c r="K2" t="n">
        <v>11.0</v>
      </c>
      <c r="L2" t="n">
        <v>1.0</v>
      </c>
      <c r="M2" t="n">
        <v>1.0</v>
      </c>
      <c r="N2" t="n">
        <v>2.0</v>
      </c>
      <c r="O2" t="n">
        <v>3.0</v>
      </c>
      <c r="P2" t="n">
        <v>4.0</v>
      </c>
      <c r="Q2" t="n">
        <v>2.0</v>
      </c>
      <c r="R2" t="n">
        <v>1.0</v>
      </c>
      <c r="S2" t="n">
        <v>8.0</v>
      </c>
      <c r="T2" t="n">
        <v>1.0</v>
      </c>
      <c r="U2" t="n">
        <v>1.3130408833184124</v>
      </c>
      <c r="V2" t="n">
        <v>1.0</v>
      </c>
      <c r="W2" t="n">
        <v>0.9797208322359757</v>
      </c>
      <c r="X2" t="n">
        <v>1.1674608846243197</v>
      </c>
      <c r="Y2" t="n">
        <v>2.528472369698912</v>
      </c>
      <c r="Z2" t="n">
        <v>105.32788708885978</v>
      </c>
      <c r="AA2" t="n">
        <v>133.43501076012882</v>
      </c>
      <c r="AB2" t="n">
        <v>0.19779371551274402</v>
      </c>
      <c r="AC2" t="n">
        <v>15.5</v>
      </c>
      <c r="AD2" t="n">
        <v>23.0</v>
      </c>
      <c r="AE2" t="n">
        <v>15.5</v>
      </c>
      <c r="AF2" t="n">
        <v>23.0</v>
      </c>
      <c r="AG2" t="n">
        <v>23.0</v>
      </c>
      <c r="AH2" t="n">
        <v>23.0</v>
      </c>
      <c r="AI2" t="n">
        <v>20.0</v>
      </c>
      <c r="AJ2" t="n">
        <v>16.0</v>
      </c>
      <c r="AK2" t="n">
        <v>22.0</v>
      </c>
    </row>
    <row r="3">
      <c r="A3" t="s">
        <v>3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1.0</v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  <c r="M3" t="n">
        <v>1.0</v>
      </c>
      <c r="N3" t="n">
        <v>1.0</v>
      </c>
      <c r="O3" t="n">
        <v>1.0</v>
      </c>
      <c r="P3" t="n">
        <v>1.0</v>
      </c>
      <c r="Q3" t="n">
        <v>1.0</v>
      </c>
      <c r="R3" t="n">
        <v>1.0</v>
      </c>
      <c r="S3" t="n">
        <v>1.0</v>
      </c>
      <c r="T3" t="n">
        <v>0.6666666666666667</v>
      </c>
      <c r="U3" t="n">
        <v>1.0</v>
      </c>
      <c r="V3" t="n">
        <v>0.6666666666666666</v>
      </c>
      <c r="W3" t="n">
        <v>0.28571428571428575</v>
      </c>
      <c r="X3" t="n">
        <v>0.0032021621023837765</v>
      </c>
      <c r="Y3" t="n">
        <v>1.0</v>
      </c>
      <c r="Z3" t="n">
        <v>88.8453702075618</v>
      </c>
      <c r="AA3" t="n">
        <v>91.34199927121166</v>
      </c>
      <c r="AB3" t="n">
        <v>0.8691158561337544</v>
      </c>
      <c r="AC3" t="n">
        <v>2.0</v>
      </c>
      <c r="AD3" t="n">
        <v>3.5</v>
      </c>
      <c r="AE3" t="n">
        <v>2.0</v>
      </c>
      <c r="AF3" t="n">
        <v>1.0</v>
      </c>
      <c r="AG3" t="n">
        <v>6.0</v>
      </c>
      <c r="AH3" t="n">
        <v>1.0</v>
      </c>
      <c r="AI3" t="n">
        <v>1.0</v>
      </c>
      <c r="AJ3" t="n">
        <v>1.0</v>
      </c>
      <c r="AK3" t="n">
        <v>1.0</v>
      </c>
    </row>
    <row r="4">
      <c r="A4" t="s">
        <v>4</v>
      </c>
      <c r="B4" t="n">
        <v>3.0</v>
      </c>
      <c r="C4" t="n">
        <v>2.0</v>
      </c>
      <c r="D4" t="n">
        <v>1.0</v>
      </c>
      <c r="E4" t="n">
        <v>3.0</v>
      </c>
      <c r="F4" t="n">
        <v>4.0</v>
      </c>
      <c r="G4" t="n">
        <v>4.0</v>
      </c>
      <c r="H4" t="n">
        <v>2.0</v>
      </c>
      <c r="I4" t="n">
        <v>1.0</v>
      </c>
      <c r="J4" t="n">
        <v>6.0</v>
      </c>
      <c r="K4" t="n">
        <v>3.0</v>
      </c>
      <c r="L4" t="n">
        <v>2.0</v>
      </c>
      <c r="M4" t="n">
        <v>1.0</v>
      </c>
      <c r="N4" t="n">
        <v>3.0</v>
      </c>
      <c r="O4" t="n">
        <v>4.0</v>
      </c>
      <c r="P4" t="n">
        <v>4.0</v>
      </c>
      <c r="Q4" t="n">
        <v>2.0</v>
      </c>
      <c r="R4" t="n">
        <v>1.0</v>
      </c>
      <c r="S4" t="n">
        <v>6.0</v>
      </c>
      <c r="T4" t="n">
        <v>1.0</v>
      </c>
      <c r="U4" t="n">
        <v>1.3071895424836601</v>
      </c>
      <c r="V4" t="n">
        <v>1.0</v>
      </c>
      <c r="W4" t="n">
        <v>0.821917808219178</v>
      </c>
      <c r="X4" t="n">
        <v>0.7166815427436172</v>
      </c>
      <c r="Y4" t="n">
        <v>2.472719531836911</v>
      </c>
      <c r="Z4" t="n">
        <v>104.62942280079997</v>
      </c>
      <c r="AA4" t="n">
        <v>138.63625196732224</v>
      </c>
      <c r="AB4" t="n">
        <v>0.5959115680243224</v>
      </c>
      <c r="AC4" t="n">
        <v>15.5</v>
      </c>
      <c r="AD4" t="n">
        <v>22.0</v>
      </c>
      <c r="AE4" t="n">
        <v>15.5</v>
      </c>
      <c r="AF4" t="n">
        <v>18.0</v>
      </c>
      <c r="AG4" t="n">
        <v>15.0</v>
      </c>
      <c r="AH4" t="n">
        <v>21.5</v>
      </c>
      <c r="AI4" t="n">
        <v>18.0</v>
      </c>
      <c r="AJ4" t="n">
        <v>19.0</v>
      </c>
      <c r="AK4" t="n">
        <v>16.0</v>
      </c>
    </row>
    <row r="5">
      <c r="A5" t="s">
        <v>5</v>
      </c>
      <c r="B5" t="n">
        <v>8.0</v>
      </c>
      <c r="C5" t="n">
        <v>1.0</v>
      </c>
      <c r="D5" t="n">
        <v>1.0</v>
      </c>
      <c r="E5" t="n">
        <v>2.0</v>
      </c>
      <c r="F5" t="n">
        <v>3.0</v>
      </c>
      <c r="G5" t="n">
        <v>3.0</v>
      </c>
      <c r="H5" t="n">
        <v>1.0</v>
      </c>
      <c r="I5" t="n">
        <v>1.0</v>
      </c>
      <c r="J5" t="n">
        <v>4.0</v>
      </c>
      <c r="K5" t="n">
        <v>8.0</v>
      </c>
      <c r="L5" t="n">
        <v>1.0</v>
      </c>
      <c r="M5" t="n">
        <v>1.0</v>
      </c>
      <c r="N5" t="n">
        <v>2.0</v>
      </c>
      <c r="O5" t="n">
        <v>3.0</v>
      </c>
      <c r="P5" t="n">
        <v>3.0</v>
      </c>
      <c r="Q5" t="n">
        <v>1.0</v>
      </c>
      <c r="R5" t="n">
        <v>1.0</v>
      </c>
      <c r="S5" t="n">
        <v>4.0</v>
      </c>
      <c r="T5" t="n">
        <v>0.9189189189189191</v>
      </c>
      <c r="U5" t="n">
        <v>1.05866784296427</v>
      </c>
      <c r="V5" t="n">
        <v>0.85</v>
      </c>
      <c r="W5" t="n">
        <v>0.7792207792207793</v>
      </c>
      <c r="X5" t="n">
        <v>0.9322147332786354</v>
      </c>
      <c r="Y5" t="n">
        <v>2.0263460271828193</v>
      </c>
      <c r="Z5" t="n">
        <v>102.1289034420394</v>
      </c>
      <c r="AA5" t="n">
        <v>128.78828209700896</v>
      </c>
      <c r="AB5" t="n">
        <v>0.45237153424615567</v>
      </c>
      <c r="AC5" t="n">
        <v>7.0</v>
      </c>
      <c r="AD5" t="n">
        <v>17.0</v>
      </c>
      <c r="AE5" t="n">
        <v>7.0</v>
      </c>
      <c r="AF5" t="n">
        <v>16.0</v>
      </c>
      <c r="AG5" t="n">
        <v>21.0</v>
      </c>
      <c r="AH5" t="n">
        <v>16.0</v>
      </c>
      <c r="AI5" t="n">
        <v>15.0</v>
      </c>
      <c r="AJ5" t="n">
        <v>12.0</v>
      </c>
      <c r="AK5" t="n">
        <v>20.5</v>
      </c>
    </row>
    <row r="6">
      <c r="A6" t="s">
        <v>6</v>
      </c>
      <c r="B6" t="n">
        <v>4.0</v>
      </c>
      <c r="C6" t="n">
        <v>1.0</v>
      </c>
      <c r="D6" t="n">
        <v>1.0</v>
      </c>
      <c r="E6" t="n">
        <v>3.0</v>
      </c>
      <c r="F6" t="n">
        <v>3.0</v>
      </c>
      <c r="G6" t="n">
        <v>3.0</v>
      </c>
      <c r="H6" t="n">
        <v>1.0</v>
      </c>
      <c r="I6" t="n">
        <v>2.0</v>
      </c>
      <c r="J6" t="n">
        <v>4.0</v>
      </c>
      <c r="K6" t="n">
        <v>4.0</v>
      </c>
      <c r="L6" t="n">
        <v>1.0</v>
      </c>
      <c r="M6" t="n">
        <v>1.0</v>
      </c>
      <c r="N6" t="n">
        <v>3.0</v>
      </c>
      <c r="O6" t="n">
        <v>3.0</v>
      </c>
      <c r="P6" t="n">
        <v>3.0</v>
      </c>
      <c r="Q6" t="n">
        <v>1.0</v>
      </c>
      <c r="R6" t="n">
        <v>2.0</v>
      </c>
      <c r="S6" t="n">
        <v>4.0</v>
      </c>
      <c r="T6" t="n">
        <v>1.0</v>
      </c>
      <c r="U6" t="n">
        <v>1.0067114093959733</v>
      </c>
      <c r="V6" t="n">
        <v>1.0</v>
      </c>
      <c r="W6" t="n">
        <v>0.7843137254901962</v>
      </c>
      <c r="X6" t="n">
        <v>0.6561984328411309</v>
      </c>
      <c r="Y6" t="n">
        <v>2.1197239399504593</v>
      </c>
      <c r="Z6" t="n">
        <v>103.9447397208943</v>
      </c>
      <c r="AA6" t="n">
        <v>131.98927070529027</v>
      </c>
      <c r="AB6" t="n">
        <v>0.60592758994613</v>
      </c>
      <c r="AC6" t="n">
        <v>15.5</v>
      </c>
      <c r="AD6" t="n">
        <v>12.0</v>
      </c>
      <c r="AE6" t="n">
        <v>15.5</v>
      </c>
      <c r="AF6" t="n">
        <v>17.0</v>
      </c>
      <c r="AG6" t="n">
        <v>12.0</v>
      </c>
      <c r="AH6" t="n">
        <v>17.0</v>
      </c>
      <c r="AI6" t="n">
        <v>16.0</v>
      </c>
      <c r="AJ6" t="n">
        <v>15.0</v>
      </c>
      <c r="AK6" t="n">
        <v>14.5</v>
      </c>
    </row>
    <row r="7">
      <c r="A7" t="s">
        <v>7</v>
      </c>
      <c r="B7" t="n">
        <v>1.0</v>
      </c>
      <c r="C7" t="n">
        <v>1.0</v>
      </c>
      <c r="D7" t="n">
        <v>1.0</v>
      </c>
      <c r="E7" t="n">
        <v>1.0</v>
      </c>
      <c r="F7" t="n">
        <v>1.0</v>
      </c>
      <c r="G7" t="n">
        <v>1.0</v>
      </c>
      <c r="H7" t="n">
        <v>1.0</v>
      </c>
      <c r="I7" t="n">
        <v>1.0</v>
      </c>
      <c r="J7" t="n">
        <v>2.0</v>
      </c>
      <c r="K7" t="n">
        <v>1.0</v>
      </c>
      <c r="L7" t="n">
        <v>1.0</v>
      </c>
      <c r="M7" t="n">
        <v>1.0</v>
      </c>
      <c r="N7" t="n">
        <v>1.0</v>
      </c>
      <c r="O7" t="n">
        <v>1.0</v>
      </c>
      <c r="P7" t="n">
        <v>1.0</v>
      </c>
      <c r="Q7" t="n">
        <v>1.0</v>
      </c>
      <c r="R7" t="n">
        <v>1.0</v>
      </c>
      <c r="S7" t="n">
        <v>2.0</v>
      </c>
      <c r="T7" t="n">
        <v>0.6666666666666667</v>
      </c>
      <c r="U7" t="n">
        <v>1.0</v>
      </c>
      <c r="V7" t="n">
        <v>0.6666666666666666</v>
      </c>
      <c r="W7" t="n">
        <v>0.3333333333333333</v>
      </c>
      <c r="X7" t="n">
        <v>0.0</v>
      </c>
      <c r="Y7" t="n">
        <v>1.080059738892306</v>
      </c>
      <c r="Z7" t="n">
        <v>89.02142031664863</v>
      </c>
      <c r="AA7" t="n">
        <v>91.6956683427579</v>
      </c>
      <c r="AB7" t="n">
        <v>0.8391676650908648</v>
      </c>
      <c r="AC7" t="n">
        <v>2.0</v>
      </c>
      <c r="AD7" t="n">
        <v>3.5</v>
      </c>
      <c r="AE7" t="n">
        <v>2.0</v>
      </c>
      <c r="AF7" t="n">
        <v>2.0</v>
      </c>
      <c r="AG7" t="n">
        <v>3.0</v>
      </c>
      <c r="AH7" t="n">
        <v>2.0</v>
      </c>
      <c r="AI7" t="n">
        <v>2.0</v>
      </c>
      <c r="AJ7" t="n">
        <v>2.0</v>
      </c>
      <c r="AK7" t="n">
        <v>2.0</v>
      </c>
    </row>
    <row r="8">
      <c r="A8" t="s">
        <v>8</v>
      </c>
      <c r="B8" t="n">
        <v>4.0</v>
      </c>
      <c r="C8" t="n">
        <v>1.0</v>
      </c>
      <c r="D8" t="n">
        <v>1.0</v>
      </c>
      <c r="E8" t="n">
        <v>3.0</v>
      </c>
      <c r="F8" t="n">
        <v>4.0</v>
      </c>
      <c r="G8" t="n">
        <v>4.0</v>
      </c>
      <c r="H8" t="n">
        <v>1.0</v>
      </c>
      <c r="I8" t="n">
        <v>2.0</v>
      </c>
      <c r="J8" t="n">
        <v>6.0</v>
      </c>
      <c r="K8" t="n">
        <v>4.0</v>
      </c>
      <c r="L8" t="n">
        <v>1.0</v>
      </c>
      <c r="M8" t="n">
        <v>1.0</v>
      </c>
      <c r="N8" t="n">
        <v>3.0</v>
      </c>
      <c r="O8" t="n">
        <v>4.0</v>
      </c>
      <c r="P8" t="n">
        <v>4.0</v>
      </c>
      <c r="Q8" t="n">
        <v>1.0</v>
      </c>
      <c r="R8" t="n">
        <v>2.0</v>
      </c>
      <c r="S8" t="n">
        <v>6.0</v>
      </c>
      <c r="T8" t="n">
        <v>1.0</v>
      </c>
      <c r="U8" t="n">
        <v>1.0335917312661498</v>
      </c>
      <c r="V8" t="n">
        <v>1.0</v>
      </c>
      <c r="W8" t="n">
        <v>0.8674698795180723</v>
      </c>
      <c r="X8" t="n">
        <v>0.8492650139834845</v>
      </c>
      <c r="Y8" t="n">
        <v>2.363791484938454</v>
      </c>
      <c r="Z8" t="n">
        <v>108.61127653236055</v>
      </c>
      <c r="AA8" t="n">
        <v>152.766160476903</v>
      </c>
      <c r="AB8" t="n">
        <v>0.5485810640351814</v>
      </c>
      <c r="AC8" t="n">
        <v>15.5</v>
      </c>
      <c r="AD8" t="n">
        <v>14.0</v>
      </c>
      <c r="AE8" t="n">
        <v>15.5</v>
      </c>
      <c r="AF8" t="n">
        <v>20.0</v>
      </c>
      <c r="AG8" t="n">
        <v>18.0</v>
      </c>
      <c r="AH8" t="n">
        <v>19.0</v>
      </c>
      <c r="AI8" t="n">
        <v>22.0</v>
      </c>
      <c r="AJ8" t="n">
        <v>21.0</v>
      </c>
      <c r="AK8" t="n">
        <v>17.0</v>
      </c>
    </row>
    <row r="9">
      <c r="A9" t="s">
        <v>9</v>
      </c>
      <c r="B9" t="n">
        <v>2.0</v>
      </c>
      <c r="C9" t="n">
        <v>1.0</v>
      </c>
      <c r="D9" t="n">
        <v>1.0</v>
      </c>
      <c r="E9" t="n">
        <v>2.0</v>
      </c>
      <c r="F9" t="n">
        <v>4.0</v>
      </c>
      <c r="G9" t="n">
        <v>2.0</v>
      </c>
      <c r="H9" t="n">
        <v>1.0</v>
      </c>
      <c r="I9" t="n">
        <v>2.0</v>
      </c>
      <c r="J9" t="n">
        <v>4.0</v>
      </c>
      <c r="K9" t="n">
        <v>2.0</v>
      </c>
      <c r="L9" t="n">
        <v>1.0</v>
      </c>
      <c r="M9" t="n">
        <v>1.0</v>
      </c>
      <c r="N9" t="n">
        <v>2.0</v>
      </c>
      <c r="O9" t="n">
        <v>4.0</v>
      </c>
      <c r="P9" t="n">
        <v>2.0</v>
      </c>
      <c r="Q9" t="n">
        <v>1.0</v>
      </c>
      <c r="R9" t="n">
        <v>2.0</v>
      </c>
      <c r="S9" t="n">
        <v>4.0</v>
      </c>
      <c r="T9" t="n">
        <v>1.0</v>
      </c>
      <c r="U9" t="n">
        <v>1.0025062656641603</v>
      </c>
      <c r="V9" t="n">
        <v>1.0</v>
      </c>
      <c r="W9" t="n">
        <v>0.6122448979591838</v>
      </c>
      <c r="X9" t="n">
        <v>0.4162974637050982</v>
      </c>
      <c r="Y9" t="n">
        <v>1.8517494245745802</v>
      </c>
      <c r="Z9" t="n">
        <v>100.95426824880134</v>
      </c>
      <c r="AA9" t="n">
        <v>135.52080438321235</v>
      </c>
      <c r="AB9" t="n">
        <v>0.7046651355783493</v>
      </c>
      <c r="AC9" t="n">
        <v>15.5</v>
      </c>
      <c r="AD9" t="n">
        <v>7.5</v>
      </c>
      <c r="AE9" t="n">
        <v>15.5</v>
      </c>
      <c r="AF9" t="n">
        <v>13.0</v>
      </c>
      <c r="AG9" t="n">
        <v>11.0</v>
      </c>
      <c r="AH9" t="n">
        <v>13.0</v>
      </c>
      <c r="AI9" t="n">
        <v>12.0</v>
      </c>
      <c r="AJ9" t="n">
        <v>18.0</v>
      </c>
      <c r="AK9" t="n">
        <v>11.0</v>
      </c>
    </row>
    <row r="10">
      <c r="A10" t="s">
        <v>10</v>
      </c>
      <c r="B10" t="n">
        <v>4.0</v>
      </c>
      <c r="C10" t="n">
        <v>1.0</v>
      </c>
      <c r="D10" t="n">
        <v>1.0</v>
      </c>
      <c r="E10" t="n">
        <v>3.0</v>
      </c>
      <c r="F10" t="n">
        <v>4.0</v>
      </c>
      <c r="G10" t="n">
        <v>4.0</v>
      </c>
      <c r="H10" t="n">
        <v>1.0</v>
      </c>
      <c r="I10" t="n">
        <v>1.0</v>
      </c>
      <c r="J10" t="n">
        <v>2.0</v>
      </c>
      <c r="K10" t="n">
        <v>4.0</v>
      </c>
      <c r="L10" t="n">
        <v>1.0</v>
      </c>
      <c r="M10" t="n">
        <v>1.0</v>
      </c>
      <c r="N10" t="n">
        <v>3.0</v>
      </c>
      <c r="O10" t="n">
        <v>4.0</v>
      </c>
      <c r="P10" t="n">
        <v>4.0</v>
      </c>
      <c r="Q10" t="n">
        <v>1.0</v>
      </c>
      <c r="R10" t="n">
        <v>1.0</v>
      </c>
      <c r="S10" t="n">
        <v>2.0</v>
      </c>
      <c r="T10" t="n">
        <v>1.0</v>
      </c>
      <c r="U10" t="n">
        <v>1.0050251256281406</v>
      </c>
      <c r="V10" t="n">
        <v>1.0</v>
      </c>
      <c r="W10" t="n">
        <v>0.6486486486486488</v>
      </c>
      <c r="X10" t="n">
        <v>1.0257607106028865</v>
      </c>
      <c r="Y10" t="n">
        <v>1.9370815909054457</v>
      </c>
      <c r="Z10" t="n">
        <v>100.6374139552323</v>
      </c>
      <c r="AA10" t="n">
        <v>128.1056951321743</v>
      </c>
      <c r="AB10" t="n">
        <v>0.6696285267883813</v>
      </c>
      <c r="AC10" t="n">
        <v>15.5</v>
      </c>
      <c r="AD10" t="n">
        <v>11.0</v>
      </c>
      <c r="AE10" t="n">
        <v>15.5</v>
      </c>
      <c r="AF10" t="n">
        <v>14.0</v>
      </c>
      <c r="AG10" t="n">
        <v>22.0</v>
      </c>
      <c r="AH10" t="n">
        <v>14.0</v>
      </c>
      <c r="AI10" t="n">
        <v>11.0</v>
      </c>
      <c r="AJ10" t="n">
        <v>11.0</v>
      </c>
      <c r="AK10" t="n">
        <v>12.0</v>
      </c>
    </row>
    <row r="11">
      <c r="A11" t="s">
        <v>11</v>
      </c>
      <c r="B11" t="n">
        <v>4.0</v>
      </c>
      <c r="C11" t="n">
        <v>1.0</v>
      </c>
      <c r="D11" t="n">
        <v>1.0</v>
      </c>
      <c r="E11" t="n">
        <v>3.0</v>
      </c>
      <c r="F11" t="n">
        <v>4.0</v>
      </c>
      <c r="G11" t="n">
        <v>4.0</v>
      </c>
      <c r="H11" t="n">
        <v>1.0</v>
      </c>
      <c r="I11" t="n">
        <v>2.0</v>
      </c>
      <c r="J11" t="n">
        <v>8.0</v>
      </c>
      <c r="K11" t="n">
        <v>4.0</v>
      </c>
      <c r="L11" t="n">
        <v>1.0</v>
      </c>
      <c r="M11" t="n">
        <v>1.0</v>
      </c>
      <c r="N11" t="n">
        <v>3.0</v>
      </c>
      <c r="O11" t="n">
        <v>4.0</v>
      </c>
      <c r="P11" t="n">
        <v>4.0</v>
      </c>
      <c r="Q11" t="n">
        <v>1.0</v>
      </c>
      <c r="R11" t="n">
        <v>2.0</v>
      </c>
      <c r="S11" t="n">
        <v>8.0</v>
      </c>
      <c r="T11" t="n">
        <v>1.0</v>
      </c>
      <c r="U11" t="n">
        <v>1.1363636363636365</v>
      </c>
      <c r="V11" t="n">
        <v>1.0</v>
      </c>
      <c r="W11" t="n">
        <v>0.8955223880597014</v>
      </c>
      <c r="X11" t="n">
        <v>0.8428606897787169</v>
      </c>
      <c r="Y11" t="n">
        <v>2.4405698717456206</v>
      </c>
      <c r="Z11" t="n">
        <v>107.14472187026446</v>
      </c>
      <c r="AA11" t="n">
        <v>147.504746954073</v>
      </c>
      <c r="AB11" t="n">
        <v>0.5146146536582641</v>
      </c>
      <c r="AC11" t="n">
        <v>15.5</v>
      </c>
      <c r="AD11" t="n">
        <v>18.0</v>
      </c>
      <c r="AE11" t="n">
        <v>15.5</v>
      </c>
      <c r="AF11" t="n">
        <v>21.0</v>
      </c>
      <c r="AG11" t="n">
        <v>17.0</v>
      </c>
      <c r="AH11" t="n">
        <v>20.0</v>
      </c>
      <c r="AI11" t="n">
        <v>21.0</v>
      </c>
      <c r="AJ11" t="n">
        <v>20.0</v>
      </c>
      <c r="AK11" t="n">
        <v>19.0</v>
      </c>
    </row>
    <row r="12">
      <c r="A12" t="s">
        <v>12</v>
      </c>
      <c r="B12" t="n">
        <v>3.0</v>
      </c>
      <c r="C12" t="n">
        <v>1.0</v>
      </c>
      <c r="D12" t="n">
        <v>1.0</v>
      </c>
      <c r="E12" t="n">
        <v>1.0</v>
      </c>
      <c r="F12" t="n">
        <v>1.0</v>
      </c>
      <c r="G12" t="n">
        <v>1.0</v>
      </c>
      <c r="H12" t="n">
        <v>2.0</v>
      </c>
      <c r="I12" t="n">
        <v>1.0</v>
      </c>
      <c r="J12" t="n">
        <v>2.0</v>
      </c>
      <c r="K12" t="n">
        <v>3.0</v>
      </c>
      <c r="L12" t="n">
        <v>1.0</v>
      </c>
      <c r="M12" t="n">
        <v>1.0</v>
      </c>
      <c r="N12" t="n">
        <v>1.0</v>
      </c>
      <c r="O12" t="n">
        <v>1.0</v>
      </c>
      <c r="P12" t="n">
        <v>1.0</v>
      </c>
      <c r="Q12" t="n">
        <v>2.0</v>
      </c>
      <c r="R12" t="n">
        <v>1.0</v>
      </c>
      <c r="S12" t="n">
        <v>2.0</v>
      </c>
      <c r="T12" t="n">
        <v>1.0</v>
      </c>
      <c r="U12" t="n">
        <v>1.0109519797809605</v>
      </c>
      <c r="V12" t="n">
        <v>1.0</v>
      </c>
      <c r="W12" t="n">
        <v>0.4615384615384611</v>
      </c>
      <c r="X12" t="n">
        <v>0.0</v>
      </c>
      <c r="Y12" t="n">
        <v>1.317980629213002</v>
      </c>
      <c r="Z12" t="n">
        <v>93.87113921204039</v>
      </c>
      <c r="AA12" t="n">
        <v>106.82388262660827</v>
      </c>
      <c r="AB12" t="n">
        <v>0.7541742752281906</v>
      </c>
      <c r="AC12" t="n">
        <v>15.5</v>
      </c>
      <c r="AD12" t="n">
        <v>13.0</v>
      </c>
      <c r="AE12" t="n">
        <v>15.5</v>
      </c>
      <c r="AF12" t="n">
        <v>8.0</v>
      </c>
      <c r="AG12" t="n">
        <v>3.0</v>
      </c>
      <c r="AH12" t="n">
        <v>4.0</v>
      </c>
      <c r="AI12" t="n">
        <v>6.0</v>
      </c>
      <c r="AJ12" t="n">
        <v>8.0</v>
      </c>
      <c r="AK12" t="n">
        <v>7.0</v>
      </c>
    </row>
    <row r="13">
      <c r="A13" t="s">
        <v>13</v>
      </c>
      <c r="B13" t="n">
        <v>1.0</v>
      </c>
      <c r="C13" t="n">
        <v>1.0</v>
      </c>
      <c r="D13" t="n">
        <v>1.0</v>
      </c>
      <c r="E13" t="n">
        <v>2.0</v>
      </c>
      <c r="F13" t="n">
        <v>2.0</v>
      </c>
      <c r="G13" t="n">
        <v>2.0</v>
      </c>
      <c r="H13" t="n">
        <v>1.0</v>
      </c>
      <c r="I13" t="n">
        <v>1.0</v>
      </c>
      <c r="J13" t="n">
        <v>2.0</v>
      </c>
      <c r="K13" t="n">
        <v>1.0</v>
      </c>
      <c r="L13" t="n">
        <v>1.0</v>
      </c>
      <c r="M13" t="n">
        <v>1.0</v>
      </c>
      <c r="N13" t="n">
        <v>2.0</v>
      </c>
      <c r="O13" t="n">
        <v>2.0</v>
      </c>
      <c r="P13" t="n">
        <v>2.0</v>
      </c>
      <c r="Q13" t="n">
        <v>1.0</v>
      </c>
      <c r="R13" t="n">
        <v>1.0</v>
      </c>
      <c r="S13" t="n">
        <v>2.0</v>
      </c>
      <c r="T13" t="n">
        <v>0.8</v>
      </c>
      <c r="U13" t="n">
        <v>1.0</v>
      </c>
      <c r="V13" t="n">
        <v>0.75</v>
      </c>
      <c r="W13" t="n">
        <v>0.37037037037037035</v>
      </c>
      <c r="X13" t="n">
        <v>0.24803869651054733</v>
      </c>
      <c r="Y13" t="n">
        <v>1.3607900001743767</v>
      </c>
      <c r="Z13" t="n">
        <v>91.19000949479229</v>
      </c>
      <c r="AA13" t="n">
        <v>96.13257622725577</v>
      </c>
      <c r="AB13" t="n">
        <v>0.8155243811424141</v>
      </c>
      <c r="AC13" t="n">
        <v>5.5</v>
      </c>
      <c r="AD13" t="n">
        <v>3.5</v>
      </c>
      <c r="AE13" t="n">
        <v>5.5</v>
      </c>
      <c r="AF13" t="n">
        <v>4.5</v>
      </c>
      <c r="AG13" t="n">
        <v>9.0</v>
      </c>
      <c r="AH13" t="n">
        <v>5.5</v>
      </c>
      <c r="AI13" t="n">
        <v>4.5</v>
      </c>
      <c r="AJ13" t="n">
        <v>4.5</v>
      </c>
      <c r="AK13" t="n">
        <v>4.5</v>
      </c>
    </row>
    <row r="14">
      <c r="A14" t="s">
        <v>14</v>
      </c>
      <c r="B14" t="n">
        <v>4.0</v>
      </c>
      <c r="C14" t="n">
        <v>1.0</v>
      </c>
      <c r="D14" t="n">
        <v>1.0</v>
      </c>
      <c r="E14" t="n">
        <v>2.0</v>
      </c>
      <c r="F14" t="n">
        <v>4.0</v>
      </c>
      <c r="G14" t="n">
        <v>4.0</v>
      </c>
      <c r="H14" t="n">
        <v>1.0</v>
      </c>
      <c r="I14" t="n">
        <v>1.0</v>
      </c>
      <c r="J14" t="n">
        <v>4.0</v>
      </c>
      <c r="K14" t="n">
        <v>4.0</v>
      </c>
      <c r="L14" t="n">
        <v>1.0</v>
      </c>
      <c r="M14" t="n">
        <v>1.0</v>
      </c>
      <c r="N14" t="n">
        <v>2.0</v>
      </c>
      <c r="O14" t="n">
        <v>4.0</v>
      </c>
      <c r="P14" t="n">
        <v>4.0</v>
      </c>
      <c r="Q14" t="n">
        <v>1.0</v>
      </c>
      <c r="R14" t="n">
        <v>1.0</v>
      </c>
      <c r="S14" t="n">
        <v>4.0</v>
      </c>
      <c r="T14" t="n">
        <v>1.0</v>
      </c>
      <c r="U14" t="n">
        <v>1.0037641154328734</v>
      </c>
      <c r="V14" t="n">
        <v>1.0</v>
      </c>
      <c r="W14" t="n">
        <v>0.7547169811320755</v>
      </c>
      <c r="X14" t="n">
        <v>0.9151970680343399</v>
      </c>
      <c r="Y14" t="n">
        <v>1.9999999999999996</v>
      </c>
      <c r="Z14" t="n">
        <v>101.7803516385508</v>
      </c>
      <c r="AA14" t="n">
        <v>129.74708975119847</v>
      </c>
      <c r="AB14" t="n">
        <v>0.60592758994613</v>
      </c>
      <c r="AC14" t="n">
        <v>15.5</v>
      </c>
      <c r="AD14" t="n">
        <v>10.0</v>
      </c>
      <c r="AE14" t="n">
        <v>15.5</v>
      </c>
      <c r="AF14" t="n">
        <v>15.0</v>
      </c>
      <c r="AG14" t="n">
        <v>19.0</v>
      </c>
      <c r="AH14" t="n">
        <v>15.0</v>
      </c>
      <c r="AI14" t="n">
        <v>14.0</v>
      </c>
      <c r="AJ14" t="n">
        <v>14.0</v>
      </c>
      <c r="AK14" t="n">
        <v>14.5</v>
      </c>
    </row>
    <row r="15">
      <c r="A15" t="s">
        <v>15</v>
      </c>
      <c r="B15" t="n">
        <v>5.0</v>
      </c>
      <c r="C15" t="n">
        <v>2.0</v>
      </c>
      <c r="D15" t="n">
        <v>2.0</v>
      </c>
      <c r="E15" t="n">
        <v>1.0</v>
      </c>
      <c r="F15" t="n">
        <v>2.0</v>
      </c>
      <c r="G15" t="n">
        <v>1.0</v>
      </c>
      <c r="H15" t="n">
        <v>2.0</v>
      </c>
      <c r="I15" t="n">
        <v>1.0</v>
      </c>
      <c r="J15" t="n">
        <v>2.0</v>
      </c>
      <c r="K15" t="n">
        <v>5.0</v>
      </c>
      <c r="L15" t="n">
        <v>2.0</v>
      </c>
      <c r="M15" t="n">
        <v>2.0</v>
      </c>
      <c r="N15" t="n">
        <v>1.0</v>
      </c>
      <c r="O15" t="n">
        <v>2.0</v>
      </c>
      <c r="P15" t="n">
        <v>1.0</v>
      </c>
      <c r="Q15" t="n">
        <v>2.0</v>
      </c>
      <c r="R15" t="n">
        <v>1.0</v>
      </c>
      <c r="S15" t="n">
        <v>2.0</v>
      </c>
      <c r="T15" t="n">
        <v>1.0</v>
      </c>
      <c r="U15" t="n">
        <v>1.2698412698412698</v>
      </c>
      <c r="V15" t="n">
        <v>1.0</v>
      </c>
      <c r="W15" t="n">
        <v>0.5617977528089887</v>
      </c>
      <c r="X15" t="n">
        <v>0.81441738593568</v>
      </c>
      <c r="Y15" t="n">
        <v>1.7575278688808198</v>
      </c>
      <c r="Z15" t="n">
        <v>94.23900217189566</v>
      </c>
      <c r="AA15" t="n">
        <v>102.84506016553682</v>
      </c>
      <c r="AB15" t="n">
        <v>0.6628530216980524</v>
      </c>
      <c r="AC15" t="n">
        <v>15.5</v>
      </c>
      <c r="AD15" t="n">
        <v>20.0</v>
      </c>
      <c r="AE15" t="n">
        <v>15.5</v>
      </c>
      <c r="AF15" t="n">
        <v>10.0</v>
      </c>
      <c r="AG15" t="n">
        <v>16.0</v>
      </c>
      <c r="AH15" t="n">
        <v>9.0</v>
      </c>
      <c r="AI15" t="n">
        <v>7.0</v>
      </c>
      <c r="AJ15" t="n">
        <v>7.0</v>
      </c>
      <c r="AK15" t="n">
        <v>13.0</v>
      </c>
    </row>
    <row r="16">
      <c r="A16" t="s">
        <v>16</v>
      </c>
      <c r="B16" t="n">
        <v>3.0</v>
      </c>
      <c r="C16" t="n">
        <v>1.0</v>
      </c>
      <c r="D16" t="n">
        <v>1.0</v>
      </c>
      <c r="E16" t="n">
        <v>3.0</v>
      </c>
      <c r="F16" t="n">
        <v>3.0</v>
      </c>
      <c r="G16" t="n">
        <v>3.0</v>
      </c>
      <c r="H16" t="n">
        <v>1.0</v>
      </c>
      <c r="I16" t="n">
        <v>1.0</v>
      </c>
      <c r="J16" t="n">
        <v>2.0</v>
      </c>
      <c r="K16" t="n">
        <v>3.0</v>
      </c>
      <c r="L16" t="n">
        <v>1.0</v>
      </c>
      <c r="M16" t="n">
        <v>1.0</v>
      </c>
      <c r="N16" t="n">
        <v>3.0</v>
      </c>
      <c r="O16" t="n">
        <v>3.0</v>
      </c>
      <c r="P16" t="n">
        <v>3.0</v>
      </c>
      <c r="Q16" t="n">
        <v>1.0</v>
      </c>
      <c r="R16" t="n">
        <v>1.0</v>
      </c>
      <c r="S16" t="n">
        <v>2.0</v>
      </c>
      <c r="T16" t="n">
        <v>1.0</v>
      </c>
      <c r="U16" t="n">
        <v>1.0</v>
      </c>
      <c r="V16" t="n">
        <v>1.0</v>
      </c>
      <c r="W16" t="n">
        <v>0.5882352941176471</v>
      </c>
      <c r="X16" t="n">
        <v>0.684770200012335</v>
      </c>
      <c r="Y16" t="n">
        <v>1.759955424415164</v>
      </c>
      <c r="Z16" t="n">
        <v>99.00941233912373</v>
      </c>
      <c r="AA16" t="n">
        <v>122.01924464694842</v>
      </c>
      <c r="AB16" t="n">
        <v>0.7152621984213565</v>
      </c>
      <c r="AC16" t="n">
        <v>15.5</v>
      </c>
      <c r="AD16" t="n">
        <v>3.5</v>
      </c>
      <c r="AE16" t="n">
        <v>15.5</v>
      </c>
      <c r="AF16" t="n">
        <v>11.0</v>
      </c>
      <c r="AG16" t="n">
        <v>13.0</v>
      </c>
      <c r="AH16" t="n">
        <v>10.0</v>
      </c>
      <c r="AI16" t="n">
        <v>9.0</v>
      </c>
      <c r="AJ16" t="n">
        <v>10.0</v>
      </c>
      <c r="AK16" t="n">
        <v>8.0</v>
      </c>
    </row>
    <row r="17">
      <c r="A17" t="s">
        <v>17</v>
      </c>
      <c r="B17" t="n">
        <v>1.0</v>
      </c>
      <c r="C17" t="n">
        <v>1.0</v>
      </c>
      <c r="D17" t="n">
        <v>1.0</v>
      </c>
      <c r="E17" t="n">
        <v>3.0</v>
      </c>
      <c r="F17" t="n">
        <v>4.0</v>
      </c>
      <c r="G17" t="n">
        <v>4.0</v>
      </c>
      <c r="H17" t="n">
        <v>1.0</v>
      </c>
      <c r="I17" t="n">
        <v>2.0</v>
      </c>
      <c r="J17" t="n">
        <v>1.0</v>
      </c>
      <c r="K17" t="n">
        <v>1.0</v>
      </c>
      <c r="L17" t="n">
        <v>1.0</v>
      </c>
      <c r="M17" t="n">
        <v>1.0</v>
      </c>
      <c r="N17" t="n">
        <v>3.0</v>
      </c>
      <c r="O17" t="n">
        <v>4.0</v>
      </c>
      <c r="P17" t="n">
        <v>4.0</v>
      </c>
      <c r="Q17" t="n">
        <v>1.0</v>
      </c>
      <c r="R17" t="n">
        <v>2.0</v>
      </c>
      <c r="S17" t="n">
        <v>1.0</v>
      </c>
      <c r="T17" t="n">
        <v>1.0</v>
      </c>
      <c r="U17" t="n">
        <v>1.0025062656641603</v>
      </c>
      <c r="V17" t="n">
        <v>1.0</v>
      </c>
      <c r="W17" t="n">
        <v>0.3428571428571429</v>
      </c>
      <c r="X17" t="n">
        <v>0.6959604556517968</v>
      </c>
      <c r="Y17" t="n">
        <v>1.6605515380991511</v>
      </c>
      <c r="Z17" t="n">
        <v>95.23451826918655</v>
      </c>
      <c r="AA17" t="n">
        <v>99.42675221077536</v>
      </c>
      <c r="AB17" t="n">
        <v>0.828339241558056</v>
      </c>
      <c r="AC17" t="n">
        <v>15.5</v>
      </c>
      <c r="AD17" t="n">
        <v>7.5</v>
      </c>
      <c r="AE17" t="n">
        <v>15.5</v>
      </c>
      <c r="AF17" t="n">
        <v>3.0</v>
      </c>
      <c r="AG17" t="n">
        <v>14.0</v>
      </c>
      <c r="AH17" t="n">
        <v>8.0</v>
      </c>
      <c r="AI17" t="n">
        <v>8.0</v>
      </c>
      <c r="AJ17" t="n">
        <v>6.0</v>
      </c>
      <c r="AK17" t="n">
        <v>3.0</v>
      </c>
    </row>
    <row r="18">
      <c r="A18" t="s">
        <v>18</v>
      </c>
      <c r="B18" t="n">
        <v>7.0</v>
      </c>
      <c r="C18" t="n">
        <v>1.0</v>
      </c>
      <c r="D18" t="n">
        <v>1.0</v>
      </c>
      <c r="E18" t="n">
        <v>1.0</v>
      </c>
      <c r="F18" t="n">
        <v>1.0</v>
      </c>
      <c r="G18" t="n">
        <v>1.0</v>
      </c>
      <c r="H18" t="n">
        <v>1.0</v>
      </c>
      <c r="I18" t="n">
        <v>1.0</v>
      </c>
      <c r="J18" t="n">
        <v>4.0</v>
      </c>
      <c r="K18" t="n">
        <v>7.0</v>
      </c>
      <c r="L18" t="n">
        <v>1.0</v>
      </c>
      <c r="M18" t="n">
        <v>1.0</v>
      </c>
      <c r="N18" t="n">
        <v>1.0</v>
      </c>
      <c r="O18" t="n">
        <v>1.0</v>
      </c>
      <c r="P18" t="n">
        <v>1.0</v>
      </c>
      <c r="Q18" t="n">
        <v>1.0</v>
      </c>
      <c r="R18" t="n">
        <v>1.0</v>
      </c>
      <c r="S18" t="n">
        <v>4.0</v>
      </c>
      <c r="T18" t="n">
        <v>0.7142857142857143</v>
      </c>
      <c r="U18" t="n">
        <v>1.003584229390681</v>
      </c>
      <c r="V18" t="n">
        <v>0.6666666666666669</v>
      </c>
      <c r="W18" t="n">
        <v>0.5166051660516605</v>
      </c>
      <c r="X18" t="n">
        <v>0.18228848278647264</v>
      </c>
      <c r="Y18" t="n">
        <v>1.4480892742853726</v>
      </c>
      <c r="Z18" t="n">
        <v>103.96228682978352</v>
      </c>
      <c r="AA18" t="n">
        <v>153.76873449187912</v>
      </c>
      <c r="AB18" t="n">
        <v>0.5430675465737317</v>
      </c>
      <c r="AC18" t="n">
        <v>4.0</v>
      </c>
      <c r="AD18" t="n">
        <v>9.0</v>
      </c>
      <c r="AE18" t="n">
        <v>4.0</v>
      </c>
      <c r="AF18" t="n">
        <v>9.0</v>
      </c>
      <c r="AG18" t="n">
        <v>8.0</v>
      </c>
      <c r="AH18" t="n">
        <v>7.0</v>
      </c>
      <c r="AI18" t="n">
        <v>17.0</v>
      </c>
      <c r="AJ18" t="n">
        <v>22.0</v>
      </c>
      <c r="AK18" t="n">
        <v>18.0</v>
      </c>
    </row>
    <row r="19">
      <c r="A19" t="s">
        <v>19</v>
      </c>
      <c r="B19" t="n">
        <v>6.0</v>
      </c>
      <c r="C19" t="n">
        <v>1.0</v>
      </c>
      <c r="D19" t="n">
        <v>1.0</v>
      </c>
      <c r="E19" t="n">
        <v>3.0</v>
      </c>
      <c r="F19" t="n">
        <v>4.0</v>
      </c>
      <c r="G19" t="n">
        <v>4.0</v>
      </c>
      <c r="H19" t="n">
        <v>1.0</v>
      </c>
      <c r="I19" t="n">
        <v>2.0</v>
      </c>
      <c r="J19" t="n">
        <v>6.0</v>
      </c>
      <c r="K19" t="n">
        <v>6.0</v>
      </c>
      <c r="L19" t="n">
        <v>1.0</v>
      </c>
      <c r="M19" t="n">
        <v>1.0</v>
      </c>
      <c r="N19" t="n">
        <v>3.0</v>
      </c>
      <c r="O19" t="n">
        <v>4.0</v>
      </c>
      <c r="P19" t="n">
        <v>4.0</v>
      </c>
      <c r="Q19" t="n">
        <v>1.0</v>
      </c>
      <c r="R19" t="n">
        <v>2.0</v>
      </c>
      <c r="S19" t="n">
        <v>6.0</v>
      </c>
      <c r="T19" t="n">
        <v>1.0</v>
      </c>
      <c r="U19" t="n">
        <v>1.1846001974333662</v>
      </c>
      <c r="V19" t="n">
        <v>1.0</v>
      </c>
      <c r="W19" t="n">
        <v>0.9448818897637796</v>
      </c>
      <c r="X19" t="n">
        <v>0.9158156538789282</v>
      </c>
      <c r="Y19" t="n">
        <v>2.472719531836911</v>
      </c>
      <c r="Z19" t="n">
        <v>104.99752303160481</v>
      </c>
      <c r="AA19" t="n">
        <v>135.3806981104737</v>
      </c>
      <c r="AB19" t="n">
        <v>0.45237153424615567</v>
      </c>
      <c r="AC19" t="n">
        <v>15.5</v>
      </c>
      <c r="AD19" t="n">
        <v>19.0</v>
      </c>
      <c r="AE19" t="n">
        <v>15.5</v>
      </c>
      <c r="AF19" t="n">
        <v>22.0</v>
      </c>
      <c r="AG19" t="n">
        <v>20.0</v>
      </c>
      <c r="AH19" t="n">
        <v>21.5</v>
      </c>
      <c r="AI19" t="n">
        <v>19.0</v>
      </c>
      <c r="AJ19" t="n">
        <v>17.0</v>
      </c>
      <c r="AK19" t="n">
        <v>20.5</v>
      </c>
    </row>
    <row r="20">
      <c r="A20" t="s">
        <v>20</v>
      </c>
      <c r="B20" t="n">
        <v>3.0</v>
      </c>
      <c r="C20" t="n">
        <v>1.0</v>
      </c>
      <c r="D20" t="n">
        <v>1.0</v>
      </c>
      <c r="E20" t="n">
        <v>1.0</v>
      </c>
      <c r="F20" t="n">
        <v>1.0</v>
      </c>
      <c r="G20" t="n">
        <v>1.0</v>
      </c>
      <c r="H20" t="n">
        <v>1.0</v>
      </c>
      <c r="I20" t="n">
        <v>1.0</v>
      </c>
      <c r="J20" t="n">
        <v>2.0</v>
      </c>
      <c r="K20" t="n">
        <v>3.0</v>
      </c>
      <c r="L20" t="n">
        <v>1.0</v>
      </c>
      <c r="M20" t="n">
        <v>1.0</v>
      </c>
      <c r="N20" t="n">
        <v>1.0</v>
      </c>
      <c r="O20" t="n">
        <v>1.0</v>
      </c>
      <c r="P20" t="n">
        <v>1.0</v>
      </c>
      <c r="Q20" t="n">
        <v>1.0</v>
      </c>
      <c r="R20" t="n">
        <v>1.0</v>
      </c>
      <c r="S20" t="n">
        <v>2.0</v>
      </c>
      <c r="T20" t="n">
        <v>0.6666666666666667</v>
      </c>
      <c r="U20" t="n">
        <v>1.0</v>
      </c>
      <c r="V20" t="n">
        <v>0.6666666666666666</v>
      </c>
      <c r="W20" t="n">
        <v>0.4411764705882352</v>
      </c>
      <c r="X20" t="n">
        <v>0.0</v>
      </c>
      <c r="Y20" t="n">
        <v>1.2202849358728103</v>
      </c>
      <c r="Z20" t="n">
        <v>89.89035548239544</v>
      </c>
      <c r="AA20" t="n">
        <v>92.95443881936761</v>
      </c>
      <c r="AB20" t="n">
        <v>0.7561668131134467</v>
      </c>
      <c r="AC20" t="n">
        <v>2.0</v>
      </c>
      <c r="AD20" t="n">
        <v>3.5</v>
      </c>
      <c r="AE20" t="n">
        <v>2.0</v>
      </c>
      <c r="AF20" t="n">
        <v>6.0</v>
      </c>
      <c r="AG20" t="n">
        <v>3.0</v>
      </c>
      <c r="AH20" t="n">
        <v>3.0</v>
      </c>
      <c r="AI20" t="n">
        <v>3.0</v>
      </c>
      <c r="AJ20" t="n">
        <v>3.0</v>
      </c>
      <c r="AK20" t="n">
        <v>6.0</v>
      </c>
    </row>
    <row r="21">
      <c r="A21" t="s">
        <v>21</v>
      </c>
      <c r="B21" t="n">
        <v>13.0</v>
      </c>
      <c r="C21" t="n">
        <v>1.0</v>
      </c>
      <c r="D21" t="n">
        <v>1.0</v>
      </c>
      <c r="E21" t="n">
        <v>2.0</v>
      </c>
      <c r="F21" t="n">
        <v>2.0</v>
      </c>
      <c r="G21" t="n">
        <v>2.0</v>
      </c>
      <c r="H21" t="n">
        <v>1.0</v>
      </c>
      <c r="I21" t="n">
        <v>2.0</v>
      </c>
      <c r="J21" t="n">
        <v>10.0</v>
      </c>
      <c r="K21" t="n">
        <v>13.0</v>
      </c>
      <c r="L21" t="n">
        <v>1.0</v>
      </c>
      <c r="M21" t="n">
        <v>1.0</v>
      </c>
      <c r="N21" t="n">
        <v>2.0</v>
      </c>
      <c r="O21" t="n">
        <v>2.0</v>
      </c>
      <c r="P21" t="n">
        <v>2.0</v>
      </c>
      <c r="Q21" t="n">
        <v>1.0</v>
      </c>
      <c r="R21" t="n">
        <v>2.0</v>
      </c>
      <c r="S21" t="n">
        <v>10.0</v>
      </c>
      <c r="T21" t="n">
        <v>1.0</v>
      </c>
      <c r="U21" t="n">
        <v>1.2834435778457893</v>
      </c>
      <c r="V21" t="n">
        <v>1.0</v>
      </c>
      <c r="W21" t="n">
        <v>0.8290816326530612</v>
      </c>
      <c r="X21" t="n">
        <v>0.37677407594478374</v>
      </c>
      <c r="Y21" t="n">
        <v>2.337080672732876</v>
      </c>
      <c r="Z21" t="n">
        <v>118.34134536520094</v>
      </c>
      <c r="AA21" t="n">
        <v>277.1964204951829</v>
      </c>
      <c r="AB21" t="n">
        <v>0.19003405499582596</v>
      </c>
      <c r="AC21" t="n">
        <v>15.5</v>
      </c>
      <c r="AD21" t="n">
        <v>21.0</v>
      </c>
      <c r="AE21" t="n">
        <v>15.5</v>
      </c>
      <c r="AF21" t="n">
        <v>19.0</v>
      </c>
      <c r="AG21" t="n">
        <v>10.0</v>
      </c>
      <c r="AH21" t="n">
        <v>18.0</v>
      </c>
      <c r="AI21" t="n">
        <v>23.0</v>
      </c>
      <c r="AJ21" t="n">
        <v>23.0</v>
      </c>
      <c r="AK21" t="n">
        <v>23.0</v>
      </c>
    </row>
    <row r="22">
      <c r="A22" t="s">
        <v>22</v>
      </c>
      <c r="B22" t="n">
        <v>1.0</v>
      </c>
      <c r="C22" t="n">
        <v>1.0</v>
      </c>
      <c r="D22" t="n">
        <v>1.0</v>
      </c>
      <c r="E22" t="n">
        <v>2.0</v>
      </c>
      <c r="F22" t="n">
        <v>2.0</v>
      </c>
      <c r="G22" t="n">
        <v>2.0</v>
      </c>
      <c r="H22" t="n">
        <v>1.0</v>
      </c>
      <c r="I22" t="n">
        <v>1.0</v>
      </c>
      <c r="J22" t="n">
        <v>2.0</v>
      </c>
      <c r="K22" t="n">
        <v>1.0</v>
      </c>
      <c r="L22" t="n">
        <v>1.0</v>
      </c>
      <c r="M22" t="n">
        <v>1.0</v>
      </c>
      <c r="N22" t="n">
        <v>2.0</v>
      </c>
      <c r="O22" t="n">
        <v>2.0</v>
      </c>
      <c r="P22" t="n">
        <v>2.0</v>
      </c>
      <c r="Q22" t="n">
        <v>1.0</v>
      </c>
      <c r="R22" t="n">
        <v>1.0</v>
      </c>
      <c r="S22" t="n">
        <v>2.0</v>
      </c>
      <c r="T22" t="n">
        <v>0.8</v>
      </c>
      <c r="U22" t="n">
        <v>1.0</v>
      </c>
      <c r="V22" t="n">
        <v>0.75</v>
      </c>
      <c r="W22" t="n">
        <v>0.37037037037037035</v>
      </c>
      <c r="X22" t="n">
        <v>0.0</v>
      </c>
      <c r="Y22" t="n">
        <v>1.3607900001743767</v>
      </c>
      <c r="Z22" t="n">
        <v>91.19000949479229</v>
      </c>
      <c r="AA22" t="n">
        <v>96.13257622725577</v>
      </c>
      <c r="AB22" t="n">
        <v>0.8155243811424141</v>
      </c>
      <c r="AC22" t="n">
        <v>5.5</v>
      </c>
      <c r="AD22" t="n">
        <v>3.5</v>
      </c>
      <c r="AE22" t="n">
        <v>5.5</v>
      </c>
      <c r="AF22" t="n">
        <v>4.5</v>
      </c>
      <c r="AG22" t="n">
        <v>3.0</v>
      </c>
      <c r="AH22" t="n">
        <v>5.5</v>
      </c>
      <c r="AI22" t="n">
        <v>4.5</v>
      </c>
      <c r="AJ22" t="n">
        <v>4.5</v>
      </c>
      <c r="AK22" t="n">
        <v>4.5</v>
      </c>
    </row>
    <row r="23">
      <c r="A23" t="s">
        <v>23</v>
      </c>
      <c r="B23" t="n">
        <v>1.0</v>
      </c>
      <c r="C23" t="n">
        <v>1.0</v>
      </c>
      <c r="D23" t="n">
        <v>1.0</v>
      </c>
      <c r="E23" t="n">
        <v>2.0</v>
      </c>
      <c r="F23" t="n">
        <v>3.0</v>
      </c>
      <c r="G23" t="n">
        <v>3.0</v>
      </c>
      <c r="H23" t="n">
        <v>2.0</v>
      </c>
      <c r="I23" t="n">
        <v>1.0</v>
      </c>
      <c r="J23" t="n">
        <v>6.0</v>
      </c>
      <c r="K23" t="n">
        <v>1.0</v>
      </c>
      <c r="L23" t="n">
        <v>1.0</v>
      </c>
      <c r="M23" t="n">
        <v>1.0</v>
      </c>
      <c r="N23" t="n">
        <v>2.0</v>
      </c>
      <c r="O23" t="n">
        <v>3.0</v>
      </c>
      <c r="P23" t="n">
        <v>3.0</v>
      </c>
      <c r="Q23" t="n">
        <v>2.0</v>
      </c>
      <c r="R23" t="n">
        <v>1.0</v>
      </c>
      <c r="S23" t="n">
        <v>6.0</v>
      </c>
      <c r="T23" t="n">
        <v>1.0</v>
      </c>
      <c r="U23" t="n">
        <v>1.0389610389610389</v>
      </c>
      <c r="V23" t="n">
        <v>1.0</v>
      </c>
      <c r="W23" t="n">
        <v>0.4545454545454547</v>
      </c>
      <c r="X23" t="n">
        <v>0.13608046452638464</v>
      </c>
      <c r="Y23" t="n">
        <v>1.8171205928321394</v>
      </c>
      <c r="Z23" t="n">
        <v>100.95501764149002</v>
      </c>
      <c r="AA23" t="n">
        <v>129.50441488980107</v>
      </c>
      <c r="AB23" t="n">
        <v>0.7067972588641195</v>
      </c>
      <c r="AC23" t="n">
        <v>15.5</v>
      </c>
      <c r="AD23" t="n">
        <v>15.0</v>
      </c>
      <c r="AE23" t="n">
        <v>15.5</v>
      </c>
      <c r="AF23" t="n">
        <v>7.0</v>
      </c>
      <c r="AG23" t="n">
        <v>7.0</v>
      </c>
      <c r="AH23" t="n">
        <v>12.0</v>
      </c>
      <c r="AI23" t="n">
        <v>13.0</v>
      </c>
      <c r="AJ23" t="n">
        <v>13.0</v>
      </c>
      <c r="AK23" t="n">
        <v>10.0</v>
      </c>
    </row>
    <row r="24">
      <c r="A24" t="s">
        <v>24</v>
      </c>
      <c r="B24" t="n">
        <v>2.0</v>
      </c>
      <c r="C24" t="n">
        <v>1.0</v>
      </c>
      <c r="D24" t="n">
        <v>1.0</v>
      </c>
      <c r="E24" t="n">
        <v>3.0</v>
      </c>
      <c r="F24" t="n">
        <v>2.0</v>
      </c>
      <c r="G24" t="n">
        <v>2.0</v>
      </c>
      <c r="H24" t="n">
        <v>2.0</v>
      </c>
      <c r="I24" t="n">
        <v>1.0</v>
      </c>
      <c r="J24" t="n">
        <v>4.0</v>
      </c>
      <c r="K24" t="n">
        <v>2.0</v>
      </c>
      <c r="L24" t="n">
        <v>1.0</v>
      </c>
      <c r="M24" t="n">
        <v>1.0</v>
      </c>
      <c r="N24" t="n">
        <v>3.0</v>
      </c>
      <c r="O24" t="n">
        <v>2.0</v>
      </c>
      <c r="P24" t="n">
        <v>2.0</v>
      </c>
      <c r="Q24" t="n">
        <v>2.0</v>
      </c>
      <c r="R24" t="n">
        <v>1.0</v>
      </c>
      <c r="S24" t="n">
        <v>4.0</v>
      </c>
      <c r="T24" t="n">
        <v>1.0</v>
      </c>
      <c r="U24" t="n">
        <v>1.0535557506584723</v>
      </c>
      <c r="V24" t="n">
        <v>1.0</v>
      </c>
      <c r="W24" t="n">
        <v>0.6000000000000002</v>
      </c>
      <c r="X24" t="n">
        <v>0.0</v>
      </c>
      <c r="Y24" t="n">
        <v>1.7934948606565864</v>
      </c>
      <c r="Z24" t="n">
        <v>99.18592947578625</v>
      </c>
      <c r="AA24" t="n">
        <v>118.39331755632831</v>
      </c>
      <c r="AB24" t="n">
        <v>0.7110423256137376</v>
      </c>
      <c r="AC24" t="n">
        <v>15.5</v>
      </c>
      <c r="AD24" t="n">
        <v>16.0</v>
      </c>
      <c r="AE24" t="n">
        <v>15.5</v>
      </c>
      <c r="AF24" t="n">
        <v>12.0</v>
      </c>
      <c r="AG24" t="n">
        <v>3.0</v>
      </c>
      <c r="AH24" t="n">
        <v>11.0</v>
      </c>
      <c r="AI24" t="n">
        <v>10.0</v>
      </c>
      <c r="AJ24" t="n">
        <v>9.0</v>
      </c>
      <c r="AK24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2019-11-15T20:55:15Z</dcterms:created>
  <dc:creator>OVALLE Sergio</dc:creator>
  <lastModifiedBy>Edouard Legoupil</lastModifiedBy>
  <dcterms:modified xsi:type="dcterms:W3CDTF">2019-12-12T18:48:29Z</dcterms:modified>
</coreProperties>
</file>