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agle\Projects\TrinketCar\"/>
    </mc:Choice>
  </mc:AlternateContent>
  <bookViews>
    <workbookView xWindow="0" yWindow="0" windowWidth="21570" windowHeight="11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7" i="1" s="1"/>
  <c r="G25" i="1"/>
  <c r="G27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F17" i="1"/>
</calcChain>
</file>

<file path=xl/sharedStrings.xml><?xml version="1.0" encoding="utf-8"?>
<sst xmlns="http://schemas.openxmlformats.org/spreadsheetml/2006/main" count="54" uniqueCount="41">
  <si>
    <t>Microcar BOM</t>
  </si>
  <si>
    <t>Qty</t>
  </si>
  <si>
    <t>Supplier</t>
  </si>
  <si>
    <t>Part Number</t>
  </si>
  <si>
    <t>Description</t>
  </si>
  <si>
    <t>Adafruit</t>
  </si>
  <si>
    <t>Continuous rotation micro servo</t>
  </si>
  <si>
    <t>Price@1</t>
  </si>
  <si>
    <t>Price@20</t>
  </si>
  <si>
    <t>350mAH LiPo battery</t>
  </si>
  <si>
    <t>Pro Trinket LiPo Backpack</t>
  </si>
  <si>
    <t>3V Trinket microcontroller</t>
  </si>
  <si>
    <t>Digikey</t>
  </si>
  <si>
    <t>100K 5% 1/4W resistor</t>
  </si>
  <si>
    <t>100 ohm 5% 1/4W resistor</t>
  </si>
  <si>
    <t>Shorting Jumper</t>
  </si>
  <si>
    <t>Humber</t>
  </si>
  <si>
    <t>Acrylic chassis kit</t>
  </si>
  <si>
    <t>Printed Circuit Board</t>
  </si>
  <si>
    <t>3D printed wheels</t>
  </si>
  <si>
    <t>Side view IR phototransistor</t>
  </si>
  <si>
    <t>Side View IR emitter</t>
  </si>
  <si>
    <t>1080-1163-ND</t>
  </si>
  <si>
    <t>160-1930-ND</t>
  </si>
  <si>
    <t>S7014-ND</t>
  </si>
  <si>
    <t>S1011EC-40-ND</t>
  </si>
  <si>
    <t>Female header - breakaway</t>
  </si>
  <si>
    <t>Male Header - breakaway</t>
  </si>
  <si>
    <t>36-1502-2-ND</t>
  </si>
  <si>
    <t>Turret Post</t>
  </si>
  <si>
    <t>S9341-ND</t>
  </si>
  <si>
    <t>H700-ND</t>
  </si>
  <si>
    <t>#2-56x1/4" machine screw</t>
  </si>
  <si>
    <t>note - minimum quantity 100 pcs</t>
  </si>
  <si>
    <t>CF14JT100RCT-ND</t>
  </si>
  <si>
    <t>CF14JT100KCT-ND</t>
  </si>
  <si>
    <t>Ext@1</t>
  </si>
  <si>
    <t>Ext@20</t>
  </si>
  <si>
    <t>Total Cost</t>
  </si>
  <si>
    <t>Per Unit cost</t>
  </si>
  <si>
    <t>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</si>
</sst>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&quot;$&quot;#,##0.000"/>
    <numFmt numFmtId="169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t@1" TargetMode="External"/><Relationship Id="rId2" Type="http://schemas.openxmlformats.org/officeDocument/2006/relationships/hyperlink" Target="mailto:Price@20" TargetMode="External"/><Relationship Id="rId1" Type="http://schemas.openxmlformats.org/officeDocument/2006/relationships/hyperlink" Target="mailto:Price@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xt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abSelected="1" workbookViewId="0">
      <selection activeCell="K18" sqref="K18"/>
    </sheetView>
  </sheetViews>
  <sheetFormatPr defaultRowHeight="15" x14ac:dyDescent="0.25"/>
  <cols>
    <col min="2" max="2" width="18" customWidth="1"/>
    <col min="3" max="3" width="18.85546875" customWidth="1"/>
    <col min="4" max="4" width="34.85546875" customWidth="1"/>
  </cols>
  <sheetData>
    <row r="3" spans="1:8" x14ac:dyDescent="0.25">
      <c r="A3" t="s">
        <v>0</v>
      </c>
    </row>
    <row r="6" spans="1:8" x14ac:dyDescent="0.25">
      <c r="A6" t="s">
        <v>1</v>
      </c>
      <c r="B6" t="s">
        <v>2</v>
      </c>
      <c r="C6" t="s">
        <v>3</v>
      </c>
      <c r="D6" t="s">
        <v>4</v>
      </c>
      <c r="E6" s="1" t="s">
        <v>7</v>
      </c>
      <c r="F6" s="1" t="s">
        <v>8</v>
      </c>
      <c r="G6" s="1" t="s">
        <v>36</v>
      </c>
      <c r="H6" s="1" t="s">
        <v>37</v>
      </c>
    </row>
    <row r="8" spans="1:8" x14ac:dyDescent="0.25">
      <c r="A8">
        <v>2</v>
      </c>
      <c r="B8" t="s">
        <v>5</v>
      </c>
      <c r="C8" s="2">
        <v>2442</v>
      </c>
      <c r="D8" t="s">
        <v>6</v>
      </c>
      <c r="E8" s="3">
        <v>7.5</v>
      </c>
      <c r="F8" s="3">
        <v>7.5</v>
      </c>
      <c r="G8" s="4">
        <f>E8*A8</f>
        <v>15</v>
      </c>
      <c r="H8" s="4">
        <f>F8*A8*20</f>
        <v>300</v>
      </c>
    </row>
    <row r="9" spans="1:8" x14ac:dyDescent="0.25">
      <c r="A9">
        <v>1</v>
      </c>
      <c r="B9" t="s">
        <v>5</v>
      </c>
      <c r="C9" s="2">
        <v>2750</v>
      </c>
      <c r="D9" t="s">
        <v>9</v>
      </c>
      <c r="E9" s="3">
        <v>6.95</v>
      </c>
      <c r="F9" s="3">
        <v>6.95</v>
      </c>
      <c r="G9" s="4">
        <f t="shared" ref="G9:G19" si="0">E9*A9</f>
        <v>6.95</v>
      </c>
      <c r="H9" s="4">
        <f t="shared" ref="H9:H19" si="1">F9*A9*20</f>
        <v>139</v>
      </c>
    </row>
    <row r="10" spans="1:8" x14ac:dyDescent="0.25">
      <c r="A10">
        <v>1</v>
      </c>
      <c r="B10" t="s">
        <v>5</v>
      </c>
      <c r="C10" s="2">
        <v>2124</v>
      </c>
      <c r="D10" t="s">
        <v>10</v>
      </c>
      <c r="E10" s="3">
        <v>4.95</v>
      </c>
      <c r="F10" s="3">
        <v>4.95</v>
      </c>
      <c r="G10" s="4">
        <f t="shared" si="0"/>
        <v>4.95</v>
      </c>
      <c r="H10" s="4">
        <f t="shared" si="1"/>
        <v>99</v>
      </c>
    </row>
    <row r="11" spans="1:8" x14ac:dyDescent="0.25">
      <c r="A11">
        <v>1</v>
      </c>
      <c r="B11" t="s">
        <v>5</v>
      </c>
      <c r="C11" s="2">
        <v>1500</v>
      </c>
      <c r="D11" t="s">
        <v>11</v>
      </c>
      <c r="E11" s="3">
        <v>6.95</v>
      </c>
      <c r="F11" s="3">
        <v>6.95</v>
      </c>
      <c r="G11" s="4">
        <f t="shared" si="0"/>
        <v>6.95</v>
      </c>
      <c r="H11" s="4">
        <f t="shared" si="1"/>
        <v>139</v>
      </c>
    </row>
    <row r="12" spans="1:8" x14ac:dyDescent="0.25">
      <c r="A12">
        <v>1</v>
      </c>
      <c r="B12" t="s">
        <v>12</v>
      </c>
      <c r="C12" s="2" t="s">
        <v>22</v>
      </c>
      <c r="D12" t="s">
        <v>20</v>
      </c>
      <c r="E12" s="3">
        <v>0.66</v>
      </c>
      <c r="F12" s="3">
        <v>0.48099999999999998</v>
      </c>
      <c r="G12" s="4">
        <f t="shared" si="0"/>
        <v>0.66</v>
      </c>
      <c r="H12" s="4">
        <f t="shared" si="1"/>
        <v>9.6199999999999992</v>
      </c>
    </row>
    <row r="13" spans="1:8" x14ac:dyDescent="0.25">
      <c r="A13">
        <v>1</v>
      </c>
      <c r="B13" t="s">
        <v>12</v>
      </c>
      <c r="C13" s="2" t="s">
        <v>23</v>
      </c>
      <c r="D13" t="s">
        <v>21</v>
      </c>
      <c r="E13" s="3">
        <v>0.79</v>
      </c>
      <c r="F13" s="3">
        <v>0.57599999999999996</v>
      </c>
      <c r="G13" s="4">
        <f t="shared" si="0"/>
        <v>0.79</v>
      </c>
      <c r="H13" s="4">
        <f t="shared" si="1"/>
        <v>11.52</v>
      </c>
    </row>
    <row r="14" spans="1:8" x14ac:dyDescent="0.25">
      <c r="A14">
        <v>1</v>
      </c>
      <c r="B14" t="s">
        <v>12</v>
      </c>
      <c r="C14" s="2" t="s">
        <v>35</v>
      </c>
      <c r="D14" t="s">
        <v>13</v>
      </c>
      <c r="E14" s="3">
        <v>0.16</v>
      </c>
      <c r="F14" s="3">
        <v>6.3E-2</v>
      </c>
      <c r="G14" s="4">
        <f t="shared" si="0"/>
        <v>0.16</v>
      </c>
      <c r="H14" s="4">
        <f t="shared" si="1"/>
        <v>1.26</v>
      </c>
    </row>
    <row r="15" spans="1:8" x14ac:dyDescent="0.25">
      <c r="A15">
        <v>1</v>
      </c>
      <c r="B15" t="s">
        <v>12</v>
      </c>
      <c r="C15" s="2" t="s">
        <v>34</v>
      </c>
      <c r="D15" t="s">
        <v>14</v>
      </c>
      <c r="E15" s="3">
        <v>0.16</v>
      </c>
      <c r="F15" s="3">
        <v>6.3E-2</v>
      </c>
      <c r="G15" s="4">
        <f t="shared" si="0"/>
        <v>0.16</v>
      </c>
      <c r="H15" s="4">
        <f t="shared" si="1"/>
        <v>1.26</v>
      </c>
    </row>
    <row r="16" spans="1:8" x14ac:dyDescent="0.25">
      <c r="A16">
        <v>6</v>
      </c>
      <c r="B16" t="s">
        <v>12</v>
      </c>
      <c r="C16" t="s">
        <v>28</v>
      </c>
      <c r="D16" t="s">
        <v>29</v>
      </c>
      <c r="E16" s="3">
        <v>0.54</v>
      </c>
      <c r="F16" s="3">
        <v>0.35160000000000002</v>
      </c>
      <c r="G16" s="4">
        <f t="shared" si="0"/>
        <v>3.24</v>
      </c>
      <c r="H16" s="4">
        <f t="shared" si="1"/>
        <v>42.192000000000007</v>
      </c>
    </row>
    <row r="17" spans="1:10" x14ac:dyDescent="0.25">
      <c r="A17">
        <v>1</v>
      </c>
      <c r="B17" t="s">
        <v>12</v>
      </c>
      <c r="C17" s="2" t="s">
        <v>24</v>
      </c>
      <c r="D17" t="s">
        <v>26</v>
      </c>
      <c r="E17" s="3">
        <v>1.79</v>
      </c>
      <c r="F17" s="3">
        <f>1.492/2</f>
        <v>0.746</v>
      </c>
      <c r="G17" s="4">
        <f t="shared" si="0"/>
        <v>1.79</v>
      </c>
      <c r="H17" s="4">
        <f t="shared" si="1"/>
        <v>14.92</v>
      </c>
    </row>
    <row r="18" spans="1:10" x14ac:dyDescent="0.25">
      <c r="A18">
        <v>1</v>
      </c>
      <c r="B18" t="s">
        <v>12</v>
      </c>
      <c r="C18" s="2" t="s">
        <v>25</v>
      </c>
      <c r="D18" t="s">
        <v>27</v>
      </c>
      <c r="E18" s="3">
        <v>1.0900000000000001</v>
      </c>
      <c r="F18" s="3">
        <v>0.96699999999999997</v>
      </c>
      <c r="G18" s="4">
        <f t="shared" si="0"/>
        <v>1.0900000000000001</v>
      </c>
      <c r="H18" s="4">
        <f t="shared" si="1"/>
        <v>19.34</v>
      </c>
    </row>
    <row r="19" spans="1:10" x14ac:dyDescent="0.25">
      <c r="A19">
        <v>1</v>
      </c>
      <c r="B19" t="s">
        <v>12</v>
      </c>
      <c r="C19" s="2" t="s">
        <v>30</v>
      </c>
      <c r="D19" t="s">
        <v>15</v>
      </c>
      <c r="E19" s="3">
        <v>0.34</v>
      </c>
      <c r="F19" s="3">
        <v>0.20699999999999999</v>
      </c>
      <c r="G19" s="4">
        <f t="shared" si="0"/>
        <v>0.34</v>
      </c>
      <c r="H19" s="4">
        <f t="shared" si="1"/>
        <v>4.1399999999999997</v>
      </c>
    </row>
    <row r="20" spans="1:10" x14ac:dyDescent="0.25">
      <c r="A20">
        <v>4</v>
      </c>
      <c r="B20" t="s">
        <v>12</v>
      </c>
      <c r="C20" t="s">
        <v>31</v>
      </c>
      <c r="D20" t="s">
        <v>32</v>
      </c>
      <c r="E20" s="3">
        <v>0.1075</v>
      </c>
      <c r="F20" s="3">
        <v>0.1075</v>
      </c>
      <c r="G20" s="4">
        <v>10.75</v>
      </c>
      <c r="H20" s="4">
        <v>10.75</v>
      </c>
      <c r="J20" t="s">
        <v>33</v>
      </c>
    </row>
    <row r="21" spans="1:10" x14ac:dyDescent="0.25">
      <c r="A21">
        <v>1</v>
      </c>
      <c r="B21" t="s">
        <v>16</v>
      </c>
      <c r="C21" s="2"/>
      <c r="D21" t="s">
        <v>17</v>
      </c>
      <c r="E21" s="3"/>
      <c r="F21" s="3"/>
      <c r="G21" s="4"/>
      <c r="H21" s="4"/>
    </row>
    <row r="22" spans="1:10" x14ac:dyDescent="0.25">
      <c r="A22">
        <v>1</v>
      </c>
      <c r="B22" t="s">
        <v>16</v>
      </c>
      <c r="C22" s="2"/>
      <c r="D22" t="s">
        <v>18</v>
      </c>
      <c r="E22" s="3"/>
      <c r="F22" s="3"/>
      <c r="G22" s="4"/>
      <c r="H22" s="4"/>
    </row>
    <row r="23" spans="1:10" x14ac:dyDescent="0.25">
      <c r="A23">
        <v>2</v>
      </c>
      <c r="B23" t="s">
        <v>16</v>
      </c>
      <c r="C23" s="2"/>
      <c r="D23" t="s">
        <v>19</v>
      </c>
      <c r="E23" s="3"/>
      <c r="F23" s="3"/>
      <c r="G23" s="4"/>
      <c r="H23" s="4"/>
    </row>
    <row r="24" spans="1:10" x14ac:dyDescent="0.25">
      <c r="E24" s="3" t="s">
        <v>40</v>
      </c>
      <c r="F24" s="3"/>
      <c r="G24" s="4"/>
      <c r="H24" s="4"/>
    </row>
    <row r="25" spans="1:10" x14ac:dyDescent="0.25">
      <c r="E25" s="3" t="s">
        <v>38</v>
      </c>
      <c r="F25" s="3"/>
      <c r="G25" s="4">
        <f>SUM(G8:G23)</f>
        <v>52.83</v>
      </c>
      <c r="H25" s="4">
        <f>SUM(H8:H23)</f>
        <v>792.00199999999995</v>
      </c>
    </row>
    <row r="26" spans="1:10" x14ac:dyDescent="0.25">
      <c r="E26" s="3"/>
      <c r="F26" s="3"/>
      <c r="G26" s="4"/>
      <c r="H26" s="4"/>
    </row>
    <row r="27" spans="1:10" x14ac:dyDescent="0.25">
      <c r="E27" s="3" t="s">
        <v>39</v>
      </c>
      <c r="F27" s="3"/>
      <c r="G27" s="4">
        <f>G25</f>
        <v>52.83</v>
      </c>
      <c r="H27" s="4">
        <f>H25/20</f>
        <v>39.600099999999998</v>
      </c>
    </row>
  </sheetData>
  <hyperlinks>
    <hyperlink ref="E6" r:id="rId1"/>
    <hyperlink ref="F6" r:id="rId2"/>
    <hyperlink ref="G6" r:id="rId3"/>
    <hyperlink ref="H6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2017-05-03T15:40:50Z</dcterms:created>
  <dcterms:modified xsi:type="dcterms:W3CDTF">2017-05-03T16:33:25Z</dcterms:modified>
</cp:coreProperties>
</file>