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www Humberto Escultor\HumbertoEscultor\"/>
    </mc:Choice>
  </mc:AlternateContent>
  <xr:revisionPtr revIDLastSave="0" documentId="8_{573A6A4F-B9A7-40E8-8666-1CDD901985B3}" xr6:coauthVersionLast="36" xr6:coauthVersionMax="36" xr10:uidLastSave="{00000000-0000-0000-0000-000000000000}"/>
  <bookViews>
    <workbookView xWindow="0" yWindow="0" windowWidth="17985" windowHeight="6705" xr2:uid="{BC7D62C7-61AC-4EBA-817C-E8D47F0E58AF}"/>
  </bookViews>
  <sheets>
    <sheet name="2023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E20" i="1"/>
  <c r="G20" i="1" s="1"/>
  <c r="E19" i="1"/>
  <c r="G19" i="1" s="1"/>
  <c r="E18" i="1"/>
  <c r="F18" i="1" s="1"/>
  <c r="E17" i="1"/>
  <c r="G17" i="1" s="1"/>
  <c r="E16" i="1"/>
  <c r="F16" i="1" s="1"/>
  <c r="E15" i="1"/>
  <c r="G15" i="1" s="1"/>
  <c r="I15" i="1" s="1"/>
  <c r="E14" i="1"/>
  <c r="G14" i="1" s="1"/>
  <c r="G13" i="1"/>
  <c r="E13" i="1"/>
  <c r="F13" i="1" s="1"/>
  <c r="E12" i="1"/>
  <c r="G12" i="1" s="1"/>
  <c r="E11" i="1"/>
  <c r="F11" i="1" s="1"/>
  <c r="F10" i="1"/>
  <c r="E10" i="1"/>
  <c r="G10" i="1" s="1"/>
  <c r="E9" i="1"/>
  <c r="G9" i="1" s="1"/>
  <c r="L8" i="1"/>
  <c r="K8" i="1"/>
  <c r="E8" i="1"/>
  <c r="G8" i="1" s="1"/>
  <c r="I8" i="1" s="1"/>
  <c r="E7" i="1"/>
  <c r="G7" i="1" s="1"/>
  <c r="G6" i="1"/>
  <c r="E6" i="1"/>
  <c r="F6" i="1" s="1"/>
  <c r="E5" i="1"/>
  <c r="F5" i="1" s="1"/>
  <c r="E4" i="1"/>
  <c r="G4" i="1" s="1"/>
  <c r="F4" i="1" s="1"/>
  <c r="G18" i="1" l="1"/>
  <c r="G11" i="1"/>
  <c r="F14" i="1"/>
  <c r="G16" i="1"/>
  <c r="F19" i="1"/>
  <c r="F9" i="1"/>
  <c r="F12" i="1"/>
  <c r="F17" i="1"/>
  <c r="G5" i="1"/>
  <c r="F8" i="1"/>
  <c r="F15" i="1"/>
  <c r="F20" i="1"/>
  <c r="F7" i="1"/>
</calcChain>
</file>

<file path=xl/sharedStrings.xml><?xml version="1.0" encoding="utf-8"?>
<sst xmlns="http://schemas.openxmlformats.org/spreadsheetml/2006/main" count="72" uniqueCount="40">
  <si>
    <t>Preço Kg</t>
  </si>
  <si>
    <t>Preço Base</t>
  </si>
  <si>
    <t>Preço de Custo = Preço Kg . Peso + Base</t>
  </si>
  <si>
    <t>preço Kg antigo</t>
  </si>
  <si>
    <t xml:space="preserve">Preço = Preço de Custo + 40% </t>
  </si>
  <si>
    <t>Obra</t>
  </si>
  <si>
    <t>Peso</t>
  </si>
  <si>
    <t>Base</t>
  </si>
  <si>
    <t>custo</t>
  </si>
  <si>
    <t>.40%</t>
  </si>
  <si>
    <t>Preço</t>
  </si>
  <si>
    <t>Redondo</t>
  </si>
  <si>
    <t>.20%</t>
  </si>
  <si>
    <t>lucro 20%</t>
  </si>
  <si>
    <t>Lucro</t>
  </si>
  <si>
    <t>Pé</t>
  </si>
  <si>
    <t>Kg</t>
  </si>
  <si>
    <t>Granito</t>
  </si>
  <si>
    <t>Égua Deitada</t>
  </si>
  <si>
    <t>Violeiro</t>
  </si>
  <si>
    <t>Bronze</t>
  </si>
  <si>
    <t>Mulher Varrendo</t>
  </si>
  <si>
    <t>Pandeirista</t>
  </si>
  <si>
    <t>Bêbado</t>
  </si>
  <si>
    <t>Mulher Deitada</t>
  </si>
  <si>
    <t>Peladeiro</t>
  </si>
  <si>
    <t>Potro</t>
  </si>
  <si>
    <t>São Francisco</t>
  </si>
  <si>
    <t>Canoeiro</t>
  </si>
  <si>
    <t>Gárgula</t>
  </si>
  <si>
    <t>Anjo</t>
  </si>
  <si>
    <t>Enxadristas</t>
  </si>
  <si>
    <t>Cavaleiro</t>
  </si>
  <si>
    <t>Servente</t>
  </si>
  <si>
    <t>Maestro</t>
  </si>
  <si>
    <t>Artesanato</t>
  </si>
  <si>
    <t>Máscaras</t>
  </si>
  <si>
    <t>Corujinhas</t>
  </si>
  <si>
    <t>Quadrinhos</t>
  </si>
  <si>
    <t>Tijolinhos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</si>
</sst>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4" fontId="10" fillId="4" borderId="0" xfId="0" applyNumberFormat="1" applyFont="1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7C09-5E7C-41F9-A7B4-36168DDD0A81}">
  <dimension ref="A1:P38"/>
  <sheetViews>
    <sheetView tabSelected="1" workbookViewId="0">
      <selection activeCell="J2" sqref="J2:P2"/>
    </sheetView>
  </sheetViews>
  <sheetFormatPr defaultRowHeight="18.75" x14ac:dyDescent="0.3"/>
  <cols>
    <col min="1" max="1" width="22.85546875" style="29" customWidth="1"/>
    <col min="2" max="2" width="11.85546875" style="29" bestFit="1" customWidth="1"/>
    <col min="3" max="3" width="3.28515625" style="29" bestFit="1" customWidth="1"/>
    <col min="4" max="4" width="11" style="29" customWidth="1"/>
    <col min="5" max="5" width="16.28515625" style="30" bestFit="1" customWidth="1"/>
    <col min="6" max="6" width="16.42578125" style="31" customWidth="1"/>
    <col min="7" max="7" width="16.140625" style="31" customWidth="1"/>
    <col min="8" max="8" width="15.85546875" style="30" customWidth="1"/>
    <col min="9" max="9" width="19.85546875" style="30" customWidth="1"/>
    <col min="10" max="10" width="23.28515625" style="29" customWidth="1"/>
    <col min="11" max="11" width="18.140625" style="29" customWidth="1"/>
    <col min="12" max="12" width="14.85546875" style="29" bestFit="1" customWidth="1"/>
    <col min="13" max="13" width="16" style="29" customWidth="1"/>
    <col min="14" max="16384" width="9.140625" style="29"/>
  </cols>
  <sheetData>
    <row r="1" spans="1:16" s="6" customFormat="1" ht="21.75" customHeight="1" x14ac:dyDescent="0.25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4" t="s">
        <v>3</v>
      </c>
      <c r="J1" s="5"/>
      <c r="K1" s="5"/>
      <c r="L1" s="5"/>
      <c r="M1" s="5"/>
      <c r="N1" s="5"/>
      <c r="O1" s="5"/>
      <c r="P1" s="5"/>
    </row>
    <row r="2" spans="1:16" s="6" customFormat="1" ht="20.25" customHeight="1" x14ac:dyDescent="0.25">
      <c r="A2" s="7">
        <v>300</v>
      </c>
      <c r="B2" s="8">
        <v>100</v>
      </c>
      <c r="C2" s="8"/>
      <c r="D2" s="9" t="s">
        <v>4</v>
      </c>
      <c r="E2" s="9"/>
      <c r="F2" s="9"/>
      <c r="G2" s="9"/>
      <c r="H2" s="9"/>
      <c r="I2" s="7">
        <v>200</v>
      </c>
      <c r="J2" s="5"/>
      <c r="K2" s="5"/>
      <c r="L2" s="5"/>
      <c r="M2" s="5"/>
      <c r="N2" s="5"/>
      <c r="O2" s="5"/>
      <c r="P2" s="5"/>
    </row>
    <row r="3" spans="1:16" s="6" customFormat="1" ht="22.5" customHeight="1" x14ac:dyDescent="0.25">
      <c r="A3" s="10" t="s">
        <v>5</v>
      </c>
      <c r="B3" s="10" t="s">
        <v>6</v>
      </c>
      <c r="C3" s="10"/>
      <c r="D3" s="10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2" t="s">
        <v>12</v>
      </c>
      <c r="J3" s="12" t="s">
        <v>11</v>
      </c>
      <c r="K3" s="12" t="s">
        <v>13</v>
      </c>
      <c r="L3" s="11" t="s">
        <v>14</v>
      </c>
    </row>
    <row r="4" spans="1:16" s="13" customFormat="1" x14ac:dyDescent="0.3">
      <c r="A4" s="13" t="s">
        <v>15</v>
      </c>
      <c r="B4" s="13">
        <v>3</v>
      </c>
      <c r="C4" s="13" t="s">
        <v>16</v>
      </c>
      <c r="D4" s="13" t="s">
        <v>17</v>
      </c>
      <c r="E4" s="14">
        <f>IF(D4="Granito",B2+B4*A2,B4*A2)</f>
        <v>1000</v>
      </c>
      <c r="F4" s="14">
        <f>G4*40/100</f>
        <v>666.66666666666674</v>
      </c>
      <c r="G4" s="14">
        <f>E4*5/3</f>
        <v>1666.6666666666667</v>
      </c>
      <c r="H4" s="14"/>
      <c r="I4" s="15"/>
      <c r="J4" s="15"/>
      <c r="K4" s="15"/>
      <c r="L4" s="14"/>
    </row>
    <row r="5" spans="1:16" s="13" customFormat="1" x14ac:dyDescent="0.3">
      <c r="A5" s="13" t="s">
        <v>18</v>
      </c>
      <c r="B5" s="13">
        <v>4.5</v>
      </c>
      <c r="C5" s="13" t="s">
        <v>16</v>
      </c>
      <c r="D5" s="13" t="s">
        <v>17</v>
      </c>
      <c r="E5" s="16">
        <f>IF(D5="Granito",B2+B5*A2,B5*A2)</f>
        <v>1450</v>
      </c>
      <c r="F5" s="14">
        <f t="shared" ref="F5:F20" si="0">E5*40/100</f>
        <v>580</v>
      </c>
      <c r="G5" s="14">
        <f>E5*5/3</f>
        <v>2416.6666666666665</v>
      </c>
      <c r="H5" s="14"/>
      <c r="L5" s="14"/>
    </row>
    <row r="6" spans="1:16" s="13" customFormat="1" x14ac:dyDescent="0.3">
      <c r="A6" s="17" t="s">
        <v>19</v>
      </c>
      <c r="B6" s="17">
        <v>6</v>
      </c>
      <c r="C6" s="17" t="s">
        <v>16</v>
      </c>
      <c r="D6" s="17" t="s">
        <v>20</v>
      </c>
      <c r="E6" s="18">
        <f>IF(D5="Granito",B2+B6*A2,B6*A2)</f>
        <v>1900</v>
      </c>
      <c r="F6" s="18">
        <f t="shared" si="0"/>
        <v>760</v>
      </c>
      <c r="G6" s="18">
        <f t="shared" ref="G6:G20" si="1">E6*5/3</f>
        <v>3166.6666666666665</v>
      </c>
      <c r="H6" s="18"/>
      <c r="L6" s="18"/>
    </row>
    <row r="7" spans="1:16" s="13" customFormat="1" x14ac:dyDescent="0.3">
      <c r="A7" s="17" t="s">
        <v>21</v>
      </c>
      <c r="B7" s="17">
        <v>8</v>
      </c>
      <c r="C7" s="17" t="s">
        <v>16</v>
      </c>
      <c r="D7" s="17" t="s">
        <v>17</v>
      </c>
      <c r="E7" s="18">
        <f>IF(D7="Granito",B2+B7*A2,B7*A2)</f>
        <v>2500</v>
      </c>
      <c r="F7" s="18">
        <f t="shared" si="0"/>
        <v>1000</v>
      </c>
      <c r="G7" s="18">
        <f t="shared" si="1"/>
        <v>4166.666666666667</v>
      </c>
      <c r="H7" s="18"/>
      <c r="L7" s="18"/>
    </row>
    <row r="8" spans="1:16" s="19" customFormat="1" ht="21" x14ac:dyDescent="0.35">
      <c r="A8" s="19" t="s">
        <v>22</v>
      </c>
      <c r="B8" s="20">
        <v>9</v>
      </c>
      <c r="C8" s="20" t="s">
        <v>16</v>
      </c>
      <c r="D8" s="19" t="s">
        <v>17</v>
      </c>
      <c r="E8" s="16">
        <f>IF(D8="Granito",B2+B8*A2,B8*A2)</f>
        <v>2800</v>
      </c>
      <c r="F8" s="21">
        <f t="shared" si="0"/>
        <v>1120</v>
      </c>
      <c r="G8" s="22">
        <f t="shared" si="1"/>
        <v>4666.666666666667</v>
      </c>
      <c r="H8" s="16">
        <v>4000</v>
      </c>
      <c r="I8" s="22">
        <f>G8-(20/100*G8)</f>
        <v>3733.3333333333335</v>
      </c>
      <c r="J8" s="23">
        <v>3700</v>
      </c>
      <c r="K8" s="23">
        <f>J8-E8</f>
        <v>900</v>
      </c>
      <c r="L8" s="16">
        <f>H8-E8</f>
        <v>1200</v>
      </c>
    </row>
    <row r="9" spans="1:16" s="13" customFormat="1" x14ac:dyDescent="0.3">
      <c r="A9" s="13" t="s">
        <v>23</v>
      </c>
      <c r="B9" s="13">
        <v>11</v>
      </c>
      <c r="C9" s="13" t="s">
        <v>16</v>
      </c>
      <c r="D9" s="13" t="s">
        <v>20</v>
      </c>
      <c r="E9" s="14">
        <f>IF(D9="Granito",B2+B9*A2,B9*A2)</f>
        <v>3300</v>
      </c>
      <c r="F9" s="14">
        <f>E9*40/100</f>
        <v>1320</v>
      </c>
      <c r="G9" s="14">
        <f>E9*5/3</f>
        <v>5500</v>
      </c>
      <c r="H9" s="14"/>
      <c r="L9" s="14"/>
    </row>
    <row r="10" spans="1:16" s="13" customFormat="1" x14ac:dyDescent="0.3">
      <c r="A10" s="17" t="s">
        <v>24</v>
      </c>
      <c r="B10" s="17">
        <v>11</v>
      </c>
      <c r="C10" s="17" t="s">
        <v>16</v>
      </c>
      <c r="D10" s="17" t="s">
        <v>17</v>
      </c>
      <c r="E10" s="18">
        <f>IF(D10="Granito",B2+B10*A2,B10*A2)</f>
        <v>3400</v>
      </c>
      <c r="F10" s="18">
        <f>E10*40/100</f>
        <v>1360</v>
      </c>
      <c r="G10" s="18">
        <f>E10*5/3</f>
        <v>5666.666666666667</v>
      </c>
      <c r="H10" s="18"/>
      <c r="L10" s="18"/>
    </row>
    <row r="11" spans="1:16" s="13" customFormat="1" x14ac:dyDescent="0.3">
      <c r="A11" s="17" t="s">
        <v>25</v>
      </c>
      <c r="B11" s="17">
        <v>11.5</v>
      </c>
      <c r="C11" s="17" t="s">
        <v>16</v>
      </c>
      <c r="D11" s="17" t="s">
        <v>17</v>
      </c>
      <c r="E11" s="18">
        <f>IF(D9="Granito",B2+B11*A2,B11*A2)</f>
        <v>3450</v>
      </c>
      <c r="F11" s="18">
        <f t="shared" si="0"/>
        <v>1380</v>
      </c>
      <c r="G11" s="18">
        <f t="shared" si="1"/>
        <v>5750</v>
      </c>
      <c r="H11" s="18"/>
      <c r="L11" s="18"/>
    </row>
    <row r="12" spans="1:16" s="13" customFormat="1" x14ac:dyDescent="0.3">
      <c r="A12" s="13" t="s">
        <v>26</v>
      </c>
      <c r="B12" s="13">
        <v>12.8</v>
      </c>
      <c r="C12" s="13" t="s">
        <v>16</v>
      </c>
      <c r="D12" s="13" t="s">
        <v>17</v>
      </c>
      <c r="E12" s="14">
        <f>IF(D12="Granito",B2+B12*A2,B12*A2)</f>
        <v>3940</v>
      </c>
      <c r="F12" s="14">
        <f t="shared" si="0"/>
        <v>1576</v>
      </c>
      <c r="G12" s="14">
        <f t="shared" si="1"/>
        <v>6566.666666666667</v>
      </c>
      <c r="H12" s="14"/>
      <c r="L12" s="14"/>
    </row>
    <row r="13" spans="1:16" s="13" customFormat="1" x14ac:dyDescent="0.3">
      <c r="A13" s="13" t="s">
        <v>27</v>
      </c>
      <c r="B13" s="13">
        <v>14</v>
      </c>
      <c r="C13" s="13" t="s">
        <v>16</v>
      </c>
      <c r="D13" s="13" t="s">
        <v>20</v>
      </c>
      <c r="E13" s="14">
        <f>IF(D13="Granito",B2+B13*A2,B13*A2)</f>
        <v>4200</v>
      </c>
      <c r="F13" s="14">
        <f t="shared" si="0"/>
        <v>1680</v>
      </c>
      <c r="G13" s="14">
        <f t="shared" si="1"/>
        <v>7000</v>
      </c>
      <c r="H13" s="14"/>
      <c r="L13" s="14"/>
    </row>
    <row r="14" spans="1:16" s="13" customFormat="1" x14ac:dyDescent="0.3">
      <c r="A14" s="17" t="s">
        <v>28</v>
      </c>
      <c r="B14" s="17">
        <v>15</v>
      </c>
      <c r="C14" s="17" t="s">
        <v>16</v>
      </c>
      <c r="D14" s="17" t="s">
        <v>20</v>
      </c>
      <c r="E14" s="18">
        <f>IF(D14="Granito",B2+B14*A2,B14*A2)</f>
        <v>4500</v>
      </c>
      <c r="F14" s="18">
        <f t="shared" si="0"/>
        <v>1800</v>
      </c>
      <c r="G14" s="18">
        <f t="shared" si="1"/>
        <v>7500</v>
      </c>
      <c r="H14" s="18"/>
      <c r="L14" s="18"/>
    </row>
    <row r="15" spans="1:16" s="24" customFormat="1" ht="21" x14ac:dyDescent="0.35">
      <c r="A15" s="24" t="s">
        <v>29</v>
      </c>
      <c r="B15" s="24">
        <v>15</v>
      </c>
      <c r="C15" s="24" t="s">
        <v>16</v>
      </c>
      <c r="D15" s="24" t="s">
        <v>20</v>
      </c>
      <c r="E15" s="25">
        <f>IF(D14="Granito",B2+B15*A2,B15*A2)</f>
        <v>4500</v>
      </c>
      <c r="F15" s="25">
        <f t="shared" si="0"/>
        <v>1800</v>
      </c>
      <c r="G15" s="25">
        <f t="shared" si="1"/>
        <v>7500</v>
      </c>
      <c r="H15" s="25">
        <v>7500</v>
      </c>
      <c r="I15" s="26">
        <f>G15-(20/100*G15)</f>
        <v>6000</v>
      </c>
      <c r="J15" s="27">
        <v>6000</v>
      </c>
      <c r="L15" s="25"/>
    </row>
    <row r="16" spans="1:16" s="13" customFormat="1" x14ac:dyDescent="0.3">
      <c r="A16" s="13" t="s">
        <v>30</v>
      </c>
      <c r="B16" s="13">
        <v>16</v>
      </c>
      <c r="C16" s="13" t="s">
        <v>16</v>
      </c>
      <c r="D16" s="13" t="s">
        <v>20</v>
      </c>
      <c r="E16" s="14">
        <f>IF(D16="Granito",B2+B16*A2,B16*A2)</f>
        <v>4800</v>
      </c>
      <c r="F16" s="14">
        <f t="shared" si="0"/>
        <v>1920</v>
      </c>
      <c r="G16" s="14">
        <f t="shared" si="1"/>
        <v>8000</v>
      </c>
      <c r="H16" s="14"/>
      <c r="L16" s="14"/>
    </row>
    <row r="17" spans="1:12" s="13" customFormat="1" x14ac:dyDescent="0.3">
      <c r="A17" s="13" t="s">
        <v>31</v>
      </c>
      <c r="B17" s="13">
        <v>22</v>
      </c>
      <c r="C17" s="13" t="s">
        <v>16</v>
      </c>
      <c r="D17" s="13" t="s">
        <v>20</v>
      </c>
      <c r="E17" s="14">
        <f>IF(D17="Granito",B2+B17*A2,B17*A2)</f>
        <v>6600</v>
      </c>
      <c r="F17" s="14">
        <f t="shared" si="0"/>
        <v>2640</v>
      </c>
      <c r="G17" s="14">
        <f t="shared" si="1"/>
        <v>11000</v>
      </c>
      <c r="H17" s="14"/>
      <c r="L17" s="14"/>
    </row>
    <row r="18" spans="1:12" s="13" customFormat="1" x14ac:dyDescent="0.3">
      <c r="A18" s="17" t="s">
        <v>32</v>
      </c>
      <c r="B18" s="17">
        <v>22</v>
      </c>
      <c r="C18" s="17" t="s">
        <v>16</v>
      </c>
      <c r="D18" s="17" t="s">
        <v>17</v>
      </c>
      <c r="E18" s="18">
        <f>IF(D18="Granito",B2+B18*A2,B18*A2)</f>
        <v>6700</v>
      </c>
      <c r="F18" s="18">
        <f t="shared" si="0"/>
        <v>2680</v>
      </c>
      <c r="G18" s="18">
        <f t="shared" si="1"/>
        <v>11166.666666666666</v>
      </c>
      <c r="H18" s="18"/>
      <c r="L18" s="18"/>
    </row>
    <row r="19" spans="1:12" s="13" customFormat="1" x14ac:dyDescent="0.3">
      <c r="A19" s="17" t="s">
        <v>33</v>
      </c>
      <c r="B19" s="17">
        <v>25</v>
      </c>
      <c r="C19" s="17" t="s">
        <v>16</v>
      </c>
      <c r="D19" s="17" t="s">
        <v>17</v>
      </c>
      <c r="E19" s="18">
        <f>IF(D18="Granito",B2+B19*A2,B19*A2)</f>
        <v>7600</v>
      </c>
      <c r="F19" s="18">
        <f t="shared" si="0"/>
        <v>3040</v>
      </c>
      <c r="G19" s="18">
        <f t="shared" si="1"/>
        <v>12666.666666666666</v>
      </c>
      <c r="H19" s="18"/>
      <c r="L19" s="18"/>
    </row>
    <row r="20" spans="1:12" s="13" customFormat="1" x14ac:dyDescent="0.3">
      <c r="A20" s="13" t="s">
        <v>34</v>
      </c>
      <c r="B20" s="13">
        <v>35</v>
      </c>
      <c r="C20" s="13" t="s">
        <v>16</v>
      </c>
      <c r="D20" s="13" t="s">
        <v>20</v>
      </c>
      <c r="E20" s="14">
        <f>IF(D20="Granito",B2+B20*A2,B20*A2)</f>
        <v>10500</v>
      </c>
      <c r="F20" s="14">
        <f t="shared" si="0"/>
        <v>4200</v>
      </c>
      <c r="G20" s="14">
        <f t="shared" si="1"/>
        <v>17500</v>
      </c>
      <c r="H20" s="14"/>
      <c r="L20" s="14"/>
    </row>
    <row r="21" spans="1:12" s="13" customFormat="1" x14ac:dyDescent="0.3">
      <c r="E21" s="14"/>
      <c r="F21" s="14"/>
      <c r="G21" s="14"/>
      <c r="H21" s="14"/>
      <c r="L21" s="14"/>
    </row>
    <row r="22" spans="1:12" s="13" customFormat="1" x14ac:dyDescent="0.3">
      <c r="A22" s="13" t="s">
        <v>35</v>
      </c>
      <c r="E22" s="14"/>
      <c r="F22" s="14"/>
      <c r="G22" s="14"/>
      <c r="H22" s="14"/>
      <c r="L22" s="14"/>
    </row>
    <row r="23" spans="1:12" s="13" customFormat="1" x14ac:dyDescent="0.3">
      <c r="A23" s="13" t="s">
        <v>36</v>
      </c>
      <c r="B23" s="28"/>
      <c r="C23" s="28"/>
      <c r="D23" s="28"/>
      <c r="E23" s="14"/>
      <c r="F23" s="14"/>
      <c r="G23" s="14"/>
      <c r="H23" s="14"/>
      <c r="L23" s="14"/>
    </row>
    <row r="24" spans="1:12" s="13" customFormat="1" x14ac:dyDescent="0.3">
      <c r="A24" s="13" t="s">
        <v>37</v>
      </c>
      <c r="E24" s="14"/>
      <c r="F24" s="14"/>
      <c r="G24" s="14"/>
      <c r="H24" s="14"/>
      <c r="L24" s="14"/>
    </row>
    <row r="25" spans="1:12" s="13" customFormat="1" x14ac:dyDescent="0.3">
      <c r="A25" s="13" t="s">
        <v>38</v>
      </c>
      <c r="E25" s="14"/>
      <c r="F25" s="14"/>
      <c r="G25" s="14"/>
      <c r="H25" s="14"/>
      <c r="L25" s="14"/>
    </row>
    <row r="26" spans="1:12" s="13" customFormat="1" x14ac:dyDescent="0.3">
      <c r="A26" s="13" t="s">
        <v>39</v>
      </c>
      <c r="E26" s="14"/>
      <c r="F26" s="14"/>
      <c r="G26" s="14"/>
      <c r="H26" s="14"/>
      <c r="L26" s="14"/>
    </row>
    <row r="27" spans="1:12" s="13" customFormat="1" x14ac:dyDescent="0.3">
      <c r="E27" s="14"/>
      <c r="F27" s="14"/>
      <c r="G27" s="14"/>
      <c r="H27" s="14"/>
      <c r="L27" s="14"/>
    </row>
    <row r="28" spans="1:12" x14ac:dyDescent="0.3">
      <c r="I28" s="29"/>
      <c r="L28" s="30"/>
    </row>
    <row r="29" spans="1:12" x14ac:dyDescent="0.3">
      <c r="I29" s="29"/>
      <c r="L29" s="30"/>
    </row>
    <row r="30" spans="1:12" x14ac:dyDescent="0.3">
      <c r="I30" s="29"/>
      <c r="L30" s="30"/>
    </row>
    <row r="31" spans="1:12" x14ac:dyDescent="0.3">
      <c r="I31" s="29"/>
    </row>
    <row r="32" spans="1:12" x14ac:dyDescent="0.3">
      <c r="I32" s="29"/>
    </row>
    <row r="35" spans="5:8" x14ac:dyDescent="0.3">
      <c r="E35" s="32"/>
      <c r="F35" s="29"/>
      <c r="G35" s="29"/>
    </row>
    <row r="38" spans="5:8" x14ac:dyDescent="0.3">
      <c r="E38" s="32"/>
      <c r="F38" s="29"/>
      <c r="G38" s="29"/>
      <c r="H38" s="30">
        <f>2100-1800+135</f>
        <v>435</v>
      </c>
    </row>
  </sheetData>
  <mergeCells count="7">
    <mergeCell ref="I4:K4"/>
    <mergeCell ref="B1:C1"/>
    <mergeCell ref="D1:H1"/>
    <mergeCell ref="J1:P1"/>
    <mergeCell ref="B2:C2"/>
    <mergeCell ref="D2:H2"/>
    <mergeCell ref="J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55219</dc:creator>
  <cp:lastModifiedBy>55219</cp:lastModifiedBy>
  <dcterms:created xsi:type="dcterms:W3CDTF">2023-12-29T10:10:18Z</dcterms:created>
  <dcterms:modified xsi:type="dcterms:W3CDTF">2023-12-29T10:13:59Z</dcterms:modified>
</cp:coreProperties>
</file>