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Rugby\World Rugby Game Analysis\2017-18 SWS\Game Analysis Reports\"/>
    </mc:Choice>
  </mc:AlternateContent>
  <xr:revisionPtr revIDLastSave="0" documentId="13_ncr:1_{16273E46-D912-4305-A2F4-59C405B0D217}" xr6:coauthVersionLast="31" xr6:coauthVersionMax="31" xr10:uidLastSave="{00000000-0000-0000-0000-000000000000}"/>
  <bookViews>
    <workbookView xWindow="0" yWindow="0" windowWidth="27428" windowHeight="10488" activeTab="4" xr2:uid="{00000000-000D-0000-FFFF-FFFF00000000}"/>
  </bookViews>
  <sheets>
    <sheet name="Cover Page" sheetId="7" r:id="rId1"/>
    <sheet name="2018 Series Ranking Table" sheetId="6" r:id="rId2"/>
    <sheet name="Hong Kong Match Results" sheetId="2" r:id="rId3"/>
    <sheet name="Series WinLoss Momentum" sheetId="8" r:id="rId4"/>
    <sheet name="Raw Data" sheetId="5" r:id="rId5"/>
  </sheets>
  <definedNames>
    <definedName name="Slicer_Team">#N/A</definedName>
  </definedNames>
  <calcPr calcId="179017"/>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113" i="5" l="1"/>
  <c r="AE60" i="5"/>
  <c r="AE46" i="5"/>
  <c r="AE13" i="5"/>
  <c r="T115" i="5"/>
  <c r="U115" i="5"/>
  <c r="Q115" i="5"/>
  <c r="P78" i="5"/>
  <c r="P84" i="5"/>
  <c r="Q91" i="5"/>
  <c r="E115" i="5"/>
  <c r="F115" i="5"/>
  <c r="G115" i="5"/>
  <c r="H115" i="5"/>
  <c r="I115" i="5"/>
  <c r="J115" i="5"/>
  <c r="K115" i="5"/>
  <c r="L115" i="5"/>
  <c r="M115" i="5"/>
  <c r="N115" i="5"/>
  <c r="O115" i="5"/>
  <c r="V115" i="5"/>
  <c r="W115" i="5"/>
  <c r="X115" i="5"/>
  <c r="Y115" i="5"/>
  <c r="Z115" i="5"/>
  <c r="AA115" i="5"/>
  <c r="AB115" i="5"/>
  <c r="AC115" i="5"/>
  <c r="AD115" i="5"/>
  <c r="AF115" i="5"/>
  <c r="AG115" i="5"/>
  <c r="AH115" i="5"/>
  <c r="AI115" i="5"/>
  <c r="AJ115" i="5"/>
  <c r="AK115" i="5"/>
  <c r="AL115" i="5"/>
  <c r="AM115" i="5"/>
  <c r="AN115" i="5"/>
  <c r="AO115" i="5"/>
  <c r="AP115" i="5"/>
  <c r="D115" i="5"/>
  <c r="Q57" i="5"/>
  <c r="P56" i="5"/>
  <c r="Q53" i="5"/>
  <c r="P51" i="5"/>
  <c r="P46" i="5"/>
  <c r="P45" i="5"/>
  <c r="Q42" i="5"/>
  <c r="Q32" i="5"/>
  <c r="P31" i="5"/>
  <c r="P27" i="5"/>
  <c r="Q25" i="5"/>
  <c r="Q24" i="5"/>
  <c r="Q23" i="5"/>
  <c r="P20" i="5"/>
  <c r="Q17" i="5"/>
  <c r="Q14" i="5"/>
  <c r="Q10" i="5"/>
  <c r="P9" i="5"/>
  <c r="P13" i="5"/>
  <c r="Q13" i="5"/>
  <c r="Q46" i="5"/>
  <c r="P60" i="5"/>
  <c r="Q60" i="5"/>
  <c r="P113" i="5"/>
  <c r="Q113" i="5"/>
  <c r="BL31" i="8"/>
  <c r="BM31" i="8"/>
  <c r="BN31" i="8"/>
  <c r="BO31" i="8"/>
  <c r="BP31" i="8"/>
  <c r="BQ31" i="8"/>
  <c r="BL32" i="8"/>
  <c r="BM32" i="8"/>
  <c r="BN32" i="8"/>
  <c r="BO32" i="8"/>
  <c r="BP32" i="8"/>
  <c r="BQ32" i="8"/>
  <c r="BL33" i="8"/>
  <c r="BM33" i="8"/>
  <c r="BN33" i="8"/>
  <c r="BO33" i="8"/>
  <c r="BP33" i="8"/>
  <c r="BQ33" i="8"/>
  <c r="BL34" i="8"/>
  <c r="BM34" i="8"/>
  <c r="BN34" i="8"/>
  <c r="BO34" i="8"/>
  <c r="BP34" i="8"/>
  <c r="BQ34" i="8"/>
  <c r="BL35" i="8"/>
  <c r="BM35" i="8"/>
  <c r="BN35" i="8"/>
  <c r="BO35" i="8"/>
  <c r="BP35" i="8"/>
  <c r="BQ35" i="8"/>
  <c r="BL36" i="8"/>
  <c r="BM36" i="8"/>
  <c r="BN36" i="8"/>
  <c r="BO36" i="8"/>
  <c r="BP36" i="8"/>
  <c r="BQ36" i="8"/>
  <c r="BL37" i="8"/>
  <c r="BM37" i="8"/>
  <c r="BN37" i="8"/>
  <c r="BO37" i="8"/>
  <c r="BP37" i="8"/>
  <c r="BQ37" i="8"/>
  <c r="BL39" i="8"/>
  <c r="BM39" i="8"/>
  <c r="BN39" i="8"/>
  <c r="BO39" i="8"/>
  <c r="BP39" i="8"/>
  <c r="BQ39" i="8"/>
  <c r="BL40" i="8"/>
  <c r="BM40" i="8"/>
  <c r="BN40" i="8"/>
  <c r="BO40" i="8"/>
  <c r="BP40" i="8"/>
  <c r="BQ40" i="8"/>
  <c r="BL41" i="8"/>
  <c r="BM41" i="8"/>
  <c r="BN41" i="8"/>
  <c r="BO41" i="8"/>
  <c r="BP41" i="8"/>
  <c r="BQ41" i="8"/>
  <c r="BL42" i="8"/>
  <c r="BM42" i="8"/>
  <c r="BN42" i="8"/>
  <c r="BO42" i="8"/>
  <c r="BP42" i="8"/>
  <c r="BQ42" i="8"/>
  <c r="BL43" i="8"/>
  <c r="BM43" i="8"/>
  <c r="BN43" i="8"/>
  <c r="BO43" i="8"/>
  <c r="BP43" i="8"/>
  <c r="BQ43" i="8"/>
  <c r="BL44" i="8"/>
  <c r="BM44" i="8"/>
  <c r="BN44" i="8"/>
  <c r="BO44" i="8"/>
  <c r="BP44" i="8"/>
  <c r="BQ44" i="8"/>
  <c r="BL47" i="8"/>
  <c r="BM47" i="8"/>
  <c r="BN47" i="8"/>
  <c r="BO47" i="8"/>
  <c r="BP47" i="8"/>
  <c r="BQ47" i="8"/>
  <c r="BL48" i="8"/>
  <c r="BM48" i="8"/>
  <c r="BN48" i="8"/>
  <c r="BO48" i="8"/>
  <c r="BP48" i="8"/>
  <c r="BQ48" i="8"/>
  <c r="BQ30" i="8"/>
  <c r="BL30" i="8"/>
  <c r="BM30" i="8"/>
  <c r="BN30" i="8"/>
  <c r="BO30" i="8"/>
  <c r="BP30" i="8"/>
  <c r="BK30" i="8"/>
  <c r="BI35" i="8" l="1"/>
  <c r="AW30" i="8"/>
  <c r="AE33" i="5" l="1"/>
  <c r="AE53" i="5"/>
  <c r="AE80" i="5"/>
  <c r="P35" i="5" l="1"/>
  <c r="P33" i="5"/>
  <c r="Q33" i="5"/>
  <c r="P53" i="5"/>
  <c r="P80" i="5"/>
  <c r="Q80" i="5"/>
  <c r="Q112" i="5"/>
  <c r="BK39" i="8" l="1"/>
  <c r="BF30" i="8"/>
  <c r="BG30" i="8"/>
  <c r="BH30" i="8"/>
  <c r="BI30" i="8"/>
  <c r="BJ30" i="8"/>
  <c r="BF31" i="8"/>
  <c r="BG31" i="8"/>
  <c r="BH31" i="8"/>
  <c r="BI31" i="8"/>
  <c r="BJ31" i="8"/>
  <c r="BK31" i="8"/>
  <c r="BF32" i="8"/>
  <c r="BG32" i="8"/>
  <c r="BH32" i="8"/>
  <c r="BI32" i="8"/>
  <c r="BJ32" i="8"/>
  <c r="BK32" i="8"/>
  <c r="BF33" i="8"/>
  <c r="BG33" i="8"/>
  <c r="BH33" i="8"/>
  <c r="BI33" i="8"/>
  <c r="BJ33" i="8"/>
  <c r="BK33" i="8"/>
  <c r="BF34" i="8"/>
  <c r="BG34" i="8"/>
  <c r="BH34" i="8"/>
  <c r="BI34" i="8"/>
  <c r="BJ34" i="8"/>
  <c r="BK34" i="8"/>
  <c r="BF35" i="8"/>
  <c r="BG35" i="8"/>
  <c r="BH35" i="8"/>
  <c r="BJ35" i="8"/>
  <c r="BK35" i="8"/>
  <c r="BF36" i="8"/>
  <c r="BG36" i="8"/>
  <c r="BH36" i="8"/>
  <c r="BI36" i="8"/>
  <c r="BJ36" i="8"/>
  <c r="BK36" i="8"/>
  <c r="BF37" i="8"/>
  <c r="BG37" i="8"/>
  <c r="BH37" i="8"/>
  <c r="BI37" i="8"/>
  <c r="BJ37" i="8"/>
  <c r="BK37" i="8"/>
  <c r="BF39" i="8"/>
  <c r="BG39" i="8"/>
  <c r="BH39" i="8"/>
  <c r="BI39" i="8"/>
  <c r="BJ39" i="8"/>
  <c r="BF40" i="8"/>
  <c r="BG40" i="8"/>
  <c r="BH40" i="8"/>
  <c r="BI40" i="8"/>
  <c r="BJ40" i="8"/>
  <c r="BK40" i="8"/>
  <c r="BF41" i="8"/>
  <c r="BG41" i="8"/>
  <c r="BH41" i="8"/>
  <c r="BI41" i="8"/>
  <c r="BJ41" i="8"/>
  <c r="BK41" i="8"/>
  <c r="BF42" i="8"/>
  <c r="BG42" i="8"/>
  <c r="BH42" i="8"/>
  <c r="BI42" i="8"/>
  <c r="BJ42" i="8"/>
  <c r="BK42" i="8"/>
  <c r="BF44" i="8"/>
  <c r="BG44" i="8"/>
  <c r="BH44" i="8"/>
  <c r="BI44" i="8"/>
  <c r="BJ44" i="8"/>
  <c r="BK44" i="8"/>
  <c r="BF46" i="8"/>
  <c r="BG46" i="8"/>
  <c r="BH46" i="8"/>
  <c r="BI46" i="8"/>
  <c r="BJ46" i="8"/>
  <c r="BK46" i="8"/>
  <c r="BF47" i="8"/>
  <c r="BG47" i="8"/>
  <c r="BH47" i="8"/>
  <c r="BI47" i="8"/>
  <c r="BJ47" i="8"/>
  <c r="BK47" i="8"/>
  <c r="BF48" i="8"/>
  <c r="BG48" i="8"/>
  <c r="BH48" i="8"/>
  <c r="BI48" i="8"/>
  <c r="BJ48" i="8"/>
  <c r="BK48" i="8"/>
  <c r="AE93" i="5" l="1"/>
  <c r="AE86" i="5"/>
  <c r="AE73" i="5"/>
  <c r="AE26" i="5"/>
  <c r="P93" i="5"/>
  <c r="Q93" i="5"/>
  <c r="P86" i="5"/>
  <c r="Q86" i="5"/>
  <c r="P73" i="5"/>
  <c r="Q73" i="5"/>
  <c r="P26" i="5"/>
  <c r="Q26" i="5"/>
  <c r="AZ31" i="8" l="1"/>
  <c r="BA31" i="8"/>
  <c r="BB31" i="8"/>
  <c r="BC31" i="8"/>
  <c r="BD31" i="8"/>
  <c r="BE31" i="8"/>
  <c r="AZ32" i="8"/>
  <c r="BA32" i="8"/>
  <c r="BB32" i="8"/>
  <c r="BC32" i="8"/>
  <c r="BD32" i="8"/>
  <c r="BE32" i="8"/>
  <c r="AZ33" i="8"/>
  <c r="BA33" i="8"/>
  <c r="BB33" i="8"/>
  <c r="BC33" i="8"/>
  <c r="BD33" i="8"/>
  <c r="BE33" i="8"/>
  <c r="AZ34" i="8"/>
  <c r="BA34" i="8"/>
  <c r="BB34" i="8"/>
  <c r="BC34" i="8"/>
  <c r="BD34" i="8"/>
  <c r="BE34" i="8"/>
  <c r="AZ35" i="8"/>
  <c r="BA35" i="8"/>
  <c r="BB35" i="8"/>
  <c r="BC35" i="8"/>
  <c r="BD35" i="8"/>
  <c r="BE35" i="8"/>
  <c r="AZ36" i="8"/>
  <c r="BA36" i="8"/>
  <c r="BB36" i="8"/>
  <c r="BC36" i="8"/>
  <c r="BD36" i="8"/>
  <c r="BE36" i="8"/>
  <c r="AZ37" i="8"/>
  <c r="BA37" i="8"/>
  <c r="BB37" i="8"/>
  <c r="BC37" i="8"/>
  <c r="BD37" i="8"/>
  <c r="BE37" i="8"/>
  <c r="AZ39" i="8"/>
  <c r="BA39" i="8"/>
  <c r="BB39" i="8"/>
  <c r="BC39" i="8"/>
  <c r="BD39" i="8"/>
  <c r="BE39" i="8"/>
  <c r="AZ40" i="8"/>
  <c r="BA40" i="8"/>
  <c r="BB40" i="8"/>
  <c r="BC40" i="8"/>
  <c r="BD40" i="8"/>
  <c r="BE40" i="8"/>
  <c r="AZ41" i="8"/>
  <c r="BA41" i="8"/>
  <c r="BB41" i="8"/>
  <c r="BC41" i="8"/>
  <c r="BD41" i="8"/>
  <c r="BE41" i="8"/>
  <c r="AZ42" i="8"/>
  <c r="BA42" i="8"/>
  <c r="BB42" i="8"/>
  <c r="BC42" i="8"/>
  <c r="BD42" i="8"/>
  <c r="BE42" i="8"/>
  <c r="AZ44" i="8"/>
  <c r="BA44" i="8"/>
  <c r="BB44" i="8"/>
  <c r="BC44" i="8"/>
  <c r="BD44" i="8"/>
  <c r="BE44" i="8"/>
  <c r="AZ46" i="8"/>
  <c r="BA46" i="8"/>
  <c r="BB46" i="8"/>
  <c r="BC46" i="8"/>
  <c r="BD46" i="8"/>
  <c r="BE46" i="8"/>
  <c r="AZ47" i="8"/>
  <c r="BA47" i="8"/>
  <c r="BB47" i="8"/>
  <c r="BC47" i="8"/>
  <c r="BD47" i="8"/>
  <c r="BE47" i="8"/>
  <c r="AZ48" i="8"/>
  <c r="BA48" i="8"/>
  <c r="BB48" i="8"/>
  <c r="BC48" i="8"/>
  <c r="BD48" i="8"/>
  <c r="BE48" i="8"/>
  <c r="AZ30" i="8"/>
  <c r="BA30" i="8"/>
  <c r="BB30" i="8"/>
  <c r="BC30" i="8"/>
  <c r="BD30" i="8"/>
  <c r="BE30" i="8"/>
  <c r="AE54" i="5" l="1"/>
  <c r="P54" i="5" l="1"/>
  <c r="Q54" i="5"/>
  <c r="AV40" i="8"/>
  <c r="AS31" i="8"/>
  <c r="AT31" i="8"/>
  <c r="AU31" i="8"/>
  <c r="AV31" i="8"/>
  <c r="AW31" i="8"/>
  <c r="AX31" i="8"/>
  <c r="AY31" i="8"/>
  <c r="AS32" i="8"/>
  <c r="AT32" i="8"/>
  <c r="AU32" i="8"/>
  <c r="AV32" i="8"/>
  <c r="AW32" i="8"/>
  <c r="AX32" i="8"/>
  <c r="AY32" i="8"/>
  <c r="AS33" i="8"/>
  <c r="AT33" i="8"/>
  <c r="AU33" i="8"/>
  <c r="AV33" i="8"/>
  <c r="AW33" i="8"/>
  <c r="AX33" i="8"/>
  <c r="AY33" i="8"/>
  <c r="AS34" i="8"/>
  <c r="AT34" i="8"/>
  <c r="AU34" i="8"/>
  <c r="AV34" i="8"/>
  <c r="AW34" i="8"/>
  <c r="AX34" i="8"/>
  <c r="AY34" i="8"/>
  <c r="AS35" i="8"/>
  <c r="AT35" i="8"/>
  <c r="AU35" i="8"/>
  <c r="AV35" i="8"/>
  <c r="AW35" i="8"/>
  <c r="AX35" i="8"/>
  <c r="AY35" i="8"/>
  <c r="AS36" i="8"/>
  <c r="AT36" i="8"/>
  <c r="AU36" i="8"/>
  <c r="AV36" i="8"/>
  <c r="AW36" i="8"/>
  <c r="AX36" i="8"/>
  <c r="AY36" i="8"/>
  <c r="AS37" i="8"/>
  <c r="AT37" i="8"/>
  <c r="AU37" i="8"/>
  <c r="AV37" i="8"/>
  <c r="AW37" i="8"/>
  <c r="AX37" i="8"/>
  <c r="AY37" i="8"/>
  <c r="AS38" i="8"/>
  <c r="AT38" i="8"/>
  <c r="AU38" i="8"/>
  <c r="AV38" i="8"/>
  <c r="AW38" i="8"/>
  <c r="AX38" i="8"/>
  <c r="AY38" i="8"/>
  <c r="AS39" i="8"/>
  <c r="AT39" i="8"/>
  <c r="AU39" i="8"/>
  <c r="AV39" i="8"/>
  <c r="AW39" i="8"/>
  <c r="AX39" i="8"/>
  <c r="AY39" i="8"/>
  <c r="AS40" i="8"/>
  <c r="AT40" i="8"/>
  <c r="AU40" i="8"/>
  <c r="AW40" i="8"/>
  <c r="AX40" i="8"/>
  <c r="AY40" i="8"/>
  <c r="AS41" i="8"/>
  <c r="AT41" i="8"/>
  <c r="AU41" i="8"/>
  <c r="AV41" i="8"/>
  <c r="AW41" i="8"/>
  <c r="AX41" i="8"/>
  <c r="AY41" i="8"/>
  <c r="AS42" i="8"/>
  <c r="AT42" i="8"/>
  <c r="AU42" i="8"/>
  <c r="AV42" i="8"/>
  <c r="AW42" i="8"/>
  <c r="AX42" i="8"/>
  <c r="AY42" i="8"/>
  <c r="AS44" i="8"/>
  <c r="AT44" i="8"/>
  <c r="AU44" i="8"/>
  <c r="AV44" i="8"/>
  <c r="AW44" i="8"/>
  <c r="AX44" i="8"/>
  <c r="AY44" i="8"/>
  <c r="AS47" i="8"/>
  <c r="AT47" i="8"/>
  <c r="AU47" i="8"/>
  <c r="AV47" i="8"/>
  <c r="AW47" i="8"/>
  <c r="AX47" i="8"/>
  <c r="AY47" i="8"/>
  <c r="AS48" i="8"/>
  <c r="AT48" i="8"/>
  <c r="AU48" i="8"/>
  <c r="AV48" i="8"/>
  <c r="AW48" i="8"/>
  <c r="AX48" i="8"/>
  <c r="AY48" i="8"/>
  <c r="AT30" i="8"/>
  <c r="AU30" i="8"/>
  <c r="AV30" i="8"/>
  <c r="AX30" i="8"/>
  <c r="AY30" i="8"/>
  <c r="AE114" i="5" l="1"/>
  <c r="AE112" i="5"/>
  <c r="AE111" i="5"/>
  <c r="AE110" i="5"/>
  <c r="AE109" i="5"/>
  <c r="AE108" i="5"/>
  <c r="AE107" i="5"/>
  <c r="AE106" i="5"/>
  <c r="AE105" i="5"/>
  <c r="AE104" i="5"/>
  <c r="AE103" i="5"/>
  <c r="AE102" i="5"/>
  <c r="AE101" i="5"/>
  <c r="AE100" i="5"/>
  <c r="AE99" i="5"/>
  <c r="AE98" i="5"/>
  <c r="AE97" i="5"/>
  <c r="AE96" i="5"/>
  <c r="AE95" i="5"/>
  <c r="AE94" i="5"/>
  <c r="AE92" i="5"/>
  <c r="AE91" i="5"/>
  <c r="AE90" i="5"/>
  <c r="AE89" i="5"/>
  <c r="AE88" i="5"/>
  <c r="AE87" i="5"/>
  <c r="AE85" i="5"/>
  <c r="AE84" i="5"/>
  <c r="AE83" i="5"/>
  <c r="AE82" i="5"/>
  <c r="AE81" i="5"/>
  <c r="AE79" i="5"/>
  <c r="AE78" i="5"/>
  <c r="AE77" i="5"/>
  <c r="AE76" i="5"/>
  <c r="AE75" i="5"/>
  <c r="AE74" i="5"/>
  <c r="AE72" i="5"/>
  <c r="AE71" i="5"/>
  <c r="AE70" i="5"/>
  <c r="AE69" i="5"/>
  <c r="AE68" i="5"/>
  <c r="AE67" i="5"/>
  <c r="AE66" i="5"/>
  <c r="AE65" i="5"/>
  <c r="AE64" i="5"/>
  <c r="AE63" i="5"/>
  <c r="AE62" i="5"/>
  <c r="AE61" i="5"/>
  <c r="AE59" i="5"/>
  <c r="AE58" i="5"/>
  <c r="AE57" i="5"/>
  <c r="AE56" i="5"/>
  <c r="AE55" i="5"/>
  <c r="AE52" i="5"/>
  <c r="AE51" i="5"/>
  <c r="AE50" i="5"/>
  <c r="AE49" i="5"/>
  <c r="AE48" i="5"/>
  <c r="AE47" i="5"/>
  <c r="AE45" i="5"/>
  <c r="AE44" i="5"/>
  <c r="AE43" i="5"/>
  <c r="AE42" i="5"/>
  <c r="AE41" i="5"/>
  <c r="AE40" i="5"/>
  <c r="AE39" i="5"/>
  <c r="AE38" i="5"/>
  <c r="AE37" i="5"/>
  <c r="AE36" i="5"/>
  <c r="AE35" i="5"/>
  <c r="AE34" i="5"/>
  <c r="AE32" i="5"/>
  <c r="AE31" i="5"/>
  <c r="AE30" i="5"/>
  <c r="AE29" i="5"/>
  <c r="AE28" i="5"/>
  <c r="AE27" i="5"/>
  <c r="AE25" i="5"/>
  <c r="AE24" i="5"/>
  <c r="AE23" i="5"/>
  <c r="AE22" i="5"/>
  <c r="AE21" i="5"/>
  <c r="AE20" i="5"/>
  <c r="AE19" i="5"/>
  <c r="AE18" i="5"/>
  <c r="AE17" i="5"/>
  <c r="AE16" i="5"/>
  <c r="AE15" i="5"/>
  <c r="AE14" i="5"/>
  <c r="AE12" i="5"/>
  <c r="AE11" i="5"/>
  <c r="AE10" i="5"/>
  <c r="AE9" i="5"/>
  <c r="Q114" i="5"/>
  <c r="Q111" i="5"/>
  <c r="Q110" i="5"/>
  <c r="Q109" i="5"/>
  <c r="Q108" i="5"/>
  <c r="Q107" i="5"/>
  <c r="Q106" i="5"/>
  <c r="Q105" i="5"/>
  <c r="Q104" i="5"/>
  <c r="Q103" i="5"/>
  <c r="Q102" i="5"/>
  <c r="Q101" i="5"/>
  <c r="Q100" i="5"/>
  <c r="Q99" i="5"/>
  <c r="Q98" i="5"/>
  <c r="Q97" i="5"/>
  <c r="Q96" i="5"/>
  <c r="Q95" i="5"/>
  <c r="Q94" i="5"/>
  <c r="Q92" i="5"/>
  <c r="Q90" i="5"/>
  <c r="Q89" i="5"/>
  <c r="Q88" i="5"/>
  <c r="Q87" i="5"/>
  <c r="Q85" i="5"/>
  <c r="Q84" i="5"/>
  <c r="Q83" i="5"/>
  <c r="Q82" i="5"/>
  <c r="Q81" i="5"/>
  <c r="Q79" i="5"/>
  <c r="Q78" i="5"/>
  <c r="Q77" i="5"/>
  <c r="Q76" i="5"/>
  <c r="Q75" i="5"/>
  <c r="Q74" i="5"/>
  <c r="Q72" i="5"/>
  <c r="Q71" i="5"/>
  <c r="Q70" i="5"/>
  <c r="Q69" i="5"/>
  <c r="Q68" i="5"/>
  <c r="Q67" i="5"/>
  <c r="Q66" i="5"/>
  <c r="Q65" i="5"/>
  <c r="Q64" i="5"/>
  <c r="Q63" i="5"/>
  <c r="Q62" i="5"/>
  <c r="Q61" i="5"/>
  <c r="Q59" i="5"/>
  <c r="Q58" i="5"/>
  <c r="Q56" i="5"/>
  <c r="Q55" i="5"/>
  <c r="Q52" i="5"/>
  <c r="Q51" i="5"/>
  <c r="Q50" i="5"/>
  <c r="Q49" i="5"/>
  <c r="Q48" i="5"/>
  <c r="Q47" i="5"/>
  <c r="Q45" i="5"/>
  <c r="Q44" i="5"/>
  <c r="Q43" i="5"/>
  <c r="Q41" i="5"/>
  <c r="Q40" i="5"/>
  <c r="Q39" i="5"/>
  <c r="Q38" i="5"/>
  <c r="Q37" i="5"/>
  <c r="Q36" i="5"/>
  <c r="Q35" i="5"/>
  <c r="Q34" i="5"/>
  <c r="Q31" i="5"/>
  <c r="Q30" i="5"/>
  <c r="Q29" i="5"/>
  <c r="Q28" i="5"/>
  <c r="Q27" i="5"/>
  <c r="Q22" i="5"/>
  <c r="Q21" i="5"/>
  <c r="Q20" i="5"/>
  <c r="Q19" i="5"/>
  <c r="Q18" i="5"/>
  <c r="Q16" i="5"/>
  <c r="Q15" i="5"/>
  <c r="Q12" i="5"/>
  <c r="Q11" i="5"/>
  <c r="Q9" i="5"/>
  <c r="P114" i="5"/>
  <c r="P112" i="5"/>
  <c r="P111" i="5"/>
  <c r="P110" i="5"/>
  <c r="P109" i="5"/>
  <c r="P108" i="5"/>
  <c r="P107" i="5"/>
  <c r="P106" i="5"/>
  <c r="P105" i="5"/>
  <c r="P104" i="5"/>
  <c r="P103" i="5"/>
  <c r="P102" i="5"/>
  <c r="P101" i="5"/>
  <c r="P100" i="5"/>
  <c r="P99" i="5"/>
  <c r="P98" i="5"/>
  <c r="P97" i="5"/>
  <c r="P96" i="5"/>
  <c r="P95" i="5"/>
  <c r="P94" i="5"/>
  <c r="P92" i="5"/>
  <c r="P91" i="5"/>
  <c r="P90" i="5"/>
  <c r="P89" i="5"/>
  <c r="P88" i="5"/>
  <c r="P87" i="5"/>
  <c r="P85" i="5"/>
  <c r="P83" i="5"/>
  <c r="P82" i="5"/>
  <c r="P81" i="5"/>
  <c r="P79" i="5"/>
  <c r="P77" i="5"/>
  <c r="P76" i="5"/>
  <c r="P75" i="5"/>
  <c r="P74" i="5"/>
  <c r="P72" i="5"/>
  <c r="P71" i="5"/>
  <c r="P70" i="5"/>
  <c r="P69" i="5"/>
  <c r="P68" i="5"/>
  <c r="P67" i="5"/>
  <c r="P66" i="5"/>
  <c r="P65" i="5"/>
  <c r="P64" i="5"/>
  <c r="P63" i="5"/>
  <c r="P62" i="5"/>
  <c r="P61" i="5"/>
  <c r="P59" i="5"/>
  <c r="P58" i="5"/>
  <c r="P57" i="5"/>
  <c r="P55" i="5"/>
  <c r="P52" i="5"/>
  <c r="P50" i="5"/>
  <c r="P49" i="5"/>
  <c r="P48" i="5"/>
  <c r="P47" i="5"/>
  <c r="P44" i="5"/>
  <c r="P43" i="5"/>
  <c r="P42" i="5"/>
  <c r="P41" i="5"/>
  <c r="P40" i="5"/>
  <c r="P39" i="5"/>
  <c r="P38" i="5"/>
  <c r="P37" i="5"/>
  <c r="P36" i="5"/>
  <c r="P34" i="5"/>
  <c r="P32" i="5"/>
  <c r="P30" i="5"/>
  <c r="P29" i="5"/>
  <c r="P28" i="5"/>
  <c r="P25" i="5"/>
  <c r="P24" i="5"/>
  <c r="P23" i="5"/>
  <c r="P22" i="5"/>
  <c r="P21" i="5"/>
  <c r="P19" i="5"/>
  <c r="P18" i="5"/>
  <c r="P17" i="5"/>
  <c r="P16" i="5"/>
  <c r="P15" i="5"/>
  <c r="P14" i="5"/>
  <c r="P12" i="5"/>
  <c r="P11" i="5"/>
  <c r="P10" i="5"/>
  <c r="AE115" i="5" l="1"/>
  <c r="AM45" i="8"/>
  <c r="AL45" i="8"/>
  <c r="AN30" i="8"/>
  <c r="AO30" i="8"/>
  <c r="AP30" i="8"/>
  <c r="AQ30" i="8"/>
  <c r="AR30" i="8"/>
  <c r="AS30" i="8"/>
  <c r="AN31" i="8"/>
  <c r="AO31" i="8"/>
  <c r="AP31" i="8"/>
  <c r="AQ31" i="8"/>
  <c r="AR31" i="8"/>
  <c r="AN32" i="8"/>
  <c r="AO32" i="8"/>
  <c r="AP32" i="8"/>
  <c r="AQ32" i="8"/>
  <c r="AR32" i="8"/>
  <c r="AN33" i="8"/>
  <c r="AO33" i="8"/>
  <c r="AP33" i="8"/>
  <c r="AQ33" i="8"/>
  <c r="AR33" i="8"/>
  <c r="AN34" i="8"/>
  <c r="AO34" i="8"/>
  <c r="AP34" i="8"/>
  <c r="AQ34" i="8"/>
  <c r="AR34" i="8"/>
  <c r="AN35" i="8"/>
  <c r="AO35" i="8"/>
  <c r="AP35" i="8"/>
  <c r="AQ35" i="8"/>
  <c r="AR35" i="8"/>
  <c r="AN36" i="8"/>
  <c r="AO36" i="8"/>
  <c r="AP36" i="8"/>
  <c r="AQ36" i="8"/>
  <c r="AR36" i="8"/>
  <c r="AN37" i="8"/>
  <c r="AO37" i="8"/>
  <c r="AP37" i="8"/>
  <c r="AQ37" i="8"/>
  <c r="AR37" i="8"/>
  <c r="AN38" i="8"/>
  <c r="AO38" i="8"/>
  <c r="AP38" i="8"/>
  <c r="AQ38" i="8"/>
  <c r="AR38" i="8"/>
  <c r="AN39" i="8"/>
  <c r="AO39" i="8"/>
  <c r="AP39" i="8"/>
  <c r="AQ39" i="8"/>
  <c r="AR39" i="8"/>
  <c r="AN40" i="8"/>
  <c r="AO40" i="8"/>
  <c r="AP40" i="8"/>
  <c r="AQ40" i="8"/>
  <c r="AR40" i="8"/>
  <c r="AN41" i="8"/>
  <c r="AO41" i="8"/>
  <c r="AP41" i="8"/>
  <c r="AQ41" i="8"/>
  <c r="AR41" i="8"/>
  <c r="AN42" i="8"/>
  <c r="AO42" i="8"/>
  <c r="AP42" i="8"/>
  <c r="AQ42" i="8"/>
  <c r="AR42" i="8"/>
  <c r="AN44" i="8"/>
  <c r="AO44" i="8"/>
  <c r="AP44" i="8"/>
  <c r="AQ44" i="8"/>
  <c r="AR44" i="8"/>
  <c r="AN47" i="8"/>
  <c r="AO47" i="8"/>
  <c r="AP47" i="8"/>
  <c r="AQ47" i="8"/>
  <c r="AR47" i="8"/>
  <c r="AN48" i="8"/>
  <c r="AO48" i="8"/>
  <c r="AP48" i="8"/>
  <c r="AQ48" i="8"/>
  <c r="AR48" i="8"/>
  <c r="AK44" i="8"/>
  <c r="AB41" i="8"/>
  <c r="AK45" i="8" l="1"/>
  <c r="AH30" i="8"/>
  <c r="AH31" i="8"/>
  <c r="AH32" i="8"/>
  <c r="AH33" i="8"/>
  <c r="AH34" i="8"/>
  <c r="AH35" i="8"/>
  <c r="AH36" i="8"/>
  <c r="AH37" i="8"/>
  <c r="AH39" i="8"/>
  <c r="AH40" i="8"/>
  <c r="AH41" i="8"/>
  <c r="AH42" i="8"/>
  <c r="AH44" i="8"/>
  <c r="AH45" i="8"/>
  <c r="AH47" i="8"/>
  <c r="AH48" i="8"/>
  <c r="AI30" i="8"/>
  <c r="AI31" i="8"/>
  <c r="AI32" i="8"/>
  <c r="AI33" i="8"/>
  <c r="AI34" i="8"/>
  <c r="AI35" i="8"/>
  <c r="AI36" i="8"/>
  <c r="AI37" i="8"/>
  <c r="AI39" i="8"/>
  <c r="AI40" i="8"/>
  <c r="AI41" i="8"/>
  <c r="AI42" i="8"/>
  <c r="AI44" i="8"/>
  <c r="AI45" i="8"/>
  <c r="AI47" i="8"/>
  <c r="AI48" i="8"/>
  <c r="AJ30" i="8"/>
  <c r="AJ31" i="8"/>
  <c r="AJ32" i="8"/>
  <c r="AJ33" i="8"/>
  <c r="AJ34" i="8"/>
  <c r="AJ35" i="8"/>
  <c r="AJ36" i="8"/>
  <c r="AJ37" i="8"/>
  <c r="AJ39" i="8"/>
  <c r="AJ40" i="8"/>
  <c r="AJ41" i="8"/>
  <c r="AJ42" i="8"/>
  <c r="AJ44" i="8"/>
  <c r="AJ45" i="8"/>
  <c r="AJ47" i="8"/>
  <c r="AJ48" i="8"/>
  <c r="AK30" i="8"/>
  <c r="AK31" i="8"/>
  <c r="AK32" i="8"/>
  <c r="AK33" i="8"/>
  <c r="AK34" i="8"/>
  <c r="AK35" i="8"/>
  <c r="AK36" i="8"/>
  <c r="AK37" i="8"/>
  <c r="AK39" i="8"/>
  <c r="AK40" i="8"/>
  <c r="AK41" i="8"/>
  <c r="AK42" i="8"/>
  <c r="AK47" i="8"/>
  <c r="AK48" i="8"/>
  <c r="AL30" i="8"/>
  <c r="AL31" i="8"/>
  <c r="AL32" i="8"/>
  <c r="AL33" i="8"/>
  <c r="AL34" i="8"/>
  <c r="AL35" i="8"/>
  <c r="AL36" i="8"/>
  <c r="AL37" i="8"/>
  <c r="AL39" i="8"/>
  <c r="AL40" i="8"/>
  <c r="AL41" i="8"/>
  <c r="AL42" i="8"/>
  <c r="AL44" i="8"/>
  <c r="AL47" i="8"/>
  <c r="AL48" i="8"/>
  <c r="AM30" i="8"/>
  <c r="AM31" i="8"/>
  <c r="AM32" i="8"/>
  <c r="AM33" i="8"/>
  <c r="AM34" i="8"/>
  <c r="AM35" i="8"/>
  <c r="AM36" i="8"/>
  <c r="AM37" i="8"/>
  <c r="AM39" i="8"/>
  <c r="AM40" i="8"/>
  <c r="AM41" i="8"/>
  <c r="AM42" i="8"/>
  <c r="AM44" i="8"/>
  <c r="AM47" i="8"/>
  <c r="AM48" i="8"/>
  <c r="AB31" i="8" l="1"/>
  <c r="AC31" i="8"/>
  <c r="AD31" i="8"/>
  <c r="AE31" i="8"/>
  <c r="AF31" i="8"/>
  <c r="AG31" i="8"/>
  <c r="AB32" i="8"/>
  <c r="AC32" i="8"/>
  <c r="AD32" i="8"/>
  <c r="AE32" i="8"/>
  <c r="AF32" i="8"/>
  <c r="AG32" i="8"/>
  <c r="AB33" i="8"/>
  <c r="AC33" i="8"/>
  <c r="AD33" i="8"/>
  <c r="AE33" i="8"/>
  <c r="AF33" i="8"/>
  <c r="AG33" i="8"/>
  <c r="AB34" i="8"/>
  <c r="AC34" i="8"/>
  <c r="AD34" i="8"/>
  <c r="AE34" i="8"/>
  <c r="AF34" i="8"/>
  <c r="AG34" i="8"/>
  <c r="AB35" i="8"/>
  <c r="AC35" i="8"/>
  <c r="AD35" i="8"/>
  <c r="AE35" i="8"/>
  <c r="AF35" i="8"/>
  <c r="AG35" i="8"/>
  <c r="AB44" i="8"/>
  <c r="AC44" i="8"/>
  <c r="AD44" i="8"/>
  <c r="AE44" i="8"/>
  <c r="AF44" i="8"/>
  <c r="AG44" i="8"/>
  <c r="AB36" i="8"/>
  <c r="AC36" i="8"/>
  <c r="AD36" i="8"/>
  <c r="AE36" i="8"/>
  <c r="AF36" i="8"/>
  <c r="AG36" i="8"/>
  <c r="AB37" i="8"/>
  <c r="AC37" i="8"/>
  <c r="AD37" i="8"/>
  <c r="AE37" i="8"/>
  <c r="AF37" i="8"/>
  <c r="AG37" i="8"/>
  <c r="AB39" i="8"/>
  <c r="AC39" i="8"/>
  <c r="AD39" i="8"/>
  <c r="AE39" i="8"/>
  <c r="AF39" i="8"/>
  <c r="AG39" i="8"/>
  <c r="AB40" i="8"/>
  <c r="AC40" i="8"/>
  <c r="AD40" i="8"/>
  <c r="AE40" i="8"/>
  <c r="AF40" i="8"/>
  <c r="AG40" i="8"/>
  <c r="AC41" i="8"/>
  <c r="AD41" i="8"/>
  <c r="AE41" i="8"/>
  <c r="AF41" i="8"/>
  <c r="AG41" i="8"/>
  <c r="AB42" i="8"/>
  <c r="AC42" i="8"/>
  <c r="AD42" i="8"/>
  <c r="AE42" i="8"/>
  <c r="AF42" i="8"/>
  <c r="AG42" i="8"/>
  <c r="AB47" i="8"/>
  <c r="AC47" i="8"/>
  <c r="AD47" i="8"/>
  <c r="AE47" i="8"/>
  <c r="AF47" i="8"/>
  <c r="AG47" i="8"/>
  <c r="AB48" i="8"/>
  <c r="AC48" i="8"/>
  <c r="AD48" i="8"/>
  <c r="AE48" i="8"/>
  <c r="AF48" i="8"/>
  <c r="AG48" i="8"/>
  <c r="AB45" i="8"/>
  <c r="AC45" i="8"/>
  <c r="AD45" i="8"/>
  <c r="AE45" i="8"/>
  <c r="AF45" i="8"/>
  <c r="AG45" i="8"/>
  <c r="AC30" i="8"/>
  <c r="AD30" i="8"/>
  <c r="AE30" i="8"/>
  <c r="AF30" i="8"/>
  <c r="AG30" i="8"/>
  <c r="AB30" i="8"/>
</calcChain>
</file>

<file path=xl/sharedStrings.xml><?xml version="1.0" encoding="utf-8"?>
<sst xmlns="http://schemas.openxmlformats.org/spreadsheetml/2006/main" count="967" uniqueCount="384">
  <si>
    <t>Possession Time</t>
  </si>
  <si>
    <t>Contestable Restarts</t>
  </si>
  <si>
    <t>Cards</t>
  </si>
  <si>
    <t>Conceded</t>
  </si>
  <si>
    <t>Scored</t>
  </si>
  <si>
    <t>Try Scoring Rate</t>
  </si>
  <si>
    <t>Try Conceding Rate</t>
  </si>
  <si>
    <t>Tries Scored Build-Up</t>
  </si>
  <si>
    <t>(No Ruck/Maul)</t>
  </si>
  <si>
    <t>Pool</t>
  </si>
  <si>
    <t>Tries Conceded Build-Up</t>
  </si>
  <si>
    <t>(Own)</t>
  </si>
  <si>
    <t>(Opp)</t>
  </si>
  <si>
    <t>Attack</t>
  </si>
  <si>
    <t>Attack (secs)</t>
  </si>
  <si>
    <t>Rucking Rate</t>
  </si>
  <si>
    <t>Defence</t>
  </si>
  <si>
    <t>% Ruck Success</t>
  </si>
  <si>
    <t>Own</t>
  </si>
  <si>
    <t>Opp</t>
  </si>
  <si>
    <t>USA</t>
  </si>
  <si>
    <t>Scoring and Conceding</t>
  </si>
  <si>
    <t>Possession</t>
  </si>
  <si>
    <t>Activity in Attack &amp; Defence</t>
  </si>
  <si>
    <t>Discipline</t>
  </si>
  <si>
    <t>Overall Average</t>
  </si>
  <si>
    <t>Turnover</t>
  </si>
  <si>
    <t>Differential</t>
  </si>
  <si>
    <t>AUS</t>
  </si>
  <si>
    <t>DUB</t>
  </si>
  <si>
    <t>RSA</t>
  </si>
  <si>
    <t>NZL</t>
  </si>
  <si>
    <t>HKG</t>
  </si>
  <si>
    <t>ENG</t>
  </si>
  <si>
    <t>Match No</t>
  </si>
  <si>
    <t>Round</t>
  </si>
  <si>
    <t>Team 1</t>
  </si>
  <si>
    <t>Score</t>
  </si>
  <si>
    <t>Team 2</t>
  </si>
  <si>
    <t>Total Points</t>
  </si>
  <si>
    <t>Total Tries</t>
  </si>
  <si>
    <t>(1 every '' secs)</t>
  </si>
  <si>
    <t>Passing Rate</t>
  </si>
  <si>
    <t>Received</t>
  </si>
  <si>
    <t>Turnovers</t>
  </si>
  <si>
    <t>Restarts Regained</t>
  </si>
  <si>
    <t>Restarts Received</t>
  </si>
  <si>
    <t>SCORING</t>
  </si>
  <si>
    <t>ACTIVITY</t>
  </si>
  <si>
    <t>SET PIECE</t>
  </si>
  <si>
    <t>PK/FK &amp; CARDS</t>
  </si>
  <si>
    <t>Series Statistical Comparison</t>
  </si>
  <si>
    <r>
      <t xml:space="preserve">POINTS </t>
    </r>
    <r>
      <rPr>
        <sz val="10"/>
        <rFont val="Calibri"/>
        <family val="2"/>
      </rPr>
      <t>(average per game)</t>
    </r>
  </si>
  <si>
    <r>
      <t>BALL IN PLAY</t>
    </r>
    <r>
      <rPr>
        <sz val="10"/>
        <rFont val="Calibri"/>
        <family val="2"/>
      </rPr>
      <t xml:space="preserve"> (%)</t>
    </r>
  </si>
  <si>
    <r>
      <t>CONTESTABLE RESTARTS</t>
    </r>
    <r>
      <rPr>
        <sz val="10"/>
        <rFont val="Calibri"/>
        <family val="2"/>
      </rPr>
      <t xml:space="preserve"> (%)</t>
    </r>
  </si>
  <si>
    <r>
      <t>PENALTIES</t>
    </r>
    <r>
      <rPr>
        <sz val="10"/>
        <rFont val="Calibri"/>
        <family val="2"/>
      </rPr>
      <t xml:space="preserve"> (average per game)</t>
    </r>
  </si>
  <si>
    <r>
      <t xml:space="preserve">TRIES </t>
    </r>
    <r>
      <rPr>
        <sz val="10"/>
        <rFont val="Calibri"/>
        <family val="2"/>
      </rPr>
      <t>(average per game)</t>
    </r>
  </si>
  <si>
    <r>
      <t>PASSES</t>
    </r>
    <r>
      <rPr>
        <sz val="10"/>
        <rFont val="Calibri"/>
        <family val="2"/>
      </rPr>
      <t xml:space="preserve"> (average per game)</t>
    </r>
  </si>
  <si>
    <r>
      <t xml:space="preserve">CON.RESTARTS REGAINED </t>
    </r>
    <r>
      <rPr>
        <sz val="10"/>
        <rFont val="Calibri"/>
        <family val="2"/>
      </rPr>
      <t>(%)</t>
    </r>
  </si>
  <si>
    <r>
      <t>CARDS</t>
    </r>
    <r>
      <rPr>
        <sz val="10"/>
        <rFont val="Calibri"/>
        <family val="2"/>
      </rPr>
      <t xml:space="preserve"> (total)</t>
    </r>
  </si>
  <si>
    <r>
      <t xml:space="preserve">TRY RATE </t>
    </r>
    <r>
      <rPr>
        <sz val="10"/>
        <rFont val="Calibri"/>
        <family val="2"/>
      </rPr>
      <t>(rate)</t>
    </r>
  </si>
  <si>
    <r>
      <t xml:space="preserve">5+ PASSING MOVENTS </t>
    </r>
    <r>
      <rPr>
        <sz val="10"/>
        <rFont val="Calibri"/>
        <family val="2"/>
      </rPr>
      <t>(rate)</t>
    </r>
  </si>
  <si>
    <r>
      <t xml:space="preserve">RESTART ERRORS </t>
    </r>
    <r>
      <rPr>
        <sz val="10"/>
        <rFont val="Calibri"/>
        <family val="2"/>
      </rPr>
      <t>(rate)</t>
    </r>
  </si>
  <si>
    <r>
      <t xml:space="preserve">CONVERSION SUCCESS </t>
    </r>
    <r>
      <rPr>
        <sz val="10"/>
        <rFont val="Calibri"/>
        <family val="2"/>
      </rPr>
      <t>(%)</t>
    </r>
  </si>
  <si>
    <r>
      <t>RUCKS/MAULS</t>
    </r>
    <r>
      <rPr>
        <sz val="10"/>
        <rFont val="Calibri"/>
        <family val="2"/>
      </rPr>
      <t xml:space="preserve"> (average per game)</t>
    </r>
  </si>
  <si>
    <r>
      <t>SCRUMS</t>
    </r>
    <r>
      <rPr>
        <sz val="10"/>
        <rFont val="Calibri"/>
        <family val="2"/>
      </rPr>
      <t xml:space="preserve"> (average per game)</t>
    </r>
  </si>
  <si>
    <r>
      <t xml:space="preserve">PENALTY / DROP GOALS </t>
    </r>
    <r>
      <rPr>
        <sz val="10"/>
        <rFont val="Calibri"/>
        <family val="2"/>
      </rPr>
      <t>(total)</t>
    </r>
  </si>
  <si>
    <r>
      <t xml:space="preserve">RUCK/MAUL RETENTION </t>
    </r>
    <r>
      <rPr>
        <sz val="10"/>
        <rFont val="Calibri"/>
        <family val="2"/>
      </rPr>
      <t>(%)</t>
    </r>
  </si>
  <si>
    <r>
      <t>SCRUMS</t>
    </r>
    <r>
      <rPr>
        <sz val="10"/>
        <rFont val="Calibri"/>
        <family val="2"/>
      </rPr>
      <t xml:space="preserve"> possession retained (%)</t>
    </r>
  </si>
  <si>
    <r>
      <t>MATCH WON</t>
    </r>
    <r>
      <rPr>
        <sz val="10"/>
        <rFont val="Calibri"/>
        <family val="2"/>
      </rPr>
      <t xml:space="preserve"> by scoring most tries (%)</t>
    </r>
  </si>
  <si>
    <r>
      <t>KICKS</t>
    </r>
    <r>
      <rPr>
        <sz val="10"/>
        <rFont val="Calibri"/>
        <family val="2"/>
      </rPr>
      <t xml:space="preserve"> (average per game)</t>
    </r>
  </si>
  <si>
    <r>
      <t>LINEOUTS</t>
    </r>
    <r>
      <rPr>
        <sz val="10"/>
        <rFont val="Calibri"/>
        <family val="2"/>
      </rPr>
      <t xml:space="preserve"> (average per game)</t>
    </r>
  </si>
  <si>
    <r>
      <t xml:space="preserve">SOURCE OF TRIES - </t>
    </r>
    <r>
      <rPr>
        <sz val="10"/>
        <rFont val="Calibri"/>
        <family val="2"/>
      </rPr>
      <t>pens/fks (%)</t>
    </r>
  </si>
  <si>
    <r>
      <t>LINEOUTS</t>
    </r>
    <r>
      <rPr>
        <sz val="10"/>
        <rFont val="Calibri"/>
        <family val="2"/>
      </rPr>
      <t xml:space="preserve"> possession retained (%)</t>
    </r>
  </si>
  <si>
    <r>
      <t xml:space="preserve">ORIGIN OF TRIES - </t>
    </r>
    <r>
      <rPr>
        <sz val="10"/>
        <rFont val="Calibri"/>
        <family val="2"/>
      </rPr>
      <t>own Half (%)</t>
    </r>
  </si>
  <si>
    <r>
      <t xml:space="preserve">QUICK THROWS </t>
    </r>
    <r>
      <rPr>
        <sz val="10"/>
        <rFont val="Calibri"/>
        <family val="2"/>
      </rPr>
      <t>(rate)</t>
    </r>
  </si>
  <si>
    <r>
      <t xml:space="preserve">TRY BUILD UP – </t>
    </r>
    <r>
      <rPr>
        <sz val="10"/>
        <rFont val="Calibri"/>
        <family val="2"/>
      </rPr>
      <t>no rucks/mauls (%)</t>
    </r>
  </si>
  <si>
    <r>
      <t xml:space="preserve">TRY BUILD UP - </t>
    </r>
    <r>
      <rPr>
        <sz val="10"/>
        <rFont val="Calibri"/>
        <family val="2"/>
      </rPr>
      <t>3 Or fewer passes (%)</t>
    </r>
  </si>
  <si>
    <t>CAN</t>
  </si>
  <si>
    <t>SIN</t>
  </si>
  <si>
    <t>FRA</t>
  </si>
  <si>
    <t>POINTS</t>
  </si>
  <si>
    <t>TEAM</t>
  </si>
  <si>
    <t>Tries Scored</t>
  </si>
  <si>
    <t>per Opp22m Entry</t>
  </si>
  <si>
    <t>Tries Conceded</t>
  </si>
  <si>
    <t>per Own22m Entry</t>
  </si>
  <si>
    <t>Won per Match</t>
  </si>
  <si>
    <t>QF Cup</t>
  </si>
  <si>
    <t>SF Cup</t>
  </si>
  <si>
    <t>Argentina</t>
  </si>
  <si>
    <t>Samoa</t>
  </si>
  <si>
    <t>Scotland</t>
  </si>
  <si>
    <t>Russia</t>
  </si>
  <si>
    <t>France</t>
  </si>
  <si>
    <t>England</t>
  </si>
  <si>
    <t>Wales</t>
  </si>
  <si>
    <t>Australia</t>
  </si>
  <si>
    <t>Kenya</t>
  </si>
  <si>
    <t>Fiji</t>
  </si>
  <si>
    <t>Canada</t>
  </si>
  <si>
    <t>South Africa</t>
  </si>
  <si>
    <t>New Zealand</t>
  </si>
  <si>
    <t>13th Place</t>
  </si>
  <si>
    <t>Trophy Final</t>
  </si>
  <si>
    <t>5th Place</t>
  </si>
  <si>
    <t>Bronze Medal</t>
  </si>
  <si>
    <t>Gold Medal</t>
  </si>
  <si>
    <t>QF Trophy</t>
  </si>
  <si>
    <t>SF 13th Place</t>
  </si>
  <si>
    <t>SF Trophy</t>
  </si>
  <si>
    <t>SF 5th Place</t>
  </si>
  <si>
    <t>2015/16</t>
  </si>
  <si>
    <t>1 every 71s</t>
  </si>
  <si>
    <t>1 in 7.3</t>
  </si>
  <si>
    <t>1 in 15</t>
  </si>
  <si>
    <t>1 in 19.8</t>
  </si>
  <si>
    <t>150 + 4</t>
  </si>
  <si>
    <t xml:space="preserve">   </t>
  </si>
  <si>
    <t>Set-Piece</t>
  </si>
  <si>
    <t>Own Feed</t>
  </si>
  <si>
    <t>Own Throw</t>
  </si>
  <si>
    <t>Total Scrums</t>
  </si>
  <si>
    <t>Total Lineouts</t>
  </si>
  <si>
    <t>Spain</t>
  </si>
  <si>
    <t xml:space="preserve">  </t>
  </si>
  <si>
    <t>Dubai</t>
  </si>
  <si>
    <t>2016/17</t>
  </si>
  <si>
    <t>OVERALL STANDINGS AND TOURNAMENT POINTS</t>
  </si>
  <si>
    <t>Cape Town</t>
  </si>
  <si>
    <t>Sydney</t>
  </si>
  <si>
    <t>Las Vegas</t>
  </si>
  <si>
    <t>Vancouver</t>
  </si>
  <si>
    <t>Hong Kong</t>
  </si>
  <si>
    <t>Singapore</t>
  </si>
  <si>
    <t>Paris</t>
  </si>
  <si>
    <t>London</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</si>
  <si>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</si>
  <si>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</si>
  <si>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</si>
  <si>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</si>
  <si>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</si>
  <si>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</si>
  <si>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</si>
  <si>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</si>
  <si>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</si>
  <si>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</si>
  <si>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</si>
  <si>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</si>
  <si>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</si>
  <si>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</si>
  <si>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</si>
  <si>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</si>
  <si>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</si>
  <si>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</si>
  <si>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</si>
  <si>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</si>
  <si>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</si>
  <si>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</si>
  <si>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</si>
  <si>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</si>
  <si>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</si>
  <si>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</si>
  <si>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</si>
  <si>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</si>
  <si>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</si>
  <si>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</si>
  <si>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</si>
  <si>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</si>
  <si>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</si>
  <si>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</si>
  <si>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</si>
  <si>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</si>
  <si>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</si>
  <si>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</si>
  <si>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</si>
  <si>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M40</t>
  </si>
  <si>
    <t>M41</t>
  </si>
  <si>
    <t>M42</t>
  </si>
  <si>
    <t>M43</t>
  </si>
  <si>
    <t>M44</t>
  </si>
  <si>
    <t>M45</t>
  </si>
  <si>
    <t>M46</t>
  </si>
  <si>
    <t>M47</t>
  </si>
  <si>
    <t>M48</t>
  </si>
  <si>
    <t>M49</t>
  </si>
  <si>
    <t>M50</t>
  </si>
  <si>
    <t>M51</t>
  </si>
  <si>
    <t>M52</t>
  </si>
  <si>
    <t>M53</t>
  </si>
  <si>
    <t>M54</t>
  </si>
  <si>
    <t>M55</t>
  </si>
  <si>
    <t>M56</t>
  </si>
  <si>
    <t>M57</t>
  </si>
  <si>
    <t>M58</t>
  </si>
  <si>
    <t>M59</t>
  </si>
  <si>
    <t>M60</t>
  </si>
  <si>
    <t>Uganda</t>
  </si>
  <si>
    <t>Team</t>
  </si>
  <si>
    <t>Use the Team Filter to select team to view in the chart.</t>
  </si>
  <si>
    <t>To compare teams, ensure the 'Multi-Select' button is turned on.</t>
  </si>
  <si>
    <t>Momentum Key:</t>
  </si>
  <si>
    <t>Win = +1</t>
  </si>
  <si>
    <t>Draw = 0</t>
  </si>
  <si>
    <t>Loss = -1</t>
  </si>
  <si>
    <t>KO = -1</t>
  </si>
  <si>
    <t>Opposition</t>
  </si>
  <si>
    <t>Opp22m Entries</t>
  </si>
  <si>
    <t>Opp22m Entry Rate</t>
  </si>
  <si>
    <t>Own22m Entries</t>
  </si>
  <si>
    <t>Own22m Entry Rate</t>
  </si>
  <si>
    <t>Passes</t>
  </si>
  <si>
    <t xml:space="preserve">Rucks </t>
  </si>
  <si>
    <t>Rucks</t>
  </si>
  <si>
    <t>Own Rucks</t>
  </si>
  <si>
    <t>Opp Rucks</t>
  </si>
  <si>
    <t>Penalty/FK</t>
  </si>
  <si>
    <t>TRM Penalty</t>
  </si>
  <si>
    <t>Average</t>
  </si>
  <si>
    <t>1 every 74s</t>
  </si>
  <si>
    <t>1 in 6.6</t>
  </si>
  <si>
    <t>1 in 13.8</t>
  </si>
  <si>
    <t>1 in 17.8</t>
  </si>
  <si>
    <t>201 + 5</t>
  </si>
  <si>
    <t>Own Contestable</t>
  </si>
  <si>
    <t>Opp Contestable</t>
  </si>
  <si>
    <t>Scrum Success</t>
  </si>
  <si>
    <t>Lineout Success</t>
  </si>
  <si>
    <t>South Africa 7s</t>
  </si>
  <si>
    <t>-</t>
  </si>
  <si>
    <t>New Zealand 7s</t>
  </si>
  <si>
    <t>Australia 7s</t>
  </si>
  <si>
    <t>Argentina 7s</t>
  </si>
  <si>
    <t>Fiji 7s</t>
  </si>
  <si>
    <t>England 7s</t>
  </si>
  <si>
    <t>USA 7s</t>
  </si>
  <si>
    <t>France 7s</t>
  </si>
  <si>
    <t>Kenya 7s</t>
  </si>
  <si>
    <t>Canada 7s</t>
  </si>
  <si>
    <t>Samoa 7s</t>
  </si>
  <si>
    <t>Wales 7s</t>
  </si>
  <si>
    <t>Spain 7s</t>
  </si>
  <si>
    <t>Scotland 7s</t>
  </si>
  <si>
    <t>Russia 7s</t>
  </si>
  <si>
    <t>Uganda 7s</t>
  </si>
  <si>
    <t>Papua New Guinea 7s</t>
  </si>
  <si>
    <t>PNG</t>
  </si>
  <si>
    <t>Hamilton</t>
  </si>
  <si>
    <t>2018 HSBC Sevens World Series Statistical Report</t>
  </si>
  <si>
    <t>Uruguay</t>
  </si>
  <si>
    <t>Uruguay 7s</t>
  </si>
  <si>
    <t>South Korea</t>
  </si>
  <si>
    <t>South Korea 7s</t>
  </si>
  <si>
    <t>31-10</t>
  </si>
  <si>
    <t>24-24</t>
  </si>
  <si>
    <t>19-22</t>
  </si>
  <si>
    <t>45-0</t>
  </si>
  <si>
    <t>12-17</t>
  </si>
  <si>
    <t>33-10</t>
  </si>
  <si>
    <t>36-5</t>
  </si>
  <si>
    <t>31-12</t>
  </si>
  <si>
    <t>31-14</t>
  </si>
  <si>
    <t>47-5</t>
  </si>
  <si>
    <t>47-7</t>
  </si>
  <si>
    <t>31-17</t>
  </si>
  <si>
    <t>14-34</t>
  </si>
  <si>
    <t>26-0</t>
  </si>
  <si>
    <t>19-12</t>
  </si>
  <si>
    <t>36-14</t>
  </si>
  <si>
    <t>19-5</t>
  </si>
  <si>
    <t>61-7</t>
  </si>
  <si>
    <t>33-15</t>
  </si>
  <si>
    <t>17-12</t>
  </si>
  <si>
    <t>26-28</t>
  </si>
  <si>
    <t>19-28</t>
  </si>
  <si>
    <t>50-7</t>
  </si>
  <si>
    <t>0-38</t>
  </si>
  <si>
    <t>14-17</t>
  </si>
  <si>
    <t>7-15</t>
  </si>
  <si>
    <t>40-14</t>
  </si>
  <si>
    <t>38-5</t>
  </si>
  <si>
    <t>7-35</t>
  </si>
  <si>
    <t>49-5</t>
  </si>
  <si>
    <t>24-12</t>
  </si>
  <si>
    <t>12-19</t>
  </si>
  <si>
    <t>14-12</t>
  </si>
  <si>
    <t>19-15</t>
  </si>
  <si>
    <t>26-24</t>
  </si>
  <si>
    <t>12-21</t>
  </si>
  <si>
    <t>5-33</t>
  </si>
  <si>
    <t>33-7</t>
  </si>
  <si>
    <t>29-7</t>
  </si>
  <si>
    <t>1 every 68s</t>
  </si>
  <si>
    <t>1 in 10.0</t>
  </si>
  <si>
    <t>1 in 8.5</t>
  </si>
  <si>
    <t>22 + 2</t>
  </si>
  <si>
    <t>2:23</t>
  </si>
  <si>
    <t>5:14</t>
  </si>
  <si>
    <t>3:50</t>
  </si>
  <si>
    <t>4:20</t>
  </si>
  <si>
    <t>5:10</t>
  </si>
  <si>
    <t>3:19</t>
  </si>
  <si>
    <t>2:31</t>
  </si>
  <si>
    <t>4:25</t>
  </si>
  <si>
    <t>1:50</t>
  </si>
  <si>
    <t>4:04</t>
  </si>
  <si>
    <t>3:31</t>
  </si>
  <si>
    <t>3:44</t>
  </si>
  <si>
    <t>3:35</t>
  </si>
  <si>
    <t>2:10</t>
  </si>
  <si>
    <t>4:36</t>
  </si>
  <si>
    <t>4:10</t>
  </si>
  <si>
    <t>4:39</t>
  </si>
  <si>
    <t>6:17</t>
  </si>
  <si>
    <t>2:55</t>
  </si>
  <si>
    <t>5:02</t>
  </si>
  <si>
    <t>3:18</t>
  </si>
  <si>
    <t>4:49</t>
  </si>
  <si>
    <t>3:39</t>
  </si>
  <si>
    <t>4:59</t>
  </si>
  <si>
    <t>3:36</t>
  </si>
  <si>
    <t>4:19</t>
  </si>
  <si>
    <t>3:14</t>
  </si>
  <si>
    <t>2:57</t>
  </si>
  <si>
    <t>3:13</t>
  </si>
  <si>
    <t>2:32</t>
  </si>
  <si>
    <t>3:56</t>
  </si>
  <si>
    <t>3:48</t>
  </si>
  <si>
    <t>2:12</t>
  </si>
  <si>
    <t>3:34</t>
  </si>
  <si>
    <t>3:47</t>
  </si>
  <si>
    <t>3:38</t>
  </si>
  <si>
    <t>3:45</t>
  </si>
  <si>
    <t>3:09</t>
  </si>
  <si>
    <t>4:38</t>
  </si>
  <si>
    <t>1:58</t>
  </si>
  <si>
    <t>1:45</t>
  </si>
  <si>
    <t>6:22</t>
  </si>
  <si>
    <t>3:37</t>
  </si>
  <si>
    <t>3:06</t>
  </si>
  <si>
    <t>5:00</t>
  </si>
  <si>
    <t>3:16</t>
  </si>
  <si>
    <t>2:46</t>
  </si>
  <si>
    <t>3:22</t>
  </si>
  <si>
    <t>2:39</t>
  </si>
  <si>
    <t>3:10</t>
  </si>
  <si>
    <t>3:30</t>
  </si>
  <si>
    <t>3:46</t>
  </si>
  <si>
    <t>3:15</t>
  </si>
  <si>
    <t>6:08</t>
  </si>
  <si>
    <t>1:25</t>
  </si>
  <si>
    <t>2:56</t>
  </si>
  <si>
    <t>3:55</t>
  </si>
  <si>
    <t>3:40</t>
  </si>
  <si>
    <t>3:27</t>
  </si>
  <si>
    <t>3:23</t>
  </si>
  <si>
    <t>5:32</t>
  </si>
  <si>
    <t>3:20</t>
  </si>
  <si>
    <t>4:33</t>
  </si>
  <si>
    <t>4:07</t>
  </si>
  <si>
    <t>3:59</t>
  </si>
  <si>
    <t>3:12</t>
  </si>
  <si>
    <t>3:28</t>
  </si>
  <si>
    <t>4:16</t>
  </si>
  <si>
    <t>2:37</t>
  </si>
  <si>
    <t>3:24</t>
  </si>
  <si>
    <t>5:12</t>
  </si>
  <si>
    <t>5:17</t>
  </si>
  <si>
    <t>3:00</t>
  </si>
  <si>
    <t>3:51</t>
  </si>
  <si>
    <t>2:17</t>
  </si>
  <si>
    <t>4:26</t>
  </si>
  <si>
    <t>4:24</t>
  </si>
  <si>
    <t>2:52</t>
  </si>
  <si>
    <t>4:15</t>
  </si>
  <si>
    <t>4:09</t>
  </si>
  <si>
    <t>4:08</t>
  </si>
  <si>
    <t>4:01</t>
  </si>
  <si>
    <t>5:37</t>
  </si>
  <si>
    <t>3:17</t>
  </si>
  <si>
    <t>3:52</t>
  </si>
  <si>
    <t>3:53</t>
  </si>
  <si>
    <t>3:58</t>
  </si>
  <si>
    <t>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</si>
</sst>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b/>
      <sz val="11"/>
      <color theme="1"/>
      <name val="Calibri"/>
      <family val="2"/>
      <scheme val="minor"/>
    </font>
    <font>
      <b/>
      <sz val="14"/>
      <color theme="1"/>
      <name val="Calibri"/>
      <family val="2"/>
      <scheme val="minor"/>
    </font>
    <font>
      <sz val="9"/>
      <color rgb="FFFFFFFF"/>
      <name val="Calibri"/>
      <family val="2"/>
    </font>
    <font>
      <b/>
      <sz val="10"/>
      <color rgb="FFFFFFFF"/>
      <name val="Calibri"/>
      <family val="2"/>
    </font>
    <font>
      <b/>
      <sz val="8"/>
      <color rgb="FF0070C0"/>
      <name val="Calibri"/>
      <family val="2"/>
    </font>
    <font>
      <b/>
      <sz val="18"/>
      <color rgb="FFFFFFFF"/>
      <name val="Calibri"/>
      <family val="2"/>
    </font>
    <font>
      <b/>
      <sz val="8"/>
      <color theme="0"/>
      <name val="Calibri"/>
      <family val="2"/>
    </font>
    <font>
      <b/>
      <sz val="10"/>
      <color theme="0"/>
      <name val="Calibri"/>
      <family val="2"/>
    </font>
    <font>
      <b/>
      <sz val="10"/>
      <color theme="1"/>
      <name val="Calibri"/>
      <family val="2"/>
      <scheme val="minor"/>
    </font>
    <font>
      <b/>
      <sz val="9"/>
      <color theme="1"/>
      <name val="Calibri"/>
      <family val="2"/>
      <scheme val="minor"/>
    </font>
    <font>
      <sz val="11"/>
      <color theme="1"/>
      <name val="Calibri"/>
      <family val="2"/>
      <scheme val="minor"/>
    </font>
    <font>
      <sz val="11"/>
      <name val="Calibri"/>
      <family val="2"/>
      <scheme val="minor"/>
    </font>
    <font>
      <b/>
      <sz val="18"/>
      <color theme="1"/>
      <name val="Calibri"/>
      <family val="2"/>
      <scheme val="minor"/>
    </font>
    <font>
      <sz val="18"/>
      <color theme="1"/>
      <name val="Calibri"/>
      <family val="2"/>
      <scheme val="minor"/>
    </font>
    <font>
      <b/>
      <sz val="10"/>
      <name val="Calibri"/>
      <family val="2"/>
    </font>
    <font>
      <sz val="10"/>
      <name val="Calibri"/>
      <family val="2"/>
    </font>
    <font>
      <b/>
      <sz val="10"/>
      <name val="Calibri"/>
      <family val="2"/>
      <scheme val="minor"/>
    </font>
    <font>
      <sz val="10"/>
      <name val="Calibri"/>
      <family val="2"/>
      <scheme val="minor"/>
    </font>
    <font>
      <sz val="10"/>
      <color theme="1"/>
      <name val="Calibri"/>
      <family val="2"/>
      <scheme val="minor"/>
    </font>
    <font>
      <b/>
      <sz val="8"/>
      <color theme="8"/>
      <name val="Calibri"/>
      <family val="2"/>
    </font>
  </fonts>
  <fills count="12">
    <fill>
      <patternFill patternType="none"/>
    </fill>
    <fill>
      <patternFill patternType="gray125"/>
    </fill>
    <fill>
      <patternFill patternType="solid">
        <fgColor theme="4" tint="0.79998168889431442"/>
        <bgColor indexed="64"/>
      </patternFill>
    </fill>
    <fill>
      <patternFill patternType="solid">
        <fgColor rgb="FF0070C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bgColor indexed="64"/>
      </patternFill>
    </fill>
    <fill>
      <patternFill patternType="solid">
        <fgColor rgb="FFFF9999"/>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00B050"/>
        <bgColor indexed="64"/>
      </patternFill>
    </fill>
  </fills>
  <borders count="52">
    <border>
      <left/>
      <right/>
      <top/>
      <bottom/>
      <diagonal/>
    </border>
    <border>
      <left/>
      <right/>
      <top style="medium">
        <color indexed="64"/>
      </top>
      <bottom/>
      <diagonal/>
    </border>
    <border>
      <left/>
      <right/>
      <top/>
      <bottom style="thick">
        <color auto="1"/>
      </bottom>
      <diagonal/>
    </border>
    <border>
      <left style="thick">
        <color indexed="64"/>
      </left>
      <right style="thick">
        <color indexed="64"/>
      </right>
      <top/>
      <bottom/>
      <diagonal/>
    </border>
    <border>
      <left style="thick">
        <color indexed="64"/>
      </left>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style="thick">
        <color auto="1"/>
      </bottom>
      <diagonal/>
    </border>
    <border>
      <left/>
      <right style="thick">
        <color indexed="64"/>
      </right>
      <top/>
      <bottom/>
      <diagonal/>
    </border>
    <border>
      <left/>
      <right style="medium">
        <color theme="0" tint="-0.14996795556505021"/>
      </right>
      <top/>
      <bottom style="thick">
        <color auto="1"/>
      </bottom>
      <diagonal/>
    </border>
    <border>
      <left style="thick">
        <color indexed="64"/>
      </left>
      <right style="medium">
        <color theme="0" tint="-0.14996795556505021"/>
      </right>
      <top/>
      <bottom style="thick">
        <color auto="1"/>
      </bottom>
      <diagonal/>
    </border>
    <border>
      <left style="thick">
        <color indexed="64"/>
      </left>
      <right style="medium">
        <color theme="0" tint="-0.14996795556505021"/>
      </right>
      <top/>
      <bottom/>
      <diagonal/>
    </border>
    <border>
      <left/>
      <right style="medium">
        <color theme="0" tint="-0.14996795556505021"/>
      </right>
      <top/>
      <bottom/>
      <diagonal/>
    </border>
    <border>
      <left/>
      <right style="thick">
        <color indexed="64"/>
      </right>
      <top style="thick">
        <color indexed="64"/>
      </top>
      <bottom style="thick">
        <color indexed="64"/>
      </bottom>
      <diagonal/>
    </border>
    <border>
      <left/>
      <right style="medium">
        <color rgb="FFD9D9D9"/>
      </right>
      <top/>
      <bottom style="medium">
        <color indexed="64"/>
      </bottom>
      <diagonal/>
    </border>
    <border>
      <left/>
      <right/>
      <top/>
      <bottom style="medium">
        <color indexed="64"/>
      </bottom>
      <diagonal/>
    </border>
    <border>
      <left style="thick">
        <color auto="1"/>
      </left>
      <right/>
      <top/>
      <bottom/>
      <diagonal/>
    </border>
    <border>
      <left style="thick">
        <color auto="1"/>
      </left>
      <right/>
      <top/>
      <bottom style="thick">
        <color auto="1"/>
      </bottom>
      <diagonal/>
    </border>
    <border>
      <left style="thick">
        <color auto="1"/>
      </left>
      <right style="thick">
        <color auto="1"/>
      </right>
      <top style="thick">
        <color auto="1"/>
      </top>
      <bottom style="thick">
        <color auto="1"/>
      </bottom>
      <diagonal/>
    </border>
    <border>
      <left/>
      <right/>
      <top style="thick">
        <color auto="1"/>
      </top>
      <bottom style="thick">
        <color auto="1"/>
      </bottom>
      <diagonal/>
    </border>
    <border>
      <left style="thick">
        <color auto="1"/>
      </left>
      <right style="thick">
        <color auto="1"/>
      </right>
      <top/>
      <bottom style="thick">
        <color auto="1"/>
      </bottom>
      <diagonal/>
    </border>
    <border>
      <left/>
      <right style="medium">
        <color theme="0" tint="-0.14996795556505021"/>
      </right>
      <top style="thick">
        <color indexed="64"/>
      </top>
      <bottom style="thick">
        <color auto="1"/>
      </bottom>
      <diagonal/>
    </border>
    <border>
      <left style="thick">
        <color indexed="64"/>
      </left>
      <right style="medium">
        <color theme="0" tint="-0.14996795556505021"/>
      </right>
      <top style="thick">
        <color indexed="64"/>
      </top>
      <bottom style="thick">
        <color indexed="64"/>
      </bottom>
      <diagonal/>
    </border>
    <border>
      <left/>
      <right style="medium">
        <color theme="0" tint="-0.14996795556505021"/>
      </right>
      <top style="thick">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theme="0" tint="-0.14996795556505021"/>
      </right>
      <top style="medium">
        <color indexed="64"/>
      </top>
      <bottom style="medium">
        <color indexed="64"/>
      </bottom>
      <diagonal/>
    </border>
    <border>
      <left style="medium">
        <color indexed="64"/>
      </left>
      <right style="medium">
        <color theme="0" tint="-0.14996795556505021"/>
      </right>
      <top style="medium">
        <color indexed="64"/>
      </top>
      <bottom style="medium">
        <color indexed="64"/>
      </bottom>
      <diagonal/>
    </border>
    <border>
      <left style="medium">
        <color indexed="64"/>
      </left>
      <right style="medium">
        <color theme="0" tint="-0.14996795556505021"/>
      </right>
      <top/>
      <bottom/>
      <diagonal/>
    </border>
    <border>
      <left style="medium">
        <color indexed="64"/>
      </left>
      <right style="medium">
        <color theme="0" tint="-0.14996795556505021"/>
      </right>
      <top/>
      <bottom style="medium">
        <color indexed="64"/>
      </bottom>
      <diagonal/>
    </border>
    <border>
      <left/>
      <right style="medium">
        <color theme="0" tint="-0.14996795556505021"/>
      </right>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bottom style="medium">
        <color indexed="64"/>
      </bottom>
      <diagonal/>
    </border>
    <border>
      <left/>
      <right style="medium">
        <color rgb="FFD9D9D9"/>
      </right>
      <top style="medium">
        <color indexed="64"/>
      </top>
      <bottom style="thick">
        <color indexed="64"/>
      </bottom>
      <diagonal/>
    </border>
    <border>
      <left/>
      <right style="medium">
        <color indexed="64"/>
      </right>
      <top style="medium">
        <color indexed="64"/>
      </top>
      <bottom style="thick">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ck">
        <color indexed="64"/>
      </left>
      <right style="medium">
        <color theme="0" tint="-0.14996795556505021"/>
      </right>
      <top style="thick">
        <color indexed="64"/>
      </top>
      <bottom/>
      <diagonal/>
    </border>
    <border>
      <left style="thick">
        <color indexed="64"/>
      </left>
      <right style="thick">
        <color indexed="64"/>
      </right>
      <top style="thick">
        <color auto="1"/>
      </top>
      <bottom/>
      <diagonal/>
    </border>
    <border>
      <left style="medium">
        <color theme="0" tint="-0.14996795556505021"/>
      </left>
      <right style="thick">
        <color auto="1"/>
      </right>
      <top/>
      <bottom style="thick">
        <color auto="1"/>
      </bottom>
      <diagonal/>
    </border>
  </borders>
  <cellStyleXfs count="2">
    <xf numFmtId="0" fontId="0" fillId="0" borderId="0"/>
    <xf numFmtId="9" fontId="11" fillId="0" borderId="0" applyFont="0" applyFill="0" applyBorder="0" applyAlignment="0" applyProtection="0"/>
  </cellStyleXfs>
  <cellXfs count="237">
    <xf numFmtId="0" fontId="0" fillId="0" borderId="0" xfId="0"/>
    <xf numFmtId="0" fontId="0" fillId="0" borderId="0" xfId="0" applyBorder="1"/>
    <xf numFmtId="0" fontId="1" fillId="0" borderId="8" xfId="0" applyFont="1" applyBorder="1" applyAlignment="1">
      <alignment horizontal="center" vertical="center"/>
    </xf>
    <xf numFmtId="0" fontId="0" fillId="0" borderId="9" xfId="0" applyBorder="1"/>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5" fillId="0" borderId="15" xfId="0" applyFont="1" applyBorder="1" applyAlignment="1">
      <alignment horizontal="center" vertical="center" wrapText="1"/>
    </xf>
    <xf numFmtId="0" fontId="0" fillId="0" borderId="5" xfId="0" applyBorder="1"/>
    <xf numFmtId="0" fontId="0" fillId="0" borderId="6" xfId="0" applyBorder="1"/>
    <xf numFmtId="0" fontId="0" fillId="0" borderId="7" xfId="0" applyBorder="1"/>
    <xf numFmtId="0" fontId="0" fillId="0" borderId="17" xfId="0" applyBorder="1"/>
    <xf numFmtId="0" fontId="0" fillId="0" borderId="2" xfId="0" applyBorder="1"/>
    <xf numFmtId="0" fontId="0" fillId="0" borderId="8" xfId="0" applyBorder="1"/>
    <xf numFmtId="0" fontId="7" fillId="5" borderId="15" xfId="0" applyFont="1" applyFill="1" applyBorder="1" applyAlignment="1">
      <alignment horizontal="center" vertical="center" wrapText="1"/>
    </xf>
    <xf numFmtId="0" fontId="0" fillId="0" borderId="0" xfId="0"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10" fillId="0" borderId="0" xfId="0" applyFont="1" applyBorder="1" applyAlignment="1">
      <alignment horizontal="center" vertical="center"/>
    </xf>
    <xf numFmtId="0" fontId="10" fillId="0" borderId="0" xfId="0" applyFont="1" applyBorder="1"/>
    <xf numFmtId="0" fontId="9" fillId="0" borderId="20" xfId="0" applyFont="1" applyBorder="1" applyAlignment="1">
      <alignment horizontal="center" vertical="center"/>
    </xf>
    <xf numFmtId="0" fontId="9" fillId="0" borderId="14" xfId="0" applyFont="1" applyBorder="1" applyAlignment="1">
      <alignment horizontal="center" vertical="center"/>
    </xf>
    <xf numFmtId="0" fontId="9" fillId="0" borderId="19" xfId="0" applyFont="1" applyBorder="1"/>
    <xf numFmtId="0" fontId="10" fillId="0" borderId="3" xfId="0" applyFont="1" applyBorder="1"/>
    <xf numFmtId="0" fontId="10" fillId="2" borderId="0" xfId="0" applyFont="1" applyFill="1" applyBorder="1" applyAlignment="1">
      <alignment horizontal="center" vertical="center"/>
    </xf>
    <xf numFmtId="0" fontId="10" fillId="0" borderId="9" xfId="0" applyFont="1" applyBorder="1" applyAlignment="1">
      <alignment horizontal="center" vertical="center"/>
    </xf>
    <xf numFmtId="0" fontId="10" fillId="0" borderId="9" xfId="0" applyFont="1" applyBorder="1"/>
    <xf numFmtId="0" fontId="0" fillId="0" borderId="2" xfId="0" applyBorder="1" applyAlignment="1">
      <alignment horizontal="center" vertical="center"/>
    </xf>
    <xf numFmtId="0" fontId="0" fillId="0" borderId="21" xfId="0" applyBorder="1"/>
    <xf numFmtId="0" fontId="10" fillId="2" borderId="9" xfId="0" applyFont="1" applyFill="1" applyBorder="1" applyAlignment="1">
      <alignment horizontal="center" vertical="center"/>
    </xf>
    <xf numFmtId="0" fontId="9" fillId="0" borderId="23" xfId="0" applyFont="1" applyBorder="1" applyAlignment="1">
      <alignment horizontal="center" vertical="center"/>
    </xf>
    <xf numFmtId="0" fontId="10" fillId="2" borderId="12" xfId="0" applyFont="1" applyFill="1" applyBorder="1" applyAlignment="1">
      <alignment horizontal="center" vertical="center"/>
    </xf>
    <xf numFmtId="0" fontId="10" fillId="0" borderId="12" xfId="0" applyFont="1" applyBorder="1" applyAlignment="1">
      <alignment horizontal="center" vertical="center"/>
    </xf>
    <xf numFmtId="0" fontId="0" fillId="0" borderId="11" xfId="0" applyBorder="1"/>
    <xf numFmtId="0" fontId="9" fillId="0" borderId="22" xfId="0" applyFont="1" applyBorder="1" applyAlignment="1">
      <alignment horizontal="center" vertical="center"/>
    </xf>
    <xf numFmtId="0" fontId="10" fillId="2" borderId="13" xfId="0" applyFont="1" applyFill="1" applyBorder="1" applyAlignment="1">
      <alignment horizontal="center" vertical="center"/>
    </xf>
    <xf numFmtId="0" fontId="10" fillId="0" borderId="13" xfId="0" applyFont="1" applyBorder="1" applyAlignment="1">
      <alignment horizontal="center" vertical="center"/>
    </xf>
    <xf numFmtId="0" fontId="0" fillId="0" borderId="10" xfId="0" applyBorder="1"/>
    <xf numFmtId="0" fontId="0" fillId="0" borderId="10" xfId="0" applyBorder="1" applyAlignment="1">
      <alignment horizontal="center" vertical="center"/>
    </xf>
    <xf numFmtId="0" fontId="10" fillId="2" borderId="24" xfId="0" applyFont="1" applyFill="1" applyBorder="1" applyAlignment="1">
      <alignment horizontal="center" vertical="center"/>
    </xf>
    <xf numFmtId="49" fontId="10" fillId="2" borderId="13" xfId="0" applyNumberFormat="1" applyFont="1" applyFill="1" applyBorder="1" applyAlignment="1">
      <alignment horizontal="center" vertical="center"/>
    </xf>
    <xf numFmtId="49" fontId="10" fillId="0" borderId="13" xfId="0" applyNumberFormat="1" applyFont="1" applyBorder="1" applyAlignment="1">
      <alignment horizontal="center" vertical="center"/>
    </xf>
    <xf numFmtId="49" fontId="10" fillId="2" borderId="24" xfId="0" applyNumberFormat="1" applyFont="1" applyFill="1" applyBorder="1" applyAlignment="1">
      <alignment horizontal="center" vertical="center"/>
    </xf>
    <xf numFmtId="9" fontId="0" fillId="0" borderId="0" xfId="1" applyFont="1"/>
    <xf numFmtId="164" fontId="0" fillId="0" borderId="0" xfId="0" applyNumberFormat="1"/>
    <xf numFmtId="0" fontId="1" fillId="0" borderId="0" xfId="0" applyFont="1" applyAlignment="1">
      <alignment horizontal="center" vertical="center"/>
    </xf>
    <xf numFmtId="1" fontId="0" fillId="0" borderId="0" xfId="0" applyNumberFormat="1"/>
    <xf numFmtId="0" fontId="0" fillId="0" borderId="0" xfId="0" applyNumberFormat="1"/>
    <xf numFmtId="0" fontId="0" fillId="0" borderId="0" xfId="1" applyNumberFormat="1" applyFont="1"/>
    <xf numFmtId="0" fontId="12" fillId="0" borderId="0" xfId="0" applyFont="1" applyFill="1" applyBorder="1"/>
    <xf numFmtId="0" fontId="12" fillId="0" borderId="16" xfId="0" applyFont="1" applyFill="1" applyBorder="1"/>
    <xf numFmtId="0" fontId="0" fillId="0" borderId="25" xfId="0" applyBorder="1"/>
    <xf numFmtId="0" fontId="0" fillId="0" borderId="1" xfId="0" applyBorder="1"/>
    <xf numFmtId="0" fontId="0" fillId="0" borderId="1" xfId="0" applyBorder="1" applyAlignment="1">
      <alignment horizontal="center" vertical="center"/>
    </xf>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9" fontId="0" fillId="0" borderId="0" xfId="0" applyNumberFormat="1"/>
    <xf numFmtId="0" fontId="0" fillId="0" borderId="0" xfId="0" applyAlignment="1">
      <alignment horizontal="right"/>
    </xf>
    <xf numFmtId="0" fontId="15" fillId="7" borderId="33" xfId="0" applyFont="1" applyFill="1" applyBorder="1" applyAlignment="1">
      <alignment horizontal="center" vertical="center" wrapText="1"/>
    </xf>
    <xf numFmtId="0" fontId="15" fillId="7" borderId="32"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2" borderId="34" xfId="0" applyFont="1" applyFill="1" applyBorder="1" applyAlignment="1">
      <alignment horizontal="center" vertical="center" wrapText="1"/>
    </xf>
    <xf numFmtId="0" fontId="9" fillId="2" borderId="13" xfId="0" applyFont="1" applyFill="1" applyBorder="1" applyAlignment="1">
      <alignment horizontal="center" vertical="center"/>
    </xf>
    <xf numFmtId="0" fontId="16" fillId="2" borderId="13" xfId="0" applyFont="1" applyFill="1" applyBorder="1" applyAlignment="1">
      <alignment horizontal="center" vertical="center" wrapText="1"/>
    </xf>
    <xf numFmtId="0" fontId="16" fillId="2" borderId="28" xfId="0" applyFont="1" applyFill="1" applyBorder="1" applyAlignment="1">
      <alignment horizontal="center" vertical="center" wrapText="1"/>
    </xf>
    <xf numFmtId="9" fontId="17" fillId="2" borderId="13" xfId="0" applyNumberFormat="1" applyFont="1" applyFill="1" applyBorder="1" applyAlignment="1">
      <alignment horizontal="center" vertical="center"/>
    </xf>
    <xf numFmtId="9" fontId="16" fillId="2" borderId="13" xfId="0" applyNumberFormat="1" applyFont="1" applyFill="1" applyBorder="1" applyAlignment="1">
      <alignment horizontal="center" vertical="center" wrapText="1"/>
    </xf>
    <xf numFmtId="9" fontId="16" fillId="2" borderId="28" xfId="0" applyNumberFormat="1" applyFont="1" applyFill="1" applyBorder="1" applyAlignment="1">
      <alignment horizontal="center" vertical="center" wrapText="1"/>
    </xf>
    <xf numFmtId="9" fontId="9" fillId="2" borderId="13" xfId="0" applyNumberFormat="1" applyFont="1" applyFill="1" applyBorder="1" applyAlignment="1">
      <alignment horizontal="center" vertical="center"/>
    </xf>
    <xf numFmtId="0" fontId="15" fillId="0" borderId="34" xfId="0" applyFont="1" applyFill="1" applyBorder="1" applyAlignment="1">
      <alignment horizontal="center" vertical="center" wrapText="1"/>
    </xf>
    <xf numFmtId="0" fontId="9" fillId="0" borderId="13" xfId="0" applyFont="1" applyBorder="1" applyAlignment="1">
      <alignment horizontal="center" vertical="center"/>
    </xf>
    <xf numFmtId="0" fontId="16" fillId="0" borderId="13" xfId="0" applyFont="1" applyFill="1" applyBorder="1" applyAlignment="1">
      <alignment horizontal="center" vertical="center" wrapText="1"/>
    </xf>
    <xf numFmtId="0" fontId="16" fillId="0" borderId="28" xfId="0" applyFont="1" applyFill="1" applyBorder="1" applyAlignment="1">
      <alignment horizontal="center" vertical="center" wrapText="1"/>
    </xf>
    <xf numFmtId="0" fontId="17" fillId="0" borderId="13" xfId="0" applyFont="1" applyBorder="1" applyAlignment="1">
      <alignment horizontal="center" vertical="center"/>
    </xf>
    <xf numFmtId="9" fontId="9" fillId="0" borderId="13" xfId="0" applyNumberFormat="1" applyFont="1" applyBorder="1" applyAlignment="1">
      <alignment horizontal="center" vertical="center"/>
    </xf>
    <xf numFmtId="9" fontId="16" fillId="0" borderId="13" xfId="0" applyNumberFormat="1" applyFont="1" applyFill="1" applyBorder="1" applyAlignment="1">
      <alignment horizontal="center" vertical="center" wrapText="1"/>
    </xf>
    <xf numFmtId="9" fontId="16" fillId="0" borderId="28" xfId="0" applyNumberFormat="1" applyFont="1" applyFill="1" applyBorder="1" applyAlignment="1">
      <alignment horizontal="center" vertical="center" wrapText="1"/>
    </xf>
    <xf numFmtId="0" fontId="17" fillId="2" borderId="13" xfId="0" applyFont="1" applyFill="1" applyBorder="1" applyAlignment="1">
      <alignment horizontal="center" vertical="center"/>
    </xf>
    <xf numFmtId="0" fontId="18" fillId="2" borderId="34" xfId="0" applyFont="1" applyFill="1" applyBorder="1"/>
    <xf numFmtId="0" fontId="18" fillId="2" borderId="13" xfId="0" applyFont="1" applyFill="1" applyBorder="1"/>
    <xf numFmtId="0" fontId="18" fillId="2" borderId="28" xfId="0" applyFont="1" applyFill="1" applyBorder="1"/>
    <xf numFmtId="0" fontId="18" fillId="0" borderId="34" xfId="0" applyFont="1" applyFill="1" applyBorder="1"/>
    <xf numFmtId="0" fontId="18" fillId="0" borderId="13" xfId="0" applyFont="1" applyFill="1" applyBorder="1"/>
    <xf numFmtId="0" fontId="18" fillId="0" borderId="28" xfId="0" applyFont="1" applyFill="1" applyBorder="1"/>
    <xf numFmtId="0" fontId="19" fillId="2" borderId="34" xfId="0" applyFont="1" applyFill="1" applyBorder="1"/>
    <xf numFmtId="0" fontId="19" fillId="2" borderId="13" xfId="0" applyFont="1" applyFill="1" applyBorder="1"/>
    <xf numFmtId="0" fontId="19" fillId="2" borderId="28" xfId="0" applyFont="1" applyFill="1" applyBorder="1"/>
    <xf numFmtId="0" fontId="15" fillId="0" borderId="35" xfId="0" applyFont="1" applyFill="1" applyBorder="1" applyAlignment="1">
      <alignment horizontal="center" vertical="center" wrapText="1"/>
    </xf>
    <xf numFmtId="9" fontId="9" fillId="0" borderId="36" xfId="0" applyNumberFormat="1" applyFont="1" applyBorder="1" applyAlignment="1">
      <alignment horizontal="center" vertical="center"/>
    </xf>
    <xf numFmtId="9" fontId="16" fillId="0" borderId="36" xfId="0" applyNumberFormat="1" applyFont="1" applyFill="1" applyBorder="1" applyAlignment="1">
      <alignment horizontal="center" vertical="center" wrapText="1"/>
    </xf>
    <xf numFmtId="9" fontId="16" fillId="0" borderId="30" xfId="0" applyNumberFormat="1" applyFont="1" applyFill="1" applyBorder="1" applyAlignment="1">
      <alignment horizontal="center" vertical="center" wrapText="1"/>
    </xf>
    <xf numFmtId="0" fontId="18" fillId="0" borderId="35" xfId="0" applyFont="1" applyFill="1" applyBorder="1"/>
    <xf numFmtId="0" fontId="18" fillId="0" borderId="36" xfId="0" applyFont="1" applyFill="1" applyBorder="1"/>
    <xf numFmtId="0" fontId="18" fillId="0" borderId="30" xfId="0" applyFont="1" applyFill="1" applyBorder="1"/>
    <xf numFmtId="0" fontId="5" fillId="0" borderId="15" xfId="0" applyFont="1" applyFill="1" applyBorder="1" applyAlignment="1">
      <alignment horizontal="center" vertical="center" wrapText="1"/>
    </xf>
    <xf numFmtId="2" fontId="0" fillId="0" borderId="0" xfId="1" applyNumberFormat="1" applyFont="1"/>
    <xf numFmtId="1" fontId="0" fillId="0" borderId="0" xfId="1" applyNumberFormat="1" applyFont="1"/>
    <xf numFmtId="0" fontId="0" fillId="0" borderId="0" xfId="0" applyAlignment="1"/>
    <xf numFmtId="0" fontId="5" fillId="6" borderId="15" xfId="0" applyFont="1" applyFill="1" applyBorder="1" applyAlignment="1">
      <alignment horizontal="center" vertical="center" wrapText="1"/>
    </xf>
    <xf numFmtId="0" fontId="3" fillId="3" borderId="37" xfId="0" applyFont="1" applyFill="1" applyBorder="1" applyAlignment="1">
      <alignment horizontal="center" vertical="center" wrapText="1"/>
    </xf>
    <xf numFmtId="0" fontId="4" fillId="5" borderId="38" xfId="0" applyFont="1" applyFill="1" applyBorder="1" applyAlignment="1">
      <alignment horizontal="center" vertical="center" wrapText="1"/>
    </xf>
    <xf numFmtId="0" fontId="8" fillId="4" borderId="38" xfId="0" applyFont="1" applyFill="1" applyBorder="1" applyAlignment="1">
      <alignment horizontal="center" vertical="center" wrapText="1"/>
    </xf>
    <xf numFmtId="0" fontId="4" fillId="4" borderId="38" xfId="0" applyFont="1" applyFill="1" applyBorder="1" applyAlignment="1">
      <alignment horizontal="center" vertical="center" wrapText="1"/>
    </xf>
    <xf numFmtId="0" fontId="4" fillId="3" borderId="39" xfId="0" applyFont="1" applyFill="1" applyBorder="1" applyAlignment="1">
      <alignment horizontal="center" vertical="center" wrapText="1"/>
    </xf>
    <xf numFmtId="0" fontId="4" fillId="3" borderId="40" xfId="0" applyFont="1" applyFill="1" applyBorder="1" applyAlignment="1">
      <alignment horizontal="center" vertical="center" wrapText="1"/>
    </xf>
    <xf numFmtId="0" fontId="7" fillId="5" borderId="30" xfId="0" applyFont="1" applyFill="1" applyBorder="1" applyAlignment="1">
      <alignment horizontal="center" vertical="center" wrapText="1"/>
    </xf>
    <xf numFmtId="0" fontId="5" fillId="0" borderId="30" xfId="0" applyFont="1" applyFill="1" applyBorder="1" applyAlignment="1">
      <alignment horizontal="center" vertical="center" wrapText="1"/>
    </xf>
    <xf numFmtId="0" fontId="5" fillId="0" borderId="30" xfId="0" applyFont="1" applyBorder="1" applyAlignment="1">
      <alignment horizontal="center" vertical="center" wrapText="1"/>
    </xf>
    <xf numFmtId="0" fontId="5" fillId="6" borderId="30" xfId="0" applyFont="1" applyFill="1" applyBorder="1" applyAlignment="1">
      <alignment horizontal="center" vertical="center" wrapText="1"/>
    </xf>
    <xf numFmtId="0" fontId="20" fillId="0" borderId="15" xfId="0" applyFont="1" applyFill="1" applyBorder="1" applyAlignment="1">
      <alignment horizontal="center" vertical="center" wrapText="1"/>
    </xf>
    <xf numFmtId="0" fontId="20" fillId="0" borderId="30" xfId="0" applyFont="1" applyFill="1" applyBorder="1" applyAlignment="1">
      <alignment horizontal="center" vertical="center" wrapText="1"/>
    </xf>
    <xf numFmtId="164" fontId="9" fillId="2" borderId="13" xfId="0" applyNumberFormat="1" applyFont="1" applyFill="1" applyBorder="1" applyAlignment="1">
      <alignment horizontal="center" vertical="center"/>
    </xf>
    <xf numFmtId="164" fontId="9" fillId="0" borderId="13" xfId="0" applyNumberFormat="1" applyFont="1" applyBorder="1" applyAlignment="1">
      <alignment horizontal="center" vertical="center"/>
    </xf>
    <xf numFmtId="0" fontId="0" fillId="0" borderId="41" xfId="0" applyBorder="1"/>
    <xf numFmtId="0" fontId="0" fillId="0" borderId="43" xfId="0" applyBorder="1"/>
    <xf numFmtId="0" fontId="0" fillId="0" borderId="47" xfId="0" applyBorder="1"/>
    <xf numFmtId="0" fontId="0" fillId="0" borderId="48" xfId="0" applyBorder="1"/>
    <xf numFmtId="0" fontId="0" fillId="0" borderId="44" xfId="0" applyBorder="1"/>
    <xf numFmtId="0" fontId="0" fillId="0" borderId="46" xfId="0" applyBorder="1"/>
    <xf numFmtId="0" fontId="1" fillId="0" borderId="0" xfId="0" applyFont="1" applyBorder="1" applyAlignment="1">
      <alignment horizontal="center" vertical="center"/>
    </xf>
    <xf numFmtId="0" fontId="1" fillId="0" borderId="19" xfId="0" applyFont="1" applyBorder="1" applyAlignment="1">
      <alignment horizontal="center"/>
    </xf>
    <xf numFmtId="0" fontId="1" fillId="0" borderId="49" xfId="0" applyFont="1" applyBorder="1" applyAlignment="1">
      <alignment horizontal="center" vertical="center"/>
    </xf>
    <xf numFmtId="0" fontId="1" fillId="0" borderId="24" xfId="0" applyFont="1" applyBorder="1" applyAlignment="1">
      <alignment horizontal="center" vertical="center"/>
    </xf>
    <xf numFmtId="0" fontId="1" fillId="0" borderId="24" xfId="0" applyFont="1" applyBorder="1" applyAlignment="1">
      <alignment horizontal="center"/>
    </xf>
    <xf numFmtId="0" fontId="1" fillId="0" borderId="7" xfId="0" applyFont="1" applyBorder="1" applyAlignment="1">
      <alignment horizontal="center" vertical="center"/>
    </xf>
    <xf numFmtId="0" fontId="0" fillId="0" borderId="49" xfId="0" applyBorder="1"/>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1" fontId="1" fillId="2" borderId="13" xfId="0" applyNumberFormat="1" applyFont="1" applyFill="1" applyBorder="1" applyAlignment="1">
      <alignment horizontal="center" vertical="center"/>
    </xf>
    <xf numFmtId="9" fontId="1" fillId="2" borderId="13" xfId="1" applyFont="1" applyFill="1" applyBorder="1" applyAlignment="1">
      <alignment horizontal="center" vertical="center"/>
    </xf>
    <xf numFmtId="164" fontId="1" fillId="2" borderId="13" xfId="0" applyNumberFormat="1" applyFont="1" applyFill="1" applyBorder="1" applyAlignment="1">
      <alignment horizontal="center" vertical="center"/>
    </xf>
    <xf numFmtId="9" fontId="1" fillId="2" borderId="9" xfId="1" applyFont="1" applyFill="1" applyBorder="1" applyAlignment="1">
      <alignment horizontal="center" vertical="center"/>
    </xf>
    <xf numFmtId="20" fontId="1" fillId="2" borderId="12" xfId="0" applyNumberFormat="1" applyFont="1" applyFill="1" applyBorder="1" applyAlignment="1">
      <alignment horizontal="center" vertical="center"/>
    </xf>
    <xf numFmtId="20" fontId="1" fillId="2" borderId="9" xfId="0" applyNumberFormat="1" applyFont="1" applyFill="1" applyBorder="1" applyAlignment="1">
      <alignment horizontal="center" vertical="center"/>
    </xf>
    <xf numFmtId="0" fontId="1" fillId="2" borderId="9" xfId="0" applyFont="1" applyFill="1" applyBorder="1" applyAlignment="1">
      <alignment horizontal="center" vertical="center"/>
    </xf>
    <xf numFmtId="0" fontId="1" fillId="9" borderId="12" xfId="0" applyFont="1" applyFill="1" applyBorder="1" applyAlignment="1">
      <alignment horizontal="center" vertical="center"/>
    </xf>
    <xf numFmtId="0" fontId="1" fillId="9" borderId="13" xfId="0" applyFont="1" applyFill="1" applyBorder="1" applyAlignment="1">
      <alignment horizontal="center" vertical="center"/>
    </xf>
    <xf numFmtId="1" fontId="1" fillId="9" borderId="13" xfId="0" applyNumberFormat="1" applyFont="1" applyFill="1" applyBorder="1" applyAlignment="1">
      <alignment horizontal="center" vertical="center"/>
    </xf>
    <xf numFmtId="9" fontId="1" fillId="9" borderId="13" xfId="1" applyFont="1" applyFill="1" applyBorder="1" applyAlignment="1">
      <alignment horizontal="center" vertical="center"/>
    </xf>
    <xf numFmtId="164" fontId="1" fillId="9" borderId="13" xfId="0" applyNumberFormat="1" applyFont="1" applyFill="1" applyBorder="1" applyAlignment="1">
      <alignment horizontal="center" vertical="center"/>
    </xf>
    <xf numFmtId="9" fontId="1" fillId="9" borderId="9" xfId="1" applyFont="1" applyFill="1" applyBorder="1" applyAlignment="1">
      <alignment horizontal="center" vertical="center"/>
    </xf>
    <xf numFmtId="20" fontId="1" fillId="9" borderId="12" xfId="0" applyNumberFormat="1" applyFont="1" applyFill="1" applyBorder="1" applyAlignment="1">
      <alignment horizontal="center" vertical="center"/>
    </xf>
    <xf numFmtId="20" fontId="1" fillId="9" borderId="9" xfId="0" applyNumberFormat="1" applyFont="1" applyFill="1" applyBorder="1" applyAlignment="1">
      <alignment horizontal="center" vertical="center"/>
    </xf>
    <xf numFmtId="0" fontId="1" fillId="9" borderId="9" xfId="0" applyFont="1" applyFill="1" applyBorder="1" applyAlignment="1">
      <alignment horizontal="center" vertical="center"/>
    </xf>
    <xf numFmtId="164" fontId="1" fillId="8" borderId="10" xfId="0" applyNumberFormat="1" applyFont="1" applyFill="1" applyBorder="1" applyAlignment="1">
      <alignment horizontal="center" vertical="center"/>
    </xf>
    <xf numFmtId="20" fontId="1" fillId="8" borderId="11" xfId="0" applyNumberFormat="1" applyFont="1" applyFill="1" applyBorder="1" applyAlignment="1">
      <alignment horizontal="center" vertical="center"/>
    </xf>
    <xf numFmtId="9" fontId="1" fillId="8" borderId="10" xfId="1" applyFont="1" applyFill="1" applyBorder="1" applyAlignment="1">
      <alignment horizontal="center" vertical="center"/>
    </xf>
    <xf numFmtId="0" fontId="1" fillId="10" borderId="12" xfId="0" applyFont="1" applyFill="1" applyBorder="1" applyAlignment="1">
      <alignment horizontal="center" vertical="center"/>
    </xf>
    <xf numFmtId="0" fontId="1" fillId="10" borderId="13" xfId="0" applyFont="1" applyFill="1" applyBorder="1" applyAlignment="1">
      <alignment horizontal="center" vertical="center"/>
    </xf>
    <xf numFmtId="9" fontId="1" fillId="10" borderId="13" xfId="1" applyFont="1" applyFill="1" applyBorder="1" applyAlignment="1">
      <alignment horizontal="center" vertical="center"/>
    </xf>
    <xf numFmtId="164" fontId="1" fillId="10" borderId="13" xfId="1" applyNumberFormat="1" applyFont="1" applyFill="1" applyBorder="1" applyAlignment="1">
      <alignment horizontal="center" vertical="center"/>
    </xf>
    <xf numFmtId="164" fontId="1" fillId="10" borderId="13" xfId="0" applyNumberFormat="1" applyFont="1" applyFill="1" applyBorder="1" applyAlignment="1">
      <alignment horizontal="center" vertical="center"/>
    </xf>
    <xf numFmtId="9" fontId="1" fillId="10" borderId="9" xfId="1" applyFont="1" applyFill="1" applyBorder="1" applyAlignment="1">
      <alignment horizontal="center" vertical="center"/>
    </xf>
    <xf numFmtId="20" fontId="1" fillId="10" borderId="12" xfId="0" applyNumberFormat="1" applyFont="1" applyFill="1" applyBorder="1" applyAlignment="1">
      <alignment horizontal="center" vertical="center"/>
    </xf>
    <xf numFmtId="20" fontId="1" fillId="10" borderId="9" xfId="0" applyNumberFormat="1" applyFont="1" applyFill="1" applyBorder="1" applyAlignment="1">
      <alignment horizontal="center" vertical="center"/>
    </xf>
    <xf numFmtId="164" fontId="1" fillId="10" borderId="12" xfId="0" applyNumberFormat="1" applyFont="1" applyFill="1" applyBorder="1" applyAlignment="1">
      <alignment horizontal="center" vertical="center"/>
    </xf>
    <xf numFmtId="0" fontId="0" fillId="2" borderId="3" xfId="0" applyFont="1" applyFill="1" applyBorder="1" applyAlignment="1">
      <alignment horizontal="center" vertical="center"/>
    </xf>
    <xf numFmtId="0" fontId="0" fillId="9" borderId="3" xfId="0" applyFont="1" applyFill="1" applyBorder="1" applyAlignment="1">
      <alignment horizontal="center" vertical="center"/>
    </xf>
    <xf numFmtId="0" fontId="0" fillId="0" borderId="0" xfId="0" applyAlignment="1">
      <alignment horizontal="center"/>
    </xf>
    <xf numFmtId="0" fontId="1" fillId="9" borderId="12" xfId="0" applyFont="1" applyFill="1" applyBorder="1" applyAlignment="1">
      <alignment horizontal="center"/>
    </xf>
    <xf numFmtId="0" fontId="1" fillId="9" borderId="13" xfId="0" applyFont="1" applyFill="1" applyBorder="1" applyAlignment="1">
      <alignment horizontal="center"/>
    </xf>
    <xf numFmtId="1" fontId="1" fillId="9" borderId="13" xfId="0" applyNumberFormat="1" applyFont="1" applyFill="1" applyBorder="1" applyAlignment="1">
      <alignment horizontal="center"/>
    </xf>
    <xf numFmtId="0" fontId="1" fillId="9" borderId="13" xfId="0" applyNumberFormat="1" applyFont="1" applyFill="1" applyBorder="1" applyAlignment="1">
      <alignment horizontal="center"/>
    </xf>
    <xf numFmtId="1" fontId="1" fillId="0" borderId="24" xfId="0" applyNumberFormat="1" applyFont="1" applyBorder="1" applyAlignment="1">
      <alignment horizontal="center" vertical="center"/>
    </xf>
    <xf numFmtId="1" fontId="1" fillId="0" borderId="10" xfId="0" applyNumberFormat="1" applyFont="1" applyBorder="1" applyAlignment="1">
      <alignment horizontal="center" vertical="center"/>
    </xf>
    <xf numFmtId="1" fontId="1" fillId="2" borderId="13" xfId="1" applyNumberFormat="1" applyFont="1" applyFill="1" applyBorder="1" applyAlignment="1">
      <alignment horizontal="center" vertical="center"/>
    </xf>
    <xf numFmtId="1" fontId="1" fillId="9" borderId="13" xfId="1" applyNumberFormat="1" applyFont="1" applyFill="1" applyBorder="1" applyAlignment="1">
      <alignment horizontal="center" vertical="center"/>
    </xf>
    <xf numFmtId="1" fontId="1" fillId="9" borderId="13" xfId="1" applyNumberFormat="1" applyFont="1" applyFill="1" applyBorder="1" applyAlignment="1">
      <alignment horizontal="center"/>
    </xf>
    <xf numFmtId="164" fontId="1" fillId="10" borderId="13" xfId="1" applyNumberFormat="1" applyFont="1" applyFill="1" applyBorder="1" applyAlignment="1">
      <alignment horizontal="center"/>
    </xf>
    <xf numFmtId="9" fontId="1" fillId="9" borderId="13" xfId="1" applyFont="1" applyFill="1" applyBorder="1" applyAlignment="1">
      <alignment horizontal="center"/>
    </xf>
    <xf numFmtId="0" fontId="1" fillId="9" borderId="13" xfId="1" applyNumberFormat="1" applyFont="1" applyFill="1" applyBorder="1" applyAlignment="1">
      <alignment horizontal="center"/>
    </xf>
    <xf numFmtId="164" fontId="1" fillId="10" borderId="13" xfId="0" applyNumberFormat="1" applyFont="1" applyFill="1" applyBorder="1" applyAlignment="1">
      <alignment horizontal="center"/>
    </xf>
    <xf numFmtId="9" fontId="1" fillId="10" borderId="13" xfId="1" applyFont="1" applyFill="1" applyBorder="1" applyAlignment="1">
      <alignment horizontal="center"/>
    </xf>
    <xf numFmtId="9" fontId="1" fillId="9" borderId="9" xfId="1" applyFont="1" applyFill="1" applyBorder="1" applyAlignment="1">
      <alignment horizontal="center"/>
    </xf>
    <xf numFmtId="9" fontId="1" fillId="10" borderId="9" xfId="1" applyFont="1" applyFill="1" applyBorder="1" applyAlignment="1">
      <alignment horizontal="center"/>
    </xf>
    <xf numFmtId="20" fontId="1" fillId="9" borderId="12" xfId="0" applyNumberFormat="1" applyFont="1" applyFill="1" applyBorder="1" applyAlignment="1">
      <alignment horizontal="center"/>
    </xf>
    <xf numFmtId="20" fontId="1" fillId="9" borderId="9" xfId="0" applyNumberFormat="1" applyFont="1" applyFill="1" applyBorder="1" applyAlignment="1">
      <alignment horizontal="center"/>
    </xf>
    <xf numFmtId="20" fontId="1" fillId="10" borderId="12" xfId="0" applyNumberFormat="1" applyFont="1" applyFill="1" applyBorder="1" applyAlignment="1">
      <alignment horizontal="center"/>
    </xf>
    <xf numFmtId="20" fontId="1" fillId="10" borderId="9" xfId="0" applyNumberFormat="1" applyFont="1" applyFill="1" applyBorder="1" applyAlignment="1">
      <alignment horizontal="center"/>
    </xf>
    <xf numFmtId="0" fontId="1" fillId="10" borderId="13" xfId="0" applyNumberFormat="1" applyFont="1" applyFill="1" applyBorder="1" applyAlignment="1">
      <alignment horizontal="center"/>
    </xf>
    <xf numFmtId="1" fontId="1" fillId="2" borderId="9" xfId="0" applyNumberFormat="1" applyFont="1" applyFill="1" applyBorder="1" applyAlignment="1">
      <alignment horizontal="center" vertical="center"/>
    </xf>
    <xf numFmtId="1" fontId="1" fillId="9" borderId="9" xfId="0" applyNumberFormat="1" applyFont="1" applyFill="1" applyBorder="1" applyAlignment="1">
      <alignment horizontal="center" vertical="center"/>
    </xf>
    <xf numFmtId="1" fontId="1" fillId="9" borderId="9" xfId="0" applyNumberFormat="1" applyFont="1" applyFill="1" applyBorder="1" applyAlignment="1">
      <alignment horizontal="center"/>
    </xf>
    <xf numFmtId="164" fontId="1" fillId="10" borderId="9" xfId="1" applyNumberFormat="1" applyFont="1" applyFill="1" applyBorder="1" applyAlignment="1">
      <alignment horizontal="center" vertical="center"/>
    </xf>
    <xf numFmtId="1" fontId="1" fillId="2" borderId="9" xfId="1" applyNumberFormat="1" applyFont="1" applyFill="1" applyBorder="1" applyAlignment="1">
      <alignment horizontal="center" vertical="center"/>
    </xf>
    <xf numFmtId="1" fontId="1" fillId="9" borderId="9" xfId="1" applyNumberFormat="1" applyFont="1" applyFill="1" applyBorder="1" applyAlignment="1">
      <alignment horizontal="center" vertical="center"/>
    </xf>
    <xf numFmtId="0" fontId="1" fillId="9" borderId="9" xfId="0" applyFont="1" applyFill="1" applyBorder="1" applyAlignment="1">
      <alignment horizontal="center"/>
    </xf>
    <xf numFmtId="164" fontId="1" fillId="10" borderId="9" xfId="0" applyNumberFormat="1" applyFont="1" applyFill="1" applyBorder="1" applyAlignment="1">
      <alignment horizontal="center" vertical="center"/>
    </xf>
    <xf numFmtId="164" fontId="1" fillId="10" borderId="12" xfId="0" applyNumberFormat="1" applyFont="1" applyFill="1" applyBorder="1" applyAlignment="1">
      <alignment horizontal="center"/>
    </xf>
    <xf numFmtId="164" fontId="1" fillId="10" borderId="9" xfId="0" applyNumberFormat="1" applyFont="1" applyFill="1" applyBorder="1" applyAlignment="1">
      <alignment horizontal="center"/>
    </xf>
    <xf numFmtId="164" fontId="1" fillId="0" borderId="0" xfId="0" applyNumberFormat="1" applyFont="1" applyAlignment="1">
      <alignment horizontal="center" vertical="center"/>
    </xf>
    <xf numFmtId="0" fontId="0" fillId="0" borderId="16" xfId="0" applyBorder="1"/>
    <xf numFmtId="164" fontId="17" fillId="0" borderId="13" xfId="0" applyNumberFormat="1" applyFont="1" applyBorder="1" applyAlignment="1">
      <alignment horizontal="center" vertical="center"/>
    </xf>
    <xf numFmtId="0" fontId="0" fillId="0" borderId="0" xfId="0" applyAlignment="1">
      <alignment horizontal="center"/>
    </xf>
    <xf numFmtId="0" fontId="7" fillId="11" borderId="15" xfId="0" applyFont="1" applyFill="1" applyBorder="1" applyAlignment="1">
      <alignment horizontal="center" vertical="center" wrapText="1"/>
    </xf>
    <xf numFmtId="0" fontId="0" fillId="0" borderId="0" xfId="0" applyNumberFormat="1" applyAlignment="1">
      <alignment horizontal="center"/>
    </xf>
    <xf numFmtId="0" fontId="0" fillId="0" borderId="0" xfId="0" applyAlignment="1">
      <alignment horizontal="left"/>
    </xf>
    <xf numFmtId="0" fontId="0" fillId="9" borderId="9" xfId="0" applyFont="1" applyFill="1" applyBorder="1" applyAlignment="1">
      <alignment horizontal="center"/>
    </xf>
    <xf numFmtId="0" fontId="0" fillId="9" borderId="9" xfId="0" applyFont="1" applyFill="1" applyBorder="1" applyAlignment="1">
      <alignment horizontal="center" vertical="center"/>
    </xf>
    <xf numFmtId="1" fontId="1" fillId="2" borderId="12" xfId="0" applyNumberFormat="1" applyFont="1" applyFill="1" applyBorder="1" applyAlignment="1">
      <alignment horizontal="center" vertical="center"/>
    </xf>
    <xf numFmtId="1" fontId="1" fillId="9" borderId="12" xfId="0" applyNumberFormat="1" applyFont="1" applyFill="1" applyBorder="1" applyAlignment="1">
      <alignment horizontal="center" vertical="center"/>
    </xf>
    <xf numFmtId="1" fontId="1" fillId="9" borderId="12" xfId="0" applyNumberFormat="1" applyFont="1" applyFill="1" applyBorder="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64" fontId="1" fillId="10" borderId="9" xfId="1" applyNumberFormat="1" applyFont="1" applyFill="1" applyBorder="1" applyAlignment="1">
      <alignment horizontal="center"/>
    </xf>
    <xf numFmtId="0" fontId="0" fillId="0" borderId="0" xfId="0" applyAlignment="1">
      <alignment horizontal="center"/>
    </xf>
    <xf numFmtId="0" fontId="13" fillId="0" borderId="0" xfId="0" applyFont="1" applyBorder="1" applyAlignment="1">
      <alignment horizontal="center" vertical="center"/>
    </xf>
    <xf numFmtId="0" fontId="14" fillId="0" borderId="0" xfId="0" applyFont="1" applyBorder="1" applyAlignment="1">
      <alignment horizontal="center" vertical="center"/>
    </xf>
    <xf numFmtId="0" fontId="2" fillId="0" borderId="0" xfId="0" applyFont="1" applyBorder="1" applyAlignment="1">
      <alignment horizontal="center" vertical="center"/>
    </xf>
    <xf numFmtId="0" fontId="6" fillId="4" borderId="0" xfId="0" applyFont="1" applyFill="1" applyBorder="1" applyAlignment="1">
      <alignment horizontal="center" vertical="center" wrapText="1"/>
    </xf>
    <xf numFmtId="0" fontId="0" fillId="0" borderId="0" xfId="0" applyAlignment="1">
      <alignment horizontal="center"/>
    </xf>
    <xf numFmtId="0" fontId="0" fillId="0" borderId="41" xfId="0" applyBorder="1" applyAlignment="1">
      <alignment horizontal="left"/>
    </xf>
    <xf numFmtId="0" fontId="0" fillId="0" borderId="42" xfId="0" applyBorder="1" applyAlignment="1">
      <alignment horizontal="left"/>
    </xf>
    <xf numFmtId="0" fontId="0" fillId="0" borderId="43" xfId="0" applyBorder="1" applyAlignment="1">
      <alignment horizontal="left"/>
    </xf>
    <xf numFmtId="0" fontId="0" fillId="0" borderId="44" xfId="0" applyBorder="1" applyAlignment="1">
      <alignment horizontal="left"/>
    </xf>
    <xf numFmtId="0" fontId="0" fillId="0" borderId="45" xfId="0" applyBorder="1" applyAlignment="1">
      <alignment horizontal="left"/>
    </xf>
    <xf numFmtId="0" fontId="0" fillId="0" borderId="46" xfId="0" applyBorder="1" applyAlignment="1">
      <alignment horizontal="left"/>
    </xf>
    <xf numFmtId="0" fontId="1" fillId="2" borderId="50" xfId="0" applyFont="1" applyFill="1" applyBorder="1" applyAlignment="1">
      <alignment horizontal="center" vertical="center"/>
    </xf>
    <xf numFmtId="0" fontId="1" fillId="2" borderId="3" xfId="0" applyFont="1" applyFill="1" applyBorder="1" applyAlignment="1">
      <alignment horizontal="center" vertical="center"/>
    </xf>
    <xf numFmtId="0" fontId="1" fillId="9" borderId="3" xfId="0" applyFont="1" applyFill="1" applyBorder="1" applyAlignment="1">
      <alignment horizontal="center" vertical="center"/>
    </xf>
    <xf numFmtId="0" fontId="1" fillId="10" borderId="17" xfId="0" applyFont="1" applyFill="1" applyBorder="1" applyAlignment="1">
      <alignment horizontal="center" vertical="center"/>
    </xf>
    <xf numFmtId="0" fontId="1" fillId="10" borderId="9" xfId="0" applyFont="1" applyFill="1" applyBorder="1" applyAlignment="1">
      <alignment horizontal="center" vertical="center"/>
    </xf>
    <xf numFmtId="0" fontId="2" fillId="0" borderId="4" xfId="0" applyFont="1" applyBorder="1" applyAlignment="1">
      <alignment horizontal="center" vertical="center"/>
    </xf>
    <xf numFmtId="0" fontId="2" fillId="0" borderId="20" xfId="0" applyFont="1" applyBorder="1" applyAlignment="1">
      <alignment horizontal="center" vertical="center"/>
    </xf>
    <xf numFmtId="0" fontId="2" fillId="0" borderId="14"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1" fillId="10" borderId="17" xfId="0" applyFont="1" applyFill="1" applyBorder="1" applyAlignment="1">
      <alignment horizontal="center"/>
    </xf>
    <xf numFmtId="0" fontId="1" fillId="10" borderId="9" xfId="0" applyFont="1" applyFill="1" applyBorder="1" applyAlignment="1">
      <alignment horizontal="center"/>
    </xf>
    <xf numFmtId="0" fontId="1" fillId="8" borderId="18" xfId="0" applyFont="1" applyFill="1" applyBorder="1" applyAlignment="1">
      <alignment horizontal="center" vertical="center"/>
    </xf>
    <xf numFmtId="0" fontId="1" fillId="8" borderId="8" xfId="0" applyFont="1" applyFill="1" applyBorder="1" applyAlignment="1">
      <alignment horizontal="center" vertical="center"/>
    </xf>
    <xf numFmtId="9" fontId="1" fillId="8" borderId="2" xfId="1" applyFont="1" applyFill="1" applyBorder="1" applyAlignment="1">
      <alignment horizontal="center" vertical="center"/>
    </xf>
    <xf numFmtId="20" fontId="1" fillId="8" borderId="51" xfId="0" applyNumberFormat="1" applyFont="1" applyFill="1" applyBorder="1" applyAlignment="1">
      <alignment horizontal="center" vertical="center"/>
    </xf>
  </cellXfs>
  <cellStyles count="2">
    <cellStyle name="Normal" xfId="0" builtinId="0"/>
    <cellStyle name="Percent" xfId="1" builtinId="5"/>
  </cellStyles>
  <dxfs count="127">
    <dxf>
      <alignment horizontal="center" vertical="bottom" textRotation="0" wrapText="0" indent="0" justifyLastLine="0" shrinkToFit="0" readingOrder="0"/>
    </dxf>
    <dxf>
      <numFmt numFmtId="2" formatCode="0.0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colors>
    <mruColors>
      <color rgb="FFEEE6E4"/>
      <color rgb="FFFFFF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Series Win/Loss</a:t>
            </a:r>
            <a:r>
              <a:rPr lang="en-IE" baseline="0"/>
              <a:t> Momentum</a:t>
            </a:r>
            <a:endParaRPr lang="en-I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'Series WinLoss Momentum'!$AA$30</c:f>
              <c:strCache>
                <c:ptCount val="1"/>
                <c:pt idx="0">
                  <c:v>Argentina</c:v>
                </c:pt>
              </c:strCache>
            </c:strRef>
          </c:tx>
          <c:spPr>
            <a:ln w="28575" cap="rnd">
              <a:solidFill>
                <a:schemeClr val="accent2"/>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Momentum'!$AB$30:$CI$30</c:f>
              <c:numCache>
                <c:formatCode>General</c:formatCode>
                <c:ptCount val="60"/>
                <c:pt idx="0">
                  <c:v>1</c:v>
                </c:pt>
                <c:pt idx="1">
                  <c:v>0</c:v>
                </c:pt>
                <c:pt idx="2">
                  <c:v>-1</c:v>
                </c:pt>
                <c:pt idx="3">
                  <c:v>0</c:v>
                </c:pt>
                <c:pt idx="4">
                  <c:v>-1</c:v>
                </c:pt>
                <c:pt idx="5">
                  <c:v>-2</c:v>
                </c:pt>
                <c:pt idx="6">
                  <c:v>-1</c:v>
                </c:pt>
                <c:pt idx="7">
                  <c:v>-2</c:v>
                </c:pt>
                <c:pt idx="8">
                  <c:v>-1</c:v>
                </c:pt>
                <c:pt idx="9">
                  <c:v>0</c:v>
                </c:pt>
                <c:pt idx="10">
                  <c:v>1</c:v>
                </c:pt>
                <c:pt idx="11">
                  <c:v>0</c:v>
                </c:pt>
                <c:pt idx="12">
                  <c:v>1</c:v>
                </c:pt>
                <c:pt idx="13">
                  <c:v>2</c:v>
                </c:pt>
                <c:pt idx="14">
                  <c:v>3</c:v>
                </c:pt>
                <c:pt idx="15">
                  <c:v>4</c:v>
                </c:pt>
                <c:pt idx="16">
                  <c:v>3</c:v>
                </c:pt>
                <c:pt idx="17">
                  <c:v>4</c:v>
                </c:pt>
                <c:pt idx="18">
                  <c:v>5</c:v>
                </c:pt>
                <c:pt idx="19">
                  <c:v>4</c:v>
                </c:pt>
                <c:pt idx="20">
                  <c:v>3</c:v>
                </c:pt>
                <c:pt idx="21">
                  <c:v>4</c:v>
                </c:pt>
                <c:pt idx="22">
                  <c:v>5</c:v>
                </c:pt>
                <c:pt idx="23">
                  <c:v>4</c:v>
                </c:pt>
                <c:pt idx="24">
                  <c:v>5</c:v>
                </c:pt>
                <c:pt idx="25">
                  <c:v>6</c:v>
                </c:pt>
                <c:pt idx="26">
                  <c:v>7</c:v>
                </c:pt>
                <c:pt idx="27">
                  <c:v>8</c:v>
                </c:pt>
                <c:pt idx="28">
                  <c:v>9</c:v>
                </c:pt>
                <c:pt idx="29">
                  <c:v>8</c:v>
                </c:pt>
                <c:pt idx="30">
                  <c:v>9</c:v>
                </c:pt>
                <c:pt idx="31">
                  <c:v>10</c:v>
                </c:pt>
                <c:pt idx="32">
                  <c:v>9</c:v>
                </c:pt>
                <c:pt idx="33">
                  <c:v>8</c:v>
                </c:pt>
                <c:pt idx="34">
                  <c:v>7</c:v>
                </c:pt>
                <c:pt idx="35">
                  <c:v>6</c:v>
                </c:pt>
                <c:pt idx="36">
                  <c:v>7</c:v>
                </c:pt>
                <c:pt idx="37">
                  <c:v>8</c:v>
                </c:pt>
                <c:pt idx="38">
                  <c:v>7</c:v>
                </c:pt>
                <c:pt idx="39">
                  <c:v>6</c:v>
                </c:pt>
                <c:pt idx="40">
                  <c:v>7</c:v>
                </c:pt>
                <c:pt idx="41">
                  <c:v>8</c:v>
                </c:pt>
              </c:numCache>
            </c:numRef>
          </c:val>
          <c:smooth val="0"/>
          <c:extLst>
            <c:ext xmlns:c16="http://schemas.microsoft.com/office/drawing/2014/chart" uri="{C3380CC4-5D6E-409C-BE32-E72D297353CC}">
              <c16:uniqueId val="{00000001-6C37-41D1-AE14-4E92F7288AD4}"/>
            </c:ext>
          </c:extLst>
        </c:ser>
        <c:ser>
          <c:idx val="2"/>
          <c:order val="2"/>
          <c:tx>
            <c:strRef>
              <c:f>'Series WinLoss Momentum'!$AA$31</c:f>
              <c:strCache>
                <c:ptCount val="1"/>
                <c:pt idx="0">
                  <c:v>Australia</c:v>
                </c:pt>
              </c:strCache>
            </c:strRef>
          </c:tx>
          <c:spPr>
            <a:ln w="28575" cap="rnd">
              <a:solidFill>
                <a:schemeClr val="accent3"/>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Momentum'!$AB$31:$CI$31</c:f>
              <c:numCache>
                <c:formatCode>General</c:formatCode>
                <c:ptCount val="60"/>
                <c:pt idx="0">
                  <c:v>1</c:v>
                </c:pt>
                <c:pt idx="1">
                  <c:v>2</c:v>
                </c:pt>
                <c:pt idx="2">
                  <c:v>1</c:v>
                </c:pt>
                <c:pt idx="3">
                  <c:v>0</c:v>
                </c:pt>
                <c:pt idx="4">
                  <c:v>1</c:v>
                </c:pt>
                <c:pt idx="5">
                  <c:v>2</c:v>
                </c:pt>
                <c:pt idx="6">
                  <c:v>3</c:v>
                </c:pt>
                <c:pt idx="7">
                  <c:v>2</c:v>
                </c:pt>
                <c:pt idx="8">
                  <c:v>1</c:v>
                </c:pt>
                <c:pt idx="9">
                  <c:v>2</c:v>
                </c:pt>
                <c:pt idx="10">
                  <c:v>3</c:v>
                </c:pt>
                <c:pt idx="11">
                  <c:v>4</c:v>
                </c:pt>
                <c:pt idx="12">
                  <c:v>5</c:v>
                </c:pt>
                <c:pt idx="13">
                  <c:v>6</c:v>
                </c:pt>
                <c:pt idx="14">
                  <c:v>7</c:v>
                </c:pt>
                <c:pt idx="15">
                  <c:v>8</c:v>
                </c:pt>
                <c:pt idx="16">
                  <c:v>9</c:v>
                </c:pt>
                <c:pt idx="17">
                  <c:v>10</c:v>
                </c:pt>
                <c:pt idx="18">
                  <c:v>11</c:v>
                </c:pt>
                <c:pt idx="19">
                  <c:v>12</c:v>
                </c:pt>
                <c:pt idx="20">
                  <c:v>11</c:v>
                </c:pt>
                <c:pt idx="21">
                  <c:v>12</c:v>
                </c:pt>
                <c:pt idx="22">
                  <c:v>11</c:v>
                </c:pt>
                <c:pt idx="23">
                  <c:v>12</c:v>
                </c:pt>
                <c:pt idx="24">
                  <c:v>13</c:v>
                </c:pt>
                <c:pt idx="25">
                  <c:v>12</c:v>
                </c:pt>
                <c:pt idx="26">
                  <c:v>13</c:v>
                </c:pt>
                <c:pt idx="27">
                  <c:v>12</c:v>
                </c:pt>
                <c:pt idx="28">
                  <c:v>13</c:v>
                </c:pt>
                <c:pt idx="29">
                  <c:v>12</c:v>
                </c:pt>
                <c:pt idx="30">
                  <c:v>12</c:v>
                </c:pt>
                <c:pt idx="31">
                  <c:v>13</c:v>
                </c:pt>
                <c:pt idx="32">
                  <c:v>14</c:v>
                </c:pt>
                <c:pt idx="33">
                  <c:v>13</c:v>
                </c:pt>
                <c:pt idx="34">
                  <c:v>14</c:v>
                </c:pt>
                <c:pt idx="35">
                  <c:v>13</c:v>
                </c:pt>
                <c:pt idx="36">
                  <c:v>12</c:v>
                </c:pt>
                <c:pt idx="37">
                  <c:v>11</c:v>
                </c:pt>
                <c:pt idx="38">
                  <c:v>12</c:v>
                </c:pt>
                <c:pt idx="39">
                  <c:v>13</c:v>
                </c:pt>
                <c:pt idx="40">
                  <c:v>12</c:v>
                </c:pt>
                <c:pt idx="41">
                  <c:v>11</c:v>
                </c:pt>
              </c:numCache>
            </c:numRef>
          </c:val>
          <c:smooth val="0"/>
          <c:extLst>
            <c:ext xmlns:c16="http://schemas.microsoft.com/office/drawing/2014/chart" uri="{C3380CC4-5D6E-409C-BE32-E72D297353CC}">
              <c16:uniqueId val="{00000002-6C37-41D1-AE14-4E92F7288AD4}"/>
            </c:ext>
          </c:extLst>
        </c:ser>
        <c:ser>
          <c:idx val="3"/>
          <c:order val="3"/>
          <c:tx>
            <c:strRef>
              <c:f>'Series WinLoss Momentum'!$AA$32</c:f>
              <c:strCache>
                <c:ptCount val="1"/>
                <c:pt idx="0">
                  <c:v>Canada</c:v>
                </c:pt>
              </c:strCache>
            </c:strRef>
          </c:tx>
          <c:spPr>
            <a:ln w="28575" cap="rnd">
              <a:solidFill>
                <a:schemeClr val="accent4"/>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Momentum'!$AB$32:$CI$32</c:f>
              <c:numCache>
                <c:formatCode>General</c:formatCode>
                <c:ptCount val="60"/>
                <c:pt idx="0">
                  <c:v>-1</c:v>
                </c:pt>
                <c:pt idx="1">
                  <c:v>0</c:v>
                </c:pt>
                <c:pt idx="2">
                  <c:v>-1</c:v>
                </c:pt>
                <c:pt idx="3">
                  <c:v>0</c:v>
                </c:pt>
                <c:pt idx="4">
                  <c:v>-1</c:v>
                </c:pt>
                <c:pt idx="5">
                  <c:v>-2</c:v>
                </c:pt>
                <c:pt idx="6">
                  <c:v>-3</c:v>
                </c:pt>
                <c:pt idx="7">
                  <c:v>-2</c:v>
                </c:pt>
                <c:pt idx="8">
                  <c:v>-1</c:v>
                </c:pt>
                <c:pt idx="9">
                  <c:v>0</c:v>
                </c:pt>
                <c:pt idx="10">
                  <c:v>-1</c:v>
                </c:pt>
                <c:pt idx="11">
                  <c:v>-2</c:v>
                </c:pt>
                <c:pt idx="12">
                  <c:v>-3</c:v>
                </c:pt>
                <c:pt idx="13">
                  <c:v>-4</c:v>
                </c:pt>
                <c:pt idx="14">
                  <c:v>-5</c:v>
                </c:pt>
                <c:pt idx="15">
                  <c:v>-6</c:v>
                </c:pt>
                <c:pt idx="16">
                  <c:v>-5</c:v>
                </c:pt>
                <c:pt idx="17">
                  <c:v>-4</c:v>
                </c:pt>
                <c:pt idx="18">
                  <c:v>-5</c:v>
                </c:pt>
                <c:pt idx="19">
                  <c:v>-6</c:v>
                </c:pt>
                <c:pt idx="20">
                  <c:v>-7</c:v>
                </c:pt>
                <c:pt idx="21">
                  <c:v>-6</c:v>
                </c:pt>
                <c:pt idx="22">
                  <c:v>-7</c:v>
                </c:pt>
                <c:pt idx="23">
                  <c:v>-8</c:v>
                </c:pt>
                <c:pt idx="24">
                  <c:v>-9</c:v>
                </c:pt>
                <c:pt idx="25">
                  <c:v>-10</c:v>
                </c:pt>
                <c:pt idx="26">
                  <c:v>-9</c:v>
                </c:pt>
                <c:pt idx="27">
                  <c:v>-8</c:v>
                </c:pt>
                <c:pt idx="28">
                  <c:v>-7</c:v>
                </c:pt>
                <c:pt idx="29">
                  <c:v>-8</c:v>
                </c:pt>
                <c:pt idx="30">
                  <c:v>-8</c:v>
                </c:pt>
                <c:pt idx="31">
                  <c:v>-9</c:v>
                </c:pt>
                <c:pt idx="32">
                  <c:v>-8</c:v>
                </c:pt>
                <c:pt idx="33">
                  <c:v>-9</c:v>
                </c:pt>
                <c:pt idx="34">
                  <c:v>-8</c:v>
                </c:pt>
                <c:pt idx="35">
                  <c:v>-9</c:v>
                </c:pt>
                <c:pt idx="36">
                  <c:v>-10</c:v>
                </c:pt>
                <c:pt idx="37">
                  <c:v>-9</c:v>
                </c:pt>
                <c:pt idx="38">
                  <c:v>-10</c:v>
                </c:pt>
                <c:pt idx="39">
                  <c:v>-9</c:v>
                </c:pt>
                <c:pt idx="40">
                  <c:v>-8</c:v>
                </c:pt>
                <c:pt idx="41">
                  <c:v>-9</c:v>
                </c:pt>
              </c:numCache>
            </c:numRef>
          </c:val>
          <c:smooth val="0"/>
          <c:extLst>
            <c:ext xmlns:c16="http://schemas.microsoft.com/office/drawing/2014/chart" uri="{C3380CC4-5D6E-409C-BE32-E72D297353CC}">
              <c16:uniqueId val="{00000003-6C37-41D1-AE14-4E92F7288AD4}"/>
            </c:ext>
          </c:extLst>
        </c:ser>
        <c:ser>
          <c:idx val="4"/>
          <c:order val="4"/>
          <c:tx>
            <c:strRef>
              <c:f>'Series WinLoss Momentum'!$AA$33</c:f>
              <c:strCache>
                <c:ptCount val="1"/>
                <c:pt idx="0">
                  <c:v>England</c:v>
                </c:pt>
              </c:strCache>
            </c:strRef>
          </c:tx>
          <c:spPr>
            <a:ln w="28575" cap="rnd">
              <a:solidFill>
                <a:schemeClr val="accent5"/>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Momentum'!$AB$33:$CI$33</c:f>
              <c:numCache>
                <c:formatCode>General</c:formatCode>
                <c:ptCount val="60"/>
                <c:pt idx="0">
                  <c:v>1</c:v>
                </c:pt>
                <c:pt idx="1">
                  <c:v>2</c:v>
                </c:pt>
                <c:pt idx="2">
                  <c:v>3</c:v>
                </c:pt>
                <c:pt idx="3">
                  <c:v>4</c:v>
                </c:pt>
                <c:pt idx="4">
                  <c:v>3</c:v>
                </c:pt>
                <c:pt idx="5">
                  <c:v>4</c:v>
                </c:pt>
                <c:pt idx="6">
                  <c:v>5</c:v>
                </c:pt>
                <c:pt idx="7">
                  <c:v>6</c:v>
                </c:pt>
                <c:pt idx="8">
                  <c:v>7</c:v>
                </c:pt>
                <c:pt idx="9">
                  <c:v>6</c:v>
                </c:pt>
                <c:pt idx="10">
                  <c:v>5</c:v>
                </c:pt>
                <c:pt idx="11">
                  <c:v>4</c:v>
                </c:pt>
                <c:pt idx="12">
                  <c:v>5</c:v>
                </c:pt>
                <c:pt idx="13">
                  <c:v>6</c:v>
                </c:pt>
                <c:pt idx="14">
                  <c:v>5</c:v>
                </c:pt>
                <c:pt idx="15">
                  <c:v>4</c:v>
                </c:pt>
                <c:pt idx="16">
                  <c:v>3</c:v>
                </c:pt>
                <c:pt idx="17">
                  <c:v>2</c:v>
                </c:pt>
                <c:pt idx="18">
                  <c:v>3</c:v>
                </c:pt>
                <c:pt idx="19">
                  <c:v>4</c:v>
                </c:pt>
                <c:pt idx="20">
                  <c:v>3</c:v>
                </c:pt>
                <c:pt idx="21">
                  <c:v>2</c:v>
                </c:pt>
                <c:pt idx="22">
                  <c:v>1</c:v>
                </c:pt>
                <c:pt idx="23">
                  <c:v>0</c:v>
                </c:pt>
                <c:pt idx="24">
                  <c:v>1</c:v>
                </c:pt>
                <c:pt idx="25">
                  <c:v>2</c:v>
                </c:pt>
                <c:pt idx="26">
                  <c:v>1</c:v>
                </c:pt>
                <c:pt idx="27">
                  <c:v>0</c:v>
                </c:pt>
                <c:pt idx="28">
                  <c:v>-1</c:v>
                </c:pt>
                <c:pt idx="29">
                  <c:v>-2</c:v>
                </c:pt>
                <c:pt idx="30">
                  <c:v>-1</c:v>
                </c:pt>
                <c:pt idx="31">
                  <c:v>-2</c:v>
                </c:pt>
                <c:pt idx="32">
                  <c:v>-1</c:v>
                </c:pt>
                <c:pt idx="33">
                  <c:v>-2</c:v>
                </c:pt>
                <c:pt idx="34">
                  <c:v>-1</c:v>
                </c:pt>
                <c:pt idx="35">
                  <c:v>0</c:v>
                </c:pt>
                <c:pt idx="36">
                  <c:v>-1</c:v>
                </c:pt>
                <c:pt idx="37">
                  <c:v>0</c:v>
                </c:pt>
                <c:pt idx="38">
                  <c:v>-1</c:v>
                </c:pt>
                <c:pt idx="39">
                  <c:v>-2</c:v>
                </c:pt>
                <c:pt idx="40">
                  <c:v>-3</c:v>
                </c:pt>
                <c:pt idx="41">
                  <c:v>-4</c:v>
                </c:pt>
              </c:numCache>
            </c:numRef>
          </c:val>
          <c:smooth val="0"/>
          <c:extLst>
            <c:ext xmlns:c16="http://schemas.microsoft.com/office/drawing/2014/chart" uri="{C3380CC4-5D6E-409C-BE32-E72D297353CC}">
              <c16:uniqueId val="{00000004-6C37-41D1-AE14-4E92F7288AD4}"/>
            </c:ext>
          </c:extLst>
        </c:ser>
        <c:ser>
          <c:idx val="5"/>
          <c:order val="5"/>
          <c:tx>
            <c:strRef>
              <c:f>'Series WinLoss Momentum'!$AA$34</c:f>
              <c:strCache>
                <c:ptCount val="1"/>
                <c:pt idx="0">
                  <c:v>Fiji</c:v>
                </c:pt>
              </c:strCache>
            </c:strRef>
          </c:tx>
          <c:spPr>
            <a:ln w="28575" cap="rnd">
              <a:solidFill>
                <a:schemeClr val="accent6"/>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Momentum'!$AB$34:$CI$34</c:f>
              <c:numCache>
                <c:formatCode>General</c:formatCode>
                <c:ptCount val="60"/>
                <c:pt idx="0">
                  <c:v>1</c:v>
                </c:pt>
                <c:pt idx="1">
                  <c:v>2</c:v>
                </c:pt>
                <c:pt idx="2">
                  <c:v>3</c:v>
                </c:pt>
                <c:pt idx="3">
                  <c:v>4</c:v>
                </c:pt>
                <c:pt idx="4">
                  <c:v>3</c:v>
                </c:pt>
                <c:pt idx="5">
                  <c:v>2</c:v>
                </c:pt>
                <c:pt idx="6">
                  <c:v>3</c:v>
                </c:pt>
                <c:pt idx="7">
                  <c:v>2</c:v>
                </c:pt>
                <c:pt idx="8">
                  <c:v>3</c:v>
                </c:pt>
                <c:pt idx="9">
                  <c:v>2</c:v>
                </c:pt>
                <c:pt idx="10">
                  <c:v>3</c:v>
                </c:pt>
                <c:pt idx="11">
                  <c:v>4</c:v>
                </c:pt>
                <c:pt idx="12">
                  <c:v>5</c:v>
                </c:pt>
                <c:pt idx="13">
                  <c:v>6</c:v>
                </c:pt>
                <c:pt idx="14">
                  <c:v>7</c:v>
                </c:pt>
                <c:pt idx="15">
                  <c:v>6</c:v>
                </c:pt>
                <c:pt idx="16">
                  <c:v>7</c:v>
                </c:pt>
                <c:pt idx="17">
                  <c:v>6</c:v>
                </c:pt>
                <c:pt idx="18">
                  <c:v>7</c:v>
                </c:pt>
                <c:pt idx="19">
                  <c:v>8</c:v>
                </c:pt>
                <c:pt idx="20">
                  <c:v>9</c:v>
                </c:pt>
                <c:pt idx="21">
                  <c:v>10</c:v>
                </c:pt>
                <c:pt idx="22">
                  <c:v>11</c:v>
                </c:pt>
                <c:pt idx="23">
                  <c:v>12</c:v>
                </c:pt>
                <c:pt idx="24">
                  <c:v>13</c:v>
                </c:pt>
                <c:pt idx="25">
                  <c:v>14</c:v>
                </c:pt>
                <c:pt idx="26">
                  <c:v>13</c:v>
                </c:pt>
                <c:pt idx="27">
                  <c:v>14</c:v>
                </c:pt>
                <c:pt idx="28">
                  <c:v>13</c:v>
                </c:pt>
                <c:pt idx="29">
                  <c:v>14</c:v>
                </c:pt>
                <c:pt idx="30">
                  <c:v>15</c:v>
                </c:pt>
                <c:pt idx="31">
                  <c:v>16</c:v>
                </c:pt>
                <c:pt idx="32">
                  <c:v>17</c:v>
                </c:pt>
                <c:pt idx="33">
                  <c:v>18</c:v>
                </c:pt>
                <c:pt idx="34">
                  <c:v>19</c:v>
                </c:pt>
                <c:pt idx="35">
                  <c:v>20</c:v>
                </c:pt>
                <c:pt idx="36">
                  <c:v>21</c:v>
                </c:pt>
                <c:pt idx="37">
                  <c:v>22</c:v>
                </c:pt>
                <c:pt idx="38">
                  <c:v>23</c:v>
                </c:pt>
                <c:pt idx="39">
                  <c:v>24</c:v>
                </c:pt>
                <c:pt idx="40">
                  <c:v>25</c:v>
                </c:pt>
                <c:pt idx="41">
                  <c:v>26</c:v>
                </c:pt>
              </c:numCache>
            </c:numRef>
          </c:val>
          <c:smooth val="0"/>
          <c:extLst>
            <c:ext xmlns:c16="http://schemas.microsoft.com/office/drawing/2014/chart" uri="{C3380CC4-5D6E-409C-BE32-E72D297353CC}">
              <c16:uniqueId val="{00000005-6C37-41D1-AE14-4E92F7288AD4}"/>
            </c:ext>
          </c:extLst>
        </c:ser>
        <c:ser>
          <c:idx val="6"/>
          <c:order val="6"/>
          <c:tx>
            <c:strRef>
              <c:f>'Series WinLoss Momentum'!$AA$35</c:f>
              <c:strCache>
                <c:ptCount val="1"/>
                <c:pt idx="0">
                  <c:v>France</c:v>
                </c:pt>
              </c:strCache>
            </c:strRef>
          </c:tx>
          <c:spPr>
            <a:ln w="28575" cap="rnd">
              <a:solidFill>
                <a:schemeClr val="accent1">
                  <a:lumMod val="60000"/>
                </a:schemeClr>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Momentum'!$AB$35:$CI$35</c:f>
              <c:numCache>
                <c:formatCode>General</c:formatCode>
                <c:ptCount val="60"/>
                <c:pt idx="0">
                  <c:v>-1</c:v>
                </c:pt>
                <c:pt idx="1">
                  <c:v>-2</c:v>
                </c:pt>
                <c:pt idx="2">
                  <c:v>-3</c:v>
                </c:pt>
                <c:pt idx="3">
                  <c:v>-2</c:v>
                </c:pt>
                <c:pt idx="4">
                  <c:v>-1</c:v>
                </c:pt>
                <c:pt idx="5">
                  <c:v>0</c:v>
                </c:pt>
                <c:pt idx="6">
                  <c:v>1</c:v>
                </c:pt>
                <c:pt idx="7">
                  <c:v>0</c:v>
                </c:pt>
                <c:pt idx="8">
                  <c:v>1</c:v>
                </c:pt>
                <c:pt idx="9">
                  <c:v>0</c:v>
                </c:pt>
                <c:pt idx="10">
                  <c:v>-1</c:v>
                </c:pt>
                <c:pt idx="11">
                  <c:v>-2</c:v>
                </c:pt>
                <c:pt idx="12">
                  <c:v>-1</c:v>
                </c:pt>
                <c:pt idx="13">
                  <c:v>-2</c:v>
                </c:pt>
                <c:pt idx="14">
                  <c:v>-3</c:v>
                </c:pt>
                <c:pt idx="15">
                  <c:v>-2</c:v>
                </c:pt>
                <c:pt idx="16">
                  <c:v>-1</c:v>
                </c:pt>
                <c:pt idx="17">
                  <c:v>0</c:v>
                </c:pt>
                <c:pt idx="18">
                  <c:v>-1</c:v>
                </c:pt>
                <c:pt idx="19">
                  <c:v>0</c:v>
                </c:pt>
                <c:pt idx="20">
                  <c:v>-1</c:v>
                </c:pt>
                <c:pt idx="21">
                  <c:v>-2</c:v>
                </c:pt>
                <c:pt idx="22">
                  <c:v>-1</c:v>
                </c:pt>
                <c:pt idx="23">
                  <c:v>0</c:v>
                </c:pt>
                <c:pt idx="24">
                  <c:v>1</c:v>
                </c:pt>
                <c:pt idx="25">
                  <c:v>0</c:v>
                </c:pt>
                <c:pt idx="26">
                  <c:v>1</c:v>
                </c:pt>
                <c:pt idx="27">
                  <c:v>2</c:v>
                </c:pt>
                <c:pt idx="28">
                  <c:v>3</c:v>
                </c:pt>
                <c:pt idx="29">
                  <c:v>4</c:v>
                </c:pt>
                <c:pt idx="30">
                  <c:v>3</c:v>
                </c:pt>
                <c:pt idx="31">
                  <c:v>2</c:v>
                </c:pt>
                <c:pt idx="32">
                  <c:v>2</c:v>
                </c:pt>
                <c:pt idx="33">
                  <c:v>1</c:v>
                </c:pt>
                <c:pt idx="34">
                  <c:v>0</c:v>
                </c:pt>
                <c:pt idx="35">
                  <c:v>-1</c:v>
                </c:pt>
                <c:pt idx="36">
                  <c:v>-1</c:v>
                </c:pt>
                <c:pt idx="37">
                  <c:v>-2</c:v>
                </c:pt>
                <c:pt idx="38">
                  <c:v>-3</c:v>
                </c:pt>
                <c:pt idx="39">
                  <c:v>-2</c:v>
                </c:pt>
                <c:pt idx="40">
                  <c:v>-1</c:v>
                </c:pt>
                <c:pt idx="41">
                  <c:v>0</c:v>
                </c:pt>
              </c:numCache>
            </c:numRef>
          </c:val>
          <c:smooth val="0"/>
          <c:extLst>
            <c:ext xmlns:c16="http://schemas.microsoft.com/office/drawing/2014/chart" uri="{C3380CC4-5D6E-409C-BE32-E72D297353CC}">
              <c16:uniqueId val="{00000006-6C37-41D1-AE14-4E92F7288AD4}"/>
            </c:ext>
          </c:extLst>
        </c:ser>
        <c:ser>
          <c:idx val="7"/>
          <c:order val="7"/>
          <c:tx>
            <c:strRef>
              <c:f>'Series WinLoss Momentum'!$AA$36</c:f>
              <c:strCache>
                <c:ptCount val="1"/>
                <c:pt idx="0">
                  <c:v>Kenya</c:v>
                </c:pt>
              </c:strCache>
            </c:strRef>
          </c:tx>
          <c:spPr>
            <a:ln w="28575" cap="rnd">
              <a:solidFill>
                <a:schemeClr val="accent2">
                  <a:lumMod val="60000"/>
                </a:schemeClr>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Momentum'!$AB$36:$CI$36</c:f>
              <c:numCache>
                <c:formatCode>General</c:formatCode>
                <c:ptCount val="60"/>
                <c:pt idx="0">
                  <c:v>1</c:v>
                </c:pt>
                <c:pt idx="1">
                  <c:v>0</c:v>
                </c:pt>
                <c:pt idx="2">
                  <c:v>1</c:v>
                </c:pt>
                <c:pt idx="3">
                  <c:v>0</c:v>
                </c:pt>
                <c:pt idx="4">
                  <c:v>-1</c:v>
                </c:pt>
                <c:pt idx="5">
                  <c:v>-2</c:v>
                </c:pt>
                <c:pt idx="6">
                  <c:v>-3</c:v>
                </c:pt>
                <c:pt idx="7">
                  <c:v>-2</c:v>
                </c:pt>
                <c:pt idx="8">
                  <c:v>-3</c:v>
                </c:pt>
                <c:pt idx="9">
                  <c:v>-4</c:v>
                </c:pt>
                <c:pt idx="10">
                  <c:v>-3</c:v>
                </c:pt>
                <c:pt idx="11">
                  <c:v>-2</c:v>
                </c:pt>
                <c:pt idx="12">
                  <c:v>-3</c:v>
                </c:pt>
                <c:pt idx="13">
                  <c:v>-2</c:v>
                </c:pt>
                <c:pt idx="14">
                  <c:v>-1</c:v>
                </c:pt>
                <c:pt idx="15">
                  <c:v>-2</c:v>
                </c:pt>
                <c:pt idx="16">
                  <c:v>-3</c:v>
                </c:pt>
                <c:pt idx="17">
                  <c:v>-4</c:v>
                </c:pt>
                <c:pt idx="18">
                  <c:v>-3</c:v>
                </c:pt>
                <c:pt idx="19">
                  <c:v>-2</c:v>
                </c:pt>
                <c:pt idx="20">
                  <c:v>-2</c:v>
                </c:pt>
                <c:pt idx="21">
                  <c:v>-3</c:v>
                </c:pt>
                <c:pt idx="22">
                  <c:v>-2</c:v>
                </c:pt>
                <c:pt idx="23">
                  <c:v>-3</c:v>
                </c:pt>
                <c:pt idx="24">
                  <c:v>-4</c:v>
                </c:pt>
                <c:pt idx="25">
                  <c:v>-3</c:v>
                </c:pt>
                <c:pt idx="26">
                  <c:v>-2</c:v>
                </c:pt>
                <c:pt idx="27">
                  <c:v>-3</c:v>
                </c:pt>
                <c:pt idx="28">
                  <c:v>-4</c:v>
                </c:pt>
                <c:pt idx="29">
                  <c:v>-5</c:v>
                </c:pt>
                <c:pt idx="30">
                  <c:v>-4</c:v>
                </c:pt>
                <c:pt idx="31">
                  <c:v>-3</c:v>
                </c:pt>
                <c:pt idx="32">
                  <c:v>-4</c:v>
                </c:pt>
                <c:pt idx="33">
                  <c:v>-3</c:v>
                </c:pt>
                <c:pt idx="34">
                  <c:v>-2</c:v>
                </c:pt>
                <c:pt idx="35">
                  <c:v>-3</c:v>
                </c:pt>
                <c:pt idx="36">
                  <c:v>-2</c:v>
                </c:pt>
                <c:pt idx="37">
                  <c:v>-1</c:v>
                </c:pt>
                <c:pt idx="38">
                  <c:v>-2</c:v>
                </c:pt>
                <c:pt idx="39">
                  <c:v>-1</c:v>
                </c:pt>
                <c:pt idx="40">
                  <c:v>0</c:v>
                </c:pt>
                <c:pt idx="41">
                  <c:v>-1</c:v>
                </c:pt>
              </c:numCache>
            </c:numRef>
          </c:val>
          <c:smooth val="0"/>
          <c:extLst>
            <c:ext xmlns:c16="http://schemas.microsoft.com/office/drawing/2014/chart" uri="{C3380CC4-5D6E-409C-BE32-E72D297353CC}">
              <c16:uniqueId val="{00000007-6C37-41D1-AE14-4E92F7288AD4}"/>
            </c:ext>
          </c:extLst>
        </c:ser>
        <c:ser>
          <c:idx val="8"/>
          <c:order val="8"/>
          <c:tx>
            <c:strRef>
              <c:f>'Series WinLoss Momentum'!$AA$37</c:f>
              <c:strCache>
                <c:ptCount val="1"/>
                <c:pt idx="0">
                  <c:v>New Zealand</c:v>
                </c:pt>
              </c:strCache>
            </c:strRef>
          </c:tx>
          <c:spPr>
            <a:ln w="28575" cap="rnd">
              <a:solidFill>
                <a:schemeClr val="accent3">
                  <a:lumMod val="60000"/>
                </a:schemeClr>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Momentum'!$AB$37:$CI$37</c:f>
              <c:numCache>
                <c:formatCode>General</c:formatCode>
                <c:ptCount val="60"/>
                <c:pt idx="0">
                  <c:v>1</c:v>
                </c:pt>
                <c:pt idx="1">
                  <c:v>2</c:v>
                </c:pt>
                <c:pt idx="2">
                  <c:v>3</c:v>
                </c:pt>
                <c:pt idx="3">
                  <c:v>4</c:v>
                </c:pt>
                <c:pt idx="4">
                  <c:v>5</c:v>
                </c:pt>
                <c:pt idx="5">
                  <c:v>4</c:v>
                </c:pt>
                <c:pt idx="6">
                  <c:v>3</c:v>
                </c:pt>
                <c:pt idx="7">
                  <c:v>4</c:v>
                </c:pt>
                <c:pt idx="8">
                  <c:v>5</c:v>
                </c:pt>
                <c:pt idx="9">
                  <c:v>6</c:v>
                </c:pt>
                <c:pt idx="10">
                  <c:v>7</c:v>
                </c:pt>
                <c:pt idx="11">
                  <c:v>8</c:v>
                </c:pt>
                <c:pt idx="12">
                  <c:v>9</c:v>
                </c:pt>
                <c:pt idx="13">
                  <c:v>10</c:v>
                </c:pt>
                <c:pt idx="14">
                  <c:v>9</c:v>
                </c:pt>
                <c:pt idx="15">
                  <c:v>8</c:v>
                </c:pt>
                <c:pt idx="16">
                  <c:v>9</c:v>
                </c:pt>
                <c:pt idx="17">
                  <c:v>10</c:v>
                </c:pt>
                <c:pt idx="18">
                  <c:v>11</c:v>
                </c:pt>
                <c:pt idx="19">
                  <c:v>12</c:v>
                </c:pt>
                <c:pt idx="20">
                  <c:v>13</c:v>
                </c:pt>
                <c:pt idx="21">
                  <c:v>14</c:v>
                </c:pt>
                <c:pt idx="22">
                  <c:v>13</c:v>
                </c:pt>
                <c:pt idx="23">
                  <c:v>12</c:v>
                </c:pt>
                <c:pt idx="24">
                  <c:v>13</c:v>
                </c:pt>
                <c:pt idx="25">
                  <c:v>12</c:v>
                </c:pt>
                <c:pt idx="26">
                  <c:v>13</c:v>
                </c:pt>
                <c:pt idx="27">
                  <c:v>12</c:v>
                </c:pt>
                <c:pt idx="28">
                  <c:v>13</c:v>
                </c:pt>
                <c:pt idx="29">
                  <c:v>14</c:v>
                </c:pt>
                <c:pt idx="30">
                  <c:v>15</c:v>
                </c:pt>
                <c:pt idx="31">
                  <c:v>16</c:v>
                </c:pt>
                <c:pt idx="32">
                  <c:v>17</c:v>
                </c:pt>
                <c:pt idx="33">
                  <c:v>16</c:v>
                </c:pt>
                <c:pt idx="34">
                  <c:v>15</c:v>
                </c:pt>
                <c:pt idx="35">
                  <c:v>14</c:v>
                </c:pt>
                <c:pt idx="36">
                  <c:v>15</c:v>
                </c:pt>
                <c:pt idx="37">
                  <c:v>16</c:v>
                </c:pt>
                <c:pt idx="38">
                  <c:v>15</c:v>
                </c:pt>
                <c:pt idx="39">
                  <c:v>16</c:v>
                </c:pt>
                <c:pt idx="40">
                  <c:v>15</c:v>
                </c:pt>
                <c:pt idx="41">
                  <c:v>14</c:v>
                </c:pt>
              </c:numCache>
            </c:numRef>
          </c:val>
          <c:smooth val="0"/>
          <c:extLst>
            <c:ext xmlns:c16="http://schemas.microsoft.com/office/drawing/2014/chart" uri="{C3380CC4-5D6E-409C-BE32-E72D297353CC}">
              <c16:uniqueId val="{00000008-6C37-41D1-AE14-4E92F7288AD4}"/>
            </c:ext>
          </c:extLst>
        </c:ser>
        <c:ser>
          <c:idx val="9"/>
          <c:order val="9"/>
          <c:tx>
            <c:strRef>
              <c:f>'Series WinLoss Momentum'!$AA$39</c:f>
              <c:strCache>
                <c:ptCount val="1"/>
                <c:pt idx="0">
                  <c:v>Russia</c:v>
                </c:pt>
              </c:strCache>
            </c:strRef>
          </c:tx>
          <c:spPr>
            <a:ln w="28575" cap="rnd">
              <a:solidFill>
                <a:schemeClr val="accent4">
                  <a:lumMod val="60000"/>
                </a:schemeClr>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Momentum'!$AB$39:$CI$39</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pt idx="31">
                  <c:v>-30</c:v>
                </c:pt>
                <c:pt idx="32">
                  <c:v>-29</c:v>
                </c:pt>
                <c:pt idx="33">
                  <c:v>-28</c:v>
                </c:pt>
                <c:pt idx="34">
                  <c:v>-29</c:v>
                </c:pt>
                <c:pt idx="35">
                  <c:v>-30</c:v>
                </c:pt>
                <c:pt idx="36">
                  <c:v>-31</c:v>
                </c:pt>
                <c:pt idx="37">
                  <c:v>-32</c:v>
                </c:pt>
                <c:pt idx="38">
                  <c:v>-33</c:v>
                </c:pt>
                <c:pt idx="39">
                  <c:v>-32</c:v>
                </c:pt>
                <c:pt idx="40">
                  <c:v>-33</c:v>
                </c:pt>
                <c:pt idx="41">
                  <c:v>-34</c:v>
                </c:pt>
              </c:numCache>
            </c:numRef>
          </c:val>
          <c:smooth val="0"/>
          <c:extLst>
            <c:ext xmlns:c16="http://schemas.microsoft.com/office/drawing/2014/chart" uri="{C3380CC4-5D6E-409C-BE32-E72D297353CC}">
              <c16:uniqueId val="{00000009-6C37-41D1-AE14-4E92F7288AD4}"/>
            </c:ext>
          </c:extLst>
        </c:ser>
        <c:ser>
          <c:idx val="10"/>
          <c:order val="10"/>
          <c:tx>
            <c:strRef>
              <c:f>'Series WinLoss Momentum'!$AA$40</c:f>
              <c:strCache>
                <c:ptCount val="1"/>
                <c:pt idx="0">
                  <c:v>Samoa</c:v>
                </c:pt>
              </c:strCache>
            </c:strRef>
          </c:tx>
          <c:spPr>
            <a:ln w="28575" cap="rnd">
              <a:solidFill>
                <a:schemeClr val="accent5">
                  <a:lumMod val="60000"/>
                </a:schemeClr>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Momentum'!$AB$40:$CI$40</c:f>
              <c:numCache>
                <c:formatCode>General</c:formatCode>
                <c:ptCount val="60"/>
                <c:pt idx="0">
                  <c:v>-1</c:v>
                </c:pt>
                <c:pt idx="1">
                  <c:v>0</c:v>
                </c:pt>
                <c:pt idx="2">
                  <c:v>1</c:v>
                </c:pt>
                <c:pt idx="3">
                  <c:v>0</c:v>
                </c:pt>
                <c:pt idx="4">
                  <c:v>1</c:v>
                </c:pt>
                <c:pt idx="5">
                  <c:v>0</c:v>
                </c:pt>
                <c:pt idx="6">
                  <c:v>1</c:v>
                </c:pt>
                <c:pt idx="7">
                  <c:v>0</c:v>
                </c:pt>
                <c:pt idx="8">
                  <c:v>-1</c:v>
                </c:pt>
                <c:pt idx="9">
                  <c:v>0</c:v>
                </c:pt>
                <c:pt idx="10">
                  <c:v>-1</c:v>
                </c:pt>
                <c:pt idx="11">
                  <c:v>-2</c:v>
                </c:pt>
                <c:pt idx="12">
                  <c:v>-3</c:v>
                </c:pt>
                <c:pt idx="13">
                  <c:v>-4</c:v>
                </c:pt>
                <c:pt idx="14">
                  <c:v>-3</c:v>
                </c:pt>
                <c:pt idx="15">
                  <c:v>-2</c:v>
                </c:pt>
                <c:pt idx="16">
                  <c:v>-3</c:v>
                </c:pt>
                <c:pt idx="17">
                  <c:v>-4</c:v>
                </c:pt>
                <c:pt idx="18">
                  <c:v>-5</c:v>
                </c:pt>
                <c:pt idx="19">
                  <c:v>-4</c:v>
                </c:pt>
                <c:pt idx="20">
                  <c:v>-3</c:v>
                </c:pt>
                <c:pt idx="21">
                  <c:v>-4</c:v>
                </c:pt>
                <c:pt idx="22">
                  <c:v>-3</c:v>
                </c:pt>
                <c:pt idx="23">
                  <c:v>-2</c:v>
                </c:pt>
                <c:pt idx="24">
                  <c:v>-3</c:v>
                </c:pt>
                <c:pt idx="25">
                  <c:v>-2</c:v>
                </c:pt>
                <c:pt idx="26">
                  <c:v>-3</c:v>
                </c:pt>
                <c:pt idx="27">
                  <c:v>-4</c:v>
                </c:pt>
                <c:pt idx="28">
                  <c:v>-3</c:v>
                </c:pt>
                <c:pt idx="29">
                  <c:v>-2</c:v>
                </c:pt>
                <c:pt idx="30">
                  <c:v>-3</c:v>
                </c:pt>
                <c:pt idx="31">
                  <c:v>-2</c:v>
                </c:pt>
                <c:pt idx="32">
                  <c:v>-1</c:v>
                </c:pt>
                <c:pt idx="33">
                  <c:v>-2</c:v>
                </c:pt>
                <c:pt idx="34">
                  <c:v>-1</c:v>
                </c:pt>
                <c:pt idx="35">
                  <c:v>0</c:v>
                </c:pt>
                <c:pt idx="36">
                  <c:v>-1</c:v>
                </c:pt>
                <c:pt idx="37">
                  <c:v>-2</c:v>
                </c:pt>
                <c:pt idx="38">
                  <c:v>-1</c:v>
                </c:pt>
                <c:pt idx="39">
                  <c:v>-2</c:v>
                </c:pt>
                <c:pt idx="40">
                  <c:v>-1</c:v>
                </c:pt>
                <c:pt idx="41">
                  <c:v>-2</c:v>
                </c:pt>
              </c:numCache>
            </c:numRef>
          </c:val>
          <c:smooth val="0"/>
          <c:extLst>
            <c:ext xmlns:c16="http://schemas.microsoft.com/office/drawing/2014/chart" uri="{C3380CC4-5D6E-409C-BE32-E72D297353CC}">
              <c16:uniqueId val="{0000000A-6C37-41D1-AE14-4E92F7288AD4}"/>
            </c:ext>
          </c:extLst>
        </c:ser>
        <c:ser>
          <c:idx val="11"/>
          <c:order val="11"/>
          <c:tx>
            <c:strRef>
              <c:f>'Series WinLoss Momentum'!$AA$41</c:f>
              <c:strCache>
                <c:ptCount val="1"/>
                <c:pt idx="0">
                  <c:v>Scotland</c:v>
                </c:pt>
              </c:strCache>
            </c:strRef>
          </c:tx>
          <c:spPr>
            <a:ln w="28575" cap="rnd">
              <a:solidFill>
                <a:schemeClr val="accent6">
                  <a:lumMod val="60000"/>
                </a:schemeClr>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Momentum'!$AB$41:$CI$41</c:f>
              <c:numCache>
                <c:formatCode>General</c:formatCode>
                <c:ptCount val="60"/>
                <c:pt idx="0">
                  <c:v>1</c:v>
                </c:pt>
                <c:pt idx="1">
                  <c:v>2</c:v>
                </c:pt>
                <c:pt idx="2">
                  <c:v>1</c:v>
                </c:pt>
                <c:pt idx="3">
                  <c:v>0</c:v>
                </c:pt>
                <c:pt idx="4">
                  <c:v>-1</c:v>
                </c:pt>
                <c:pt idx="5">
                  <c:v>-2</c:v>
                </c:pt>
                <c:pt idx="6">
                  <c:v>-3</c:v>
                </c:pt>
                <c:pt idx="7">
                  <c:v>-2</c:v>
                </c:pt>
                <c:pt idx="8">
                  <c:v>-3</c:v>
                </c:pt>
                <c:pt idx="9">
                  <c:v>-4</c:v>
                </c:pt>
                <c:pt idx="10">
                  <c:v>-5</c:v>
                </c:pt>
                <c:pt idx="11">
                  <c:v>-6</c:v>
                </c:pt>
                <c:pt idx="12">
                  <c:v>-5</c:v>
                </c:pt>
                <c:pt idx="13">
                  <c:v>-6</c:v>
                </c:pt>
                <c:pt idx="14">
                  <c:v>-7</c:v>
                </c:pt>
                <c:pt idx="15">
                  <c:v>-8</c:v>
                </c:pt>
                <c:pt idx="16">
                  <c:v>-7</c:v>
                </c:pt>
                <c:pt idx="17">
                  <c:v>-8</c:v>
                </c:pt>
                <c:pt idx="18">
                  <c:v>-9</c:v>
                </c:pt>
                <c:pt idx="19">
                  <c:v>-10</c:v>
                </c:pt>
                <c:pt idx="20">
                  <c:v>-9</c:v>
                </c:pt>
                <c:pt idx="21">
                  <c:v>-10</c:v>
                </c:pt>
                <c:pt idx="22">
                  <c:v>-11</c:v>
                </c:pt>
                <c:pt idx="23">
                  <c:v>-12</c:v>
                </c:pt>
                <c:pt idx="24">
                  <c:v>-13</c:v>
                </c:pt>
                <c:pt idx="25">
                  <c:v>-12</c:v>
                </c:pt>
                <c:pt idx="26">
                  <c:v>-13</c:v>
                </c:pt>
                <c:pt idx="27">
                  <c:v>-12</c:v>
                </c:pt>
                <c:pt idx="28">
                  <c:v>-13</c:v>
                </c:pt>
                <c:pt idx="29">
                  <c:v>-14</c:v>
                </c:pt>
                <c:pt idx="30">
                  <c:v>-15</c:v>
                </c:pt>
                <c:pt idx="31">
                  <c:v>-16</c:v>
                </c:pt>
                <c:pt idx="32">
                  <c:v>-17</c:v>
                </c:pt>
                <c:pt idx="33">
                  <c:v>-16</c:v>
                </c:pt>
                <c:pt idx="34">
                  <c:v>-15</c:v>
                </c:pt>
                <c:pt idx="35">
                  <c:v>-14</c:v>
                </c:pt>
                <c:pt idx="36">
                  <c:v>-13</c:v>
                </c:pt>
                <c:pt idx="37">
                  <c:v>-14</c:v>
                </c:pt>
                <c:pt idx="38">
                  <c:v>-13</c:v>
                </c:pt>
                <c:pt idx="39">
                  <c:v>-14</c:v>
                </c:pt>
                <c:pt idx="40">
                  <c:v>-15</c:v>
                </c:pt>
                <c:pt idx="41">
                  <c:v>-16</c:v>
                </c:pt>
              </c:numCache>
            </c:numRef>
          </c:val>
          <c:smooth val="0"/>
          <c:extLst>
            <c:ext xmlns:c16="http://schemas.microsoft.com/office/drawing/2014/chart" uri="{C3380CC4-5D6E-409C-BE32-E72D297353CC}">
              <c16:uniqueId val="{0000000B-6C37-41D1-AE14-4E92F7288AD4}"/>
            </c:ext>
          </c:extLst>
        </c:ser>
        <c:ser>
          <c:idx val="12"/>
          <c:order val="12"/>
          <c:tx>
            <c:strRef>
              <c:f>'Series WinLoss Momentum'!$AA$42</c:f>
              <c:strCache>
                <c:ptCount val="1"/>
                <c:pt idx="0">
                  <c:v>South Africa</c:v>
                </c:pt>
              </c:strCache>
            </c:strRef>
          </c:tx>
          <c:spPr>
            <a:ln w="28575" cap="rnd">
              <a:solidFill>
                <a:schemeClr val="accent1">
                  <a:lumMod val="80000"/>
                  <a:lumOff val="20000"/>
                </a:schemeClr>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Momentum'!$AB$42:$CI$42</c:f>
              <c:numCache>
                <c:formatCode>General</c:formatCode>
                <c:ptCount val="60"/>
                <c:pt idx="0">
                  <c:v>1</c:v>
                </c:pt>
                <c:pt idx="1">
                  <c:v>2</c:v>
                </c:pt>
                <c:pt idx="2">
                  <c:v>3</c:v>
                </c:pt>
                <c:pt idx="3">
                  <c:v>4</c:v>
                </c:pt>
                <c:pt idx="4">
                  <c:v>5</c:v>
                </c:pt>
                <c:pt idx="5">
                  <c:v>6</c:v>
                </c:pt>
                <c:pt idx="6">
                  <c:v>7</c:v>
                </c:pt>
                <c:pt idx="7">
                  <c:v>8</c:v>
                </c:pt>
                <c:pt idx="8">
                  <c:v>9</c:v>
                </c:pt>
                <c:pt idx="9">
                  <c:v>10</c:v>
                </c:pt>
                <c:pt idx="10">
                  <c:v>9</c:v>
                </c:pt>
                <c:pt idx="11">
                  <c:v>10</c:v>
                </c:pt>
                <c:pt idx="12">
                  <c:v>11</c:v>
                </c:pt>
                <c:pt idx="13">
                  <c:v>12</c:v>
                </c:pt>
                <c:pt idx="14">
                  <c:v>13</c:v>
                </c:pt>
                <c:pt idx="15">
                  <c:v>14</c:v>
                </c:pt>
                <c:pt idx="16">
                  <c:v>15</c:v>
                </c:pt>
                <c:pt idx="17">
                  <c:v>14</c:v>
                </c:pt>
                <c:pt idx="18">
                  <c:v>15</c:v>
                </c:pt>
                <c:pt idx="19">
                  <c:v>16</c:v>
                </c:pt>
                <c:pt idx="20">
                  <c:v>17</c:v>
                </c:pt>
                <c:pt idx="21">
                  <c:v>18</c:v>
                </c:pt>
                <c:pt idx="22">
                  <c:v>19</c:v>
                </c:pt>
                <c:pt idx="23">
                  <c:v>18</c:v>
                </c:pt>
                <c:pt idx="24">
                  <c:v>19</c:v>
                </c:pt>
                <c:pt idx="25">
                  <c:v>20</c:v>
                </c:pt>
                <c:pt idx="26">
                  <c:v>21</c:v>
                </c:pt>
                <c:pt idx="27">
                  <c:v>22</c:v>
                </c:pt>
                <c:pt idx="28">
                  <c:v>21</c:v>
                </c:pt>
                <c:pt idx="29">
                  <c:v>20</c:v>
                </c:pt>
                <c:pt idx="30">
                  <c:v>21</c:v>
                </c:pt>
                <c:pt idx="31">
                  <c:v>22</c:v>
                </c:pt>
                <c:pt idx="32">
                  <c:v>21</c:v>
                </c:pt>
                <c:pt idx="33">
                  <c:v>22</c:v>
                </c:pt>
                <c:pt idx="34">
                  <c:v>21</c:v>
                </c:pt>
                <c:pt idx="35">
                  <c:v>22</c:v>
                </c:pt>
                <c:pt idx="36">
                  <c:v>23</c:v>
                </c:pt>
                <c:pt idx="37">
                  <c:v>24</c:v>
                </c:pt>
                <c:pt idx="38">
                  <c:v>25</c:v>
                </c:pt>
                <c:pt idx="39">
                  <c:v>26</c:v>
                </c:pt>
                <c:pt idx="40">
                  <c:v>25</c:v>
                </c:pt>
                <c:pt idx="41">
                  <c:v>26</c:v>
                </c:pt>
              </c:numCache>
            </c:numRef>
          </c:val>
          <c:smooth val="0"/>
          <c:extLst>
            <c:ext xmlns:c16="http://schemas.microsoft.com/office/drawing/2014/chart" uri="{C3380CC4-5D6E-409C-BE32-E72D297353CC}">
              <c16:uniqueId val="{0000000C-6C37-41D1-AE14-4E92F7288AD4}"/>
            </c:ext>
          </c:extLst>
        </c:ser>
        <c:ser>
          <c:idx val="13"/>
          <c:order val="13"/>
          <c:tx>
            <c:strRef>
              <c:f>'Series WinLoss Momentum'!$AA$44</c:f>
              <c:strCache>
                <c:ptCount val="1"/>
                <c:pt idx="0">
                  <c:v>Spain</c:v>
                </c:pt>
              </c:strCache>
            </c:strRef>
          </c:tx>
          <c:spPr>
            <a:ln w="28575" cap="rnd">
              <a:solidFill>
                <a:schemeClr val="accent2">
                  <a:lumMod val="80000"/>
                  <a:lumOff val="20000"/>
                </a:schemeClr>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Momentum'!$AB$44:$CI$44</c:f>
              <c:numCache>
                <c:formatCode>General</c:formatCode>
                <c:ptCount val="60"/>
                <c:pt idx="0">
                  <c:v>-1</c:v>
                </c:pt>
                <c:pt idx="1">
                  <c:v>-2</c:v>
                </c:pt>
                <c:pt idx="2">
                  <c:v>-1</c:v>
                </c:pt>
                <c:pt idx="3">
                  <c:v>0</c:v>
                </c:pt>
                <c:pt idx="4">
                  <c:v>1</c:v>
                </c:pt>
                <c:pt idx="5">
                  <c:v>0</c:v>
                </c:pt>
                <c:pt idx="6">
                  <c:v>-1</c:v>
                </c:pt>
                <c:pt idx="7">
                  <c:v>-2</c:v>
                </c:pt>
                <c:pt idx="8">
                  <c:v>-3</c:v>
                </c:pt>
                <c:pt idx="9">
                  <c:v>-2</c:v>
                </c:pt>
                <c:pt idx="10">
                  <c:v>-1</c:v>
                </c:pt>
                <c:pt idx="11">
                  <c:v>-2</c:v>
                </c:pt>
                <c:pt idx="12">
                  <c:v>-3</c:v>
                </c:pt>
                <c:pt idx="13">
                  <c:v>-4</c:v>
                </c:pt>
                <c:pt idx="14">
                  <c:v>-5</c:v>
                </c:pt>
                <c:pt idx="15">
                  <c:v>-6</c:v>
                </c:pt>
                <c:pt idx="16">
                  <c:v>-7</c:v>
                </c:pt>
                <c:pt idx="17">
                  <c:v>-8</c:v>
                </c:pt>
                <c:pt idx="18">
                  <c:v>-9</c:v>
                </c:pt>
                <c:pt idx="19">
                  <c:v>-10</c:v>
                </c:pt>
                <c:pt idx="20">
                  <c:v>-11</c:v>
                </c:pt>
                <c:pt idx="21">
                  <c:v>-12</c:v>
                </c:pt>
                <c:pt idx="22">
                  <c:v>-13</c:v>
                </c:pt>
                <c:pt idx="23">
                  <c:v>-14</c:v>
                </c:pt>
                <c:pt idx="24">
                  <c:v>-15</c:v>
                </c:pt>
                <c:pt idx="25">
                  <c:v>-16</c:v>
                </c:pt>
                <c:pt idx="26">
                  <c:v>-17</c:v>
                </c:pt>
                <c:pt idx="27">
                  <c:v>-18</c:v>
                </c:pt>
                <c:pt idx="28">
                  <c:v>-17</c:v>
                </c:pt>
                <c:pt idx="29">
                  <c:v>-18</c:v>
                </c:pt>
                <c:pt idx="30">
                  <c:v>-19</c:v>
                </c:pt>
                <c:pt idx="31">
                  <c:v>-20</c:v>
                </c:pt>
                <c:pt idx="32">
                  <c:v>-20</c:v>
                </c:pt>
                <c:pt idx="33">
                  <c:v>-19</c:v>
                </c:pt>
                <c:pt idx="34">
                  <c:v>-18</c:v>
                </c:pt>
                <c:pt idx="35">
                  <c:v>-19</c:v>
                </c:pt>
                <c:pt idx="36">
                  <c:v>-18</c:v>
                </c:pt>
                <c:pt idx="37">
                  <c:v>-19</c:v>
                </c:pt>
                <c:pt idx="38">
                  <c:v>-18</c:v>
                </c:pt>
                <c:pt idx="39">
                  <c:v>-19</c:v>
                </c:pt>
                <c:pt idx="40">
                  <c:v>-20</c:v>
                </c:pt>
                <c:pt idx="41">
                  <c:v>-21</c:v>
                </c:pt>
              </c:numCache>
            </c:numRef>
          </c:val>
          <c:smooth val="0"/>
          <c:extLst>
            <c:ext xmlns:c16="http://schemas.microsoft.com/office/drawing/2014/chart" uri="{C3380CC4-5D6E-409C-BE32-E72D297353CC}">
              <c16:uniqueId val="{0000000D-6C37-41D1-AE14-4E92F7288AD4}"/>
            </c:ext>
          </c:extLst>
        </c:ser>
        <c:ser>
          <c:idx val="14"/>
          <c:order val="14"/>
          <c:tx>
            <c:strRef>
              <c:f>'Series WinLoss Momentum'!$AA$45</c:f>
              <c:strCache>
                <c:ptCount val="1"/>
                <c:pt idx="0">
                  <c:v>Uganda</c:v>
                </c:pt>
              </c:strCache>
            </c:strRef>
          </c:tx>
          <c:spPr>
            <a:ln w="28575" cap="rnd">
              <a:solidFill>
                <a:schemeClr val="accent3">
                  <a:lumMod val="80000"/>
                  <a:lumOff val="20000"/>
                </a:schemeClr>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Momentum'!$AB$45:$CI$45</c:f>
              <c:numCache>
                <c:formatCode>General</c:formatCode>
                <c:ptCount val="60"/>
                <c:pt idx="0">
                  <c:v>-1</c:v>
                </c:pt>
                <c:pt idx="1">
                  <c:v>-2</c:v>
                </c:pt>
                <c:pt idx="2">
                  <c:v>-3</c:v>
                </c:pt>
                <c:pt idx="3">
                  <c:v>-4</c:v>
                </c:pt>
                <c:pt idx="4">
                  <c:v>-3</c:v>
                </c:pt>
                <c:pt idx="5">
                  <c:v>-4</c:v>
                </c:pt>
                <c:pt idx="6">
                  <c:v>-5</c:v>
                </c:pt>
                <c:pt idx="7">
                  <c:v>-6</c:v>
                </c:pt>
                <c:pt idx="8">
                  <c:v>-7</c:v>
                </c:pt>
                <c:pt idx="9">
                  <c:v>-8</c:v>
                </c:pt>
                <c:pt idx="10">
                  <c:v>-7</c:v>
                </c:pt>
                <c:pt idx="11">
                  <c:v>-8</c:v>
                </c:pt>
              </c:numCache>
            </c:numRef>
          </c:val>
          <c:smooth val="0"/>
          <c:extLst>
            <c:ext xmlns:c16="http://schemas.microsoft.com/office/drawing/2014/chart" uri="{C3380CC4-5D6E-409C-BE32-E72D297353CC}">
              <c16:uniqueId val="{0000000E-6C37-41D1-AE14-4E92F7288AD4}"/>
            </c:ext>
          </c:extLst>
        </c:ser>
        <c:ser>
          <c:idx val="15"/>
          <c:order val="15"/>
          <c:tx>
            <c:strRef>
              <c:f>'Series WinLoss Momentum'!$AA$47</c:f>
              <c:strCache>
                <c:ptCount val="1"/>
                <c:pt idx="0">
                  <c:v>USA</c:v>
                </c:pt>
              </c:strCache>
            </c:strRef>
          </c:tx>
          <c:spPr>
            <a:ln w="28575" cap="rnd">
              <a:solidFill>
                <a:schemeClr val="accent4">
                  <a:lumMod val="80000"/>
                  <a:lumOff val="20000"/>
                </a:schemeClr>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Momentum'!$AB$47:$CI$47</c:f>
              <c:numCache>
                <c:formatCode>General</c:formatCode>
                <c:ptCount val="60"/>
                <c:pt idx="0">
                  <c:v>-1</c:v>
                </c:pt>
                <c:pt idx="1">
                  <c:v>-2</c:v>
                </c:pt>
                <c:pt idx="2">
                  <c:v>-3</c:v>
                </c:pt>
                <c:pt idx="3">
                  <c:v>-4</c:v>
                </c:pt>
                <c:pt idx="4">
                  <c:v>-5</c:v>
                </c:pt>
                <c:pt idx="5">
                  <c:v>-6</c:v>
                </c:pt>
                <c:pt idx="6">
                  <c:v>-5</c:v>
                </c:pt>
                <c:pt idx="7">
                  <c:v>-4</c:v>
                </c:pt>
                <c:pt idx="8">
                  <c:v>-3</c:v>
                </c:pt>
                <c:pt idx="9">
                  <c:v>-4</c:v>
                </c:pt>
                <c:pt idx="10">
                  <c:v>-3</c:v>
                </c:pt>
                <c:pt idx="11">
                  <c:v>-4</c:v>
                </c:pt>
                <c:pt idx="12">
                  <c:v>-5</c:v>
                </c:pt>
                <c:pt idx="13">
                  <c:v>-4</c:v>
                </c:pt>
                <c:pt idx="14">
                  <c:v>-3</c:v>
                </c:pt>
                <c:pt idx="15">
                  <c:v>-2</c:v>
                </c:pt>
                <c:pt idx="16">
                  <c:v>-3</c:v>
                </c:pt>
                <c:pt idx="17">
                  <c:v>-4</c:v>
                </c:pt>
                <c:pt idx="18">
                  <c:v>-3</c:v>
                </c:pt>
                <c:pt idx="19">
                  <c:v>-4</c:v>
                </c:pt>
                <c:pt idx="20">
                  <c:v>-4</c:v>
                </c:pt>
                <c:pt idx="21">
                  <c:v>-3</c:v>
                </c:pt>
                <c:pt idx="22">
                  <c:v>-2</c:v>
                </c:pt>
                <c:pt idx="23">
                  <c:v>-1</c:v>
                </c:pt>
                <c:pt idx="24">
                  <c:v>0</c:v>
                </c:pt>
                <c:pt idx="25">
                  <c:v>1</c:v>
                </c:pt>
                <c:pt idx="26">
                  <c:v>2</c:v>
                </c:pt>
                <c:pt idx="27">
                  <c:v>3</c:v>
                </c:pt>
                <c:pt idx="28">
                  <c:v>4</c:v>
                </c:pt>
                <c:pt idx="29">
                  <c:v>5</c:v>
                </c:pt>
                <c:pt idx="30">
                  <c:v>6</c:v>
                </c:pt>
                <c:pt idx="31">
                  <c:v>7</c:v>
                </c:pt>
                <c:pt idx="32">
                  <c:v>6</c:v>
                </c:pt>
                <c:pt idx="33">
                  <c:v>7</c:v>
                </c:pt>
                <c:pt idx="34">
                  <c:v>6</c:v>
                </c:pt>
                <c:pt idx="35">
                  <c:v>5</c:v>
                </c:pt>
                <c:pt idx="36">
                  <c:v>5</c:v>
                </c:pt>
                <c:pt idx="37">
                  <c:v>6</c:v>
                </c:pt>
                <c:pt idx="38">
                  <c:v>7</c:v>
                </c:pt>
                <c:pt idx="39">
                  <c:v>6</c:v>
                </c:pt>
                <c:pt idx="40">
                  <c:v>7</c:v>
                </c:pt>
                <c:pt idx="41">
                  <c:v>6</c:v>
                </c:pt>
              </c:numCache>
            </c:numRef>
          </c:val>
          <c:smooth val="0"/>
          <c:extLst>
            <c:ext xmlns:c16="http://schemas.microsoft.com/office/drawing/2014/chart" uri="{C3380CC4-5D6E-409C-BE32-E72D297353CC}">
              <c16:uniqueId val="{0000000F-6C37-41D1-AE14-4E92F7288AD4}"/>
            </c:ext>
          </c:extLst>
        </c:ser>
        <c:ser>
          <c:idx val="16"/>
          <c:order val="16"/>
          <c:tx>
            <c:strRef>
              <c:f>'Series WinLoss Momentum'!$AA$48</c:f>
              <c:strCache>
                <c:ptCount val="1"/>
                <c:pt idx="0">
                  <c:v>Wales</c:v>
                </c:pt>
              </c:strCache>
            </c:strRef>
          </c:tx>
          <c:spPr>
            <a:ln w="28575" cap="rnd">
              <a:solidFill>
                <a:schemeClr val="accent5">
                  <a:lumMod val="80000"/>
                  <a:lumOff val="20000"/>
                </a:schemeClr>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Momentum'!$AB$48:$CI$48</c:f>
              <c:numCache>
                <c:formatCode>General</c:formatCode>
                <c:ptCount val="60"/>
                <c:pt idx="0">
                  <c:v>-1</c:v>
                </c:pt>
                <c:pt idx="1">
                  <c:v>-2</c:v>
                </c:pt>
                <c:pt idx="2">
                  <c:v>-1</c:v>
                </c:pt>
                <c:pt idx="3">
                  <c:v>-2</c:v>
                </c:pt>
                <c:pt idx="4">
                  <c:v>-1</c:v>
                </c:pt>
                <c:pt idx="5">
                  <c:v>0</c:v>
                </c:pt>
                <c:pt idx="6">
                  <c:v>-1</c:v>
                </c:pt>
                <c:pt idx="7">
                  <c:v>0</c:v>
                </c:pt>
                <c:pt idx="8">
                  <c:v>-1</c:v>
                </c:pt>
                <c:pt idx="9">
                  <c:v>0</c:v>
                </c:pt>
                <c:pt idx="10">
                  <c:v>-1</c:v>
                </c:pt>
                <c:pt idx="11">
                  <c:v>-2</c:v>
                </c:pt>
                <c:pt idx="12">
                  <c:v>-3</c:v>
                </c:pt>
                <c:pt idx="13">
                  <c:v>-4</c:v>
                </c:pt>
                <c:pt idx="14">
                  <c:v>-5</c:v>
                </c:pt>
                <c:pt idx="15">
                  <c:v>-4</c:v>
                </c:pt>
                <c:pt idx="16">
                  <c:v>-3</c:v>
                </c:pt>
                <c:pt idx="17">
                  <c:v>-4</c:v>
                </c:pt>
                <c:pt idx="18">
                  <c:v>-5</c:v>
                </c:pt>
                <c:pt idx="19">
                  <c:v>-6</c:v>
                </c:pt>
                <c:pt idx="20">
                  <c:v>-5</c:v>
                </c:pt>
                <c:pt idx="21">
                  <c:v>-6</c:v>
                </c:pt>
                <c:pt idx="22">
                  <c:v>-5</c:v>
                </c:pt>
                <c:pt idx="23">
                  <c:v>-6</c:v>
                </c:pt>
                <c:pt idx="24">
                  <c:v>-7</c:v>
                </c:pt>
                <c:pt idx="25">
                  <c:v>-8</c:v>
                </c:pt>
                <c:pt idx="26">
                  <c:v>-9</c:v>
                </c:pt>
                <c:pt idx="27">
                  <c:v>-8</c:v>
                </c:pt>
                <c:pt idx="28">
                  <c:v>-9</c:v>
                </c:pt>
                <c:pt idx="29">
                  <c:v>-10</c:v>
                </c:pt>
                <c:pt idx="30">
                  <c:v>-11</c:v>
                </c:pt>
                <c:pt idx="31">
                  <c:v>-12</c:v>
                </c:pt>
                <c:pt idx="32">
                  <c:v>-13</c:v>
                </c:pt>
                <c:pt idx="33">
                  <c:v>-12</c:v>
                </c:pt>
                <c:pt idx="34">
                  <c:v>-13</c:v>
                </c:pt>
                <c:pt idx="35">
                  <c:v>-14</c:v>
                </c:pt>
                <c:pt idx="36">
                  <c:v>-15</c:v>
                </c:pt>
                <c:pt idx="37">
                  <c:v>-16</c:v>
                </c:pt>
                <c:pt idx="38">
                  <c:v>-15</c:v>
                </c:pt>
                <c:pt idx="39">
                  <c:v>-16</c:v>
                </c:pt>
                <c:pt idx="40">
                  <c:v>-15</c:v>
                </c:pt>
                <c:pt idx="41">
                  <c:v>-14</c:v>
                </c:pt>
              </c:numCache>
            </c:numRef>
          </c:val>
          <c:smooth val="0"/>
          <c:extLst>
            <c:ext xmlns:c16="http://schemas.microsoft.com/office/drawing/2014/chart" uri="{C3380CC4-5D6E-409C-BE32-E72D297353CC}">
              <c16:uniqueId val="{00000010-6C37-41D1-AE14-4E92F7288AD4}"/>
            </c:ext>
          </c:extLst>
        </c:ser>
        <c:ser>
          <c:idx val="17"/>
          <c:order val="17"/>
          <c:tx>
            <c:strRef>
              <c:f>'Series WinLoss Momentum'!$AA$38</c:f>
              <c:strCache>
                <c:ptCount val="1"/>
                <c:pt idx="0">
                  <c:v>PNG</c:v>
                </c:pt>
              </c:strCache>
            </c:strRef>
          </c:tx>
          <c:spPr>
            <a:ln w="28575" cap="rnd">
              <a:solidFill>
                <a:schemeClr val="accent6">
                  <a:lumMod val="80000"/>
                  <a:lumOff val="20000"/>
                </a:schemeClr>
              </a:solidFill>
              <a:round/>
            </a:ln>
            <a:effectLst/>
          </c:spPr>
          <c:marker>
            <c:symbol val="none"/>
          </c:marker>
          <c:cat>
            <c:multiLvlStrRef>
              <c:f>'Series WinLoss Momentum'!$AB$28:$CI$29</c:f>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f>'Series WinLoss Momentum'!$AB$38:$CI$38</c:f>
              <c:numCache>
                <c:formatCode>General</c:formatCode>
                <c:ptCount val="60"/>
                <c:pt idx="12">
                  <c:v>-1</c:v>
                </c:pt>
                <c:pt idx="13">
                  <c:v>-2</c:v>
                </c:pt>
                <c:pt idx="14">
                  <c:v>-1</c:v>
                </c:pt>
                <c:pt idx="15">
                  <c:v>-2</c:v>
                </c:pt>
                <c:pt idx="16">
                  <c:v>-3</c:v>
                </c:pt>
                <c:pt idx="17">
                  <c:v>-4</c:v>
                </c:pt>
                <c:pt idx="18">
                  <c:v>-5</c:v>
                </c:pt>
                <c:pt idx="19">
                  <c:v>-6</c:v>
                </c:pt>
                <c:pt idx="20">
                  <c:v>-5</c:v>
                </c:pt>
                <c:pt idx="21">
                  <c:v>-4</c:v>
                </c:pt>
                <c:pt idx="22">
                  <c:v>-5</c:v>
                </c:pt>
                <c:pt idx="23">
                  <c:v>-6</c:v>
                </c:pt>
              </c:numCache>
            </c:numRef>
          </c:val>
          <c:smooth val="0"/>
          <c:extLst>
            <c:ext xmlns:c16="http://schemas.microsoft.com/office/drawing/2014/chart" uri="{C3380CC4-5D6E-409C-BE32-E72D297353CC}">
              <c16:uniqueId val="{00000003-C2F0-4345-90AB-1614638E0E5C}"/>
            </c:ext>
          </c:extLst>
        </c:ser>
        <c:dLbls>
          <c:showLegendKey val="0"/>
          <c:showVal val="0"/>
          <c:showCatName val="0"/>
          <c:showSerName val="0"/>
          <c:showPercent val="0"/>
          <c:showBubbleSize val="0"/>
        </c:dLbls>
        <c:smooth val="0"/>
        <c:axId val="527973296"/>
        <c:axId val="527966408"/>
        <c:extLst>
          <c:ext xmlns:c15="http://schemas.microsoft.com/office/drawing/2012/chart" uri="{02D57815-91ED-43cb-92C2-25804820EDAC}">
            <c15:filteredLineSeries>
              <c15:ser>
                <c:idx val="0"/>
                <c:order val="0"/>
                <c:tx>
                  <c:strRef>
                    <c:extLst>
                      <c:ext uri="{02D57815-91ED-43cb-92C2-25804820EDAC}">
                        <c15:formulaRef>
                          <c15:sqref>'Series WinLoss Momentum'!$AA$29</c15:sqref>
                        </c15:formulaRef>
                      </c:ext>
                    </c:extLst>
                    <c:strCache>
                      <c:ptCount val="1"/>
                      <c:pt idx="0">
                        <c:v>Team</c:v>
                      </c:pt>
                    </c:strCache>
                  </c:strRef>
                </c:tx>
                <c:spPr>
                  <a:ln w="28575" cap="rnd">
                    <a:solidFill>
                      <a:schemeClr val="accent1"/>
                    </a:solidFill>
                    <a:round/>
                  </a:ln>
                  <a:effectLst/>
                </c:spPr>
                <c:marker>
                  <c:symbol val="none"/>
                </c:marker>
                <c:cat>
                  <c:multiLvlStrRef>
                    <c:extLst>
                      <c:ext uri="{02D57815-91ED-43cb-92C2-25804820EDAC}">
                        <c15:formulaRef>
                          <c15:sqref>'Series WinLoss Momentum'!$AB$28:$CI$29</c15:sqref>
                        </c15:formulaRef>
                      </c:ext>
                    </c:extLst>
                    <c:multiLvlStrCache>
                      <c:ptCount val="60"/>
                      <c:lvl>
                        <c:pt idx="0">
                          <c:v>M1</c:v>
                        </c:pt>
                        <c:pt idx="1">
                          <c:v>M2</c:v>
                        </c:pt>
                        <c:pt idx="2">
                          <c:v>M3</c:v>
                        </c:pt>
                        <c:pt idx="3">
                          <c:v>M4</c:v>
                        </c:pt>
                        <c:pt idx="4">
                          <c:v>M5</c:v>
                        </c:pt>
                        <c:pt idx="5">
                          <c:v>M6</c:v>
                        </c:pt>
                        <c:pt idx="6">
                          <c:v>M7</c:v>
                        </c:pt>
                        <c:pt idx="7">
                          <c:v>M8</c:v>
                        </c:pt>
                        <c:pt idx="8">
                          <c:v>M9</c:v>
                        </c:pt>
                        <c:pt idx="9">
                          <c:v>M10</c:v>
                        </c:pt>
                        <c:pt idx="10">
                          <c:v>M11</c:v>
                        </c:pt>
                        <c:pt idx="11">
                          <c:v>M12</c:v>
                        </c:pt>
                        <c:pt idx="12">
                          <c:v>M13</c:v>
                        </c:pt>
                        <c:pt idx="13">
                          <c:v>M14</c:v>
                        </c:pt>
                        <c:pt idx="14">
                          <c:v>M15</c:v>
                        </c:pt>
                        <c:pt idx="15">
                          <c:v>M16</c:v>
                        </c:pt>
                        <c:pt idx="16">
                          <c:v>M17</c:v>
                        </c:pt>
                        <c:pt idx="17">
                          <c:v>M18</c:v>
                        </c:pt>
                        <c:pt idx="18">
                          <c:v>M19</c:v>
                        </c:pt>
                        <c:pt idx="19">
                          <c:v>M20</c:v>
                        </c:pt>
                        <c:pt idx="20">
                          <c:v>M21</c:v>
                        </c:pt>
                        <c:pt idx="21">
                          <c:v>M22</c:v>
                        </c:pt>
                        <c:pt idx="22">
                          <c:v>M23</c:v>
                        </c:pt>
                        <c:pt idx="23">
                          <c:v>M24</c:v>
                        </c:pt>
                        <c:pt idx="24">
                          <c:v>M25</c:v>
                        </c:pt>
                        <c:pt idx="25">
                          <c:v>M26</c:v>
                        </c:pt>
                        <c:pt idx="26">
                          <c:v>M27</c:v>
                        </c:pt>
                        <c:pt idx="27">
                          <c:v>M28</c:v>
                        </c:pt>
                        <c:pt idx="28">
                          <c:v>M29</c:v>
                        </c:pt>
                        <c:pt idx="29">
                          <c:v>M30</c:v>
                        </c:pt>
                        <c:pt idx="30">
                          <c:v>M31</c:v>
                        </c:pt>
                        <c:pt idx="31">
                          <c:v>M32</c:v>
                        </c:pt>
                        <c:pt idx="32">
                          <c:v>M33</c:v>
                        </c:pt>
                        <c:pt idx="33">
                          <c:v>M34</c:v>
                        </c:pt>
                        <c:pt idx="34">
                          <c:v>M35</c:v>
                        </c:pt>
                        <c:pt idx="35">
                          <c:v>M36</c:v>
                        </c:pt>
                        <c:pt idx="36">
                          <c:v>M37</c:v>
                        </c:pt>
                        <c:pt idx="37">
                          <c:v>M38</c:v>
                        </c:pt>
                        <c:pt idx="38">
                          <c:v>M39</c:v>
                        </c:pt>
                        <c:pt idx="39">
                          <c:v>M40</c:v>
                        </c:pt>
                        <c:pt idx="40">
                          <c:v>M41</c:v>
                        </c:pt>
                        <c:pt idx="41">
                          <c:v>M42</c:v>
                        </c:pt>
                        <c:pt idx="42">
                          <c:v>M43</c:v>
                        </c:pt>
                        <c:pt idx="43">
                          <c:v>M44</c:v>
                        </c:pt>
                        <c:pt idx="44">
                          <c:v>M45</c:v>
                        </c:pt>
                        <c:pt idx="45">
                          <c:v>M46</c:v>
                        </c:pt>
                        <c:pt idx="46">
                          <c:v>M47</c:v>
                        </c:pt>
                        <c:pt idx="47">
                          <c:v>M48</c:v>
                        </c:pt>
                        <c:pt idx="48">
                          <c:v>M49</c:v>
                        </c:pt>
                        <c:pt idx="49">
                          <c:v>M50</c:v>
                        </c:pt>
                        <c:pt idx="50">
                          <c:v>M51</c:v>
                        </c:pt>
                        <c:pt idx="51">
                          <c:v>M52</c:v>
                        </c:pt>
                        <c:pt idx="52">
                          <c:v>M53</c:v>
                        </c:pt>
                        <c:pt idx="53">
                          <c:v>M54</c:v>
                        </c:pt>
                        <c:pt idx="54">
                          <c:v>M55</c:v>
                        </c:pt>
                        <c:pt idx="55">
                          <c:v>M56</c:v>
                        </c:pt>
                        <c:pt idx="56">
                          <c:v>M57</c:v>
                        </c:pt>
                        <c:pt idx="57">
                          <c:v>M58</c:v>
                        </c:pt>
                        <c:pt idx="58">
                          <c:v>M59</c:v>
                        </c:pt>
                        <c:pt idx="59">
                          <c:v>M60</c:v>
                        </c:pt>
                      </c:lvl>
                      <c:lvl>
                        <c:pt idx="0">
                          <c:v>Dubai</c:v>
                        </c:pt>
                        <c:pt idx="6">
                          <c:v>Cape Town</c:v>
                        </c:pt>
                        <c:pt idx="12">
                          <c:v>Sydney</c:v>
                        </c:pt>
                        <c:pt idx="18">
                          <c:v>Hamilton</c:v>
                        </c:pt>
                        <c:pt idx="24">
                          <c:v>Las Vegas</c:v>
                        </c:pt>
                        <c:pt idx="30">
                          <c:v>Vancouver</c:v>
                        </c:pt>
                        <c:pt idx="36">
                          <c:v>Hong Kong</c:v>
                        </c:pt>
                        <c:pt idx="42">
                          <c:v>Singapore</c:v>
                        </c:pt>
                        <c:pt idx="48">
                          <c:v>Paris</c:v>
                        </c:pt>
                        <c:pt idx="54">
                          <c:v>London</c:v>
                        </c:pt>
                      </c:lvl>
                    </c:multiLvlStrCache>
                  </c:multiLvlStrRef>
                </c:cat>
                <c:val>
                  <c:numRef>
                    <c:extLst>
                      <c:ext uri="{02D57815-91ED-43cb-92C2-25804820EDAC}">
                        <c15:formulaRef>
                          <c15:sqref>'Series WinLoss Momentum'!$AB$29:$CI$29</c15:sqref>
                        </c15:formulaRef>
                      </c:ext>
                    </c:extLst>
                    <c:numCache>
                      <c:formatCode>General</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numCache>
                  </c:numRef>
                </c:val>
                <c:smooth val="0"/>
                <c:extLst>
                  <c:ext xmlns:c16="http://schemas.microsoft.com/office/drawing/2014/chart" uri="{C3380CC4-5D6E-409C-BE32-E72D297353CC}">
                    <c16:uniqueId val="{00000000-6C37-41D1-AE14-4E92F7288AD4}"/>
                  </c:ext>
                </c:extLst>
              </c15:ser>
            </c15:filteredLineSeries>
          </c:ext>
        </c:extLst>
      </c:lineChart>
      <c:catAx>
        <c:axId val="5279732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Matches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966408"/>
        <c:crosses val="autoZero"/>
        <c:auto val="1"/>
        <c:lblAlgn val="ctr"/>
        <c:lblOffset val="100"/>
        <c:noMultiLvlLbl val="0"/>
      </c:catAx>
      <c:valAx>
        <c:axId val="5279664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Momentum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97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152400</xdr:colOff>
      <xdr:row>1</xdr:row>
      <xdr:rowOff>8467</xdr:rowOff>
    </xdr:from>
    <xdr:to>
      <xdr:col>9</xdr:col>
      <xdr:colOff>161417</xdr:colOff>
      <xdr:row>9</xdr:row>
      <xdr:rowOff>104053</xdr:rowOff>
    </xdr:to>
    <xdr:pic>
      <xdr:nvPicPr>
        <xdr:cNvPr id="4" name="Picture 3">
          <a:extLst>
            <a:ext uri="{FF2B5EF4-FFF2-40B4-BE49-F238E27FC236}">
              <a16:creationId xmlns:a16="http://schemas.microsoft.com/office/drawing/2014/main" id="{7319A1CF-D990-4700-B870-0201BC445A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79733" y="127000"/>
          <a:ext cx="1083645" cy="15179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91440</xdr:colOff>
      <xdr:row>0</xdr:row>
      <xdr:rowOff>83820</xdr:rowOff>
    </xdr:from>
    <xdr:to>
      <xdr:col>8</xdr:col>
      <xdr:colOff>565485</xdr:colOff>
      <xdr:row>9</xdr:row>
      <xdr:rowOff>32086</xdr:rowOff>
    </xdr:to>
    <xdr:pic>
      <xdr:nvPicPr>
        <xdr:cNvPr id="4" name="Picture 3">
          <a:extLst>
            <a:ext uri="{FF2B5EF4-FFF2-40B4-BE49-F238E27FC236}">
              <a16:creationId xmlns:a16="http://schemas.microsoft.com/office/drawing/2014/main" id="{AF00EDB0-988F-4080-A81E-BB0462B4CA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32860" y="83820"/>
          <a:ext cx="1083645" cy="15179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194733</xdr:colOff>
      <xdr:row>0</xdr:row>
      <xdr:rowOff>67733</xdr:rowOff>
    </xdr:from>
    <xdr:to>
      <xdr:col>7</xdr:col>
      <xdr:colOff>457111</xdr:colOff>
      <xdr:row>10</xdr:row>
      <xdr:rowOff>53252</xdr:rowOff>
    </xdr:to>
    <xdr:pic>
      <xdr:nvPicPr>
        <xdr:cNvPr id="4" name="Picture 3">
          <a:extLst>
            <a:ext uri="{FF2B5EF4-FFF2-40B4-BE49-F238E27FC236}">
              <a16:creationId xmlns:a16="http://schemas.microsoft.com/office/drawing/2014/main" id="{FDA14E48-3635-4F9E-BB31-E33AB434C9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4866" y="67733"/>
          <a:ext cx="1083645" cy="15179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0</xdr:colOff>
      <xdr:row>29</xdr:row>
      <xdr:rowOff>0</xdr:rowOff>
    </xdr:to>
    <xdr:graphicFrame macro="">
      <xdr:nvGraphicFramePr>
        <xdr:cNvPr id="2" name="Chart 1">
          <a:extLst>
            <a:ext uri="{FF2B5EF4-FFF2-40B4-BE49-F238E27FC236}">
              <a16:creationId xmlns:a16="http://schemas.microsoft.com/office/drawing/2014/main" id="{5C7D4064-79E8-45FD-9572-721F0EAC63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17</xdr:col>
      <xdr:colOff>0</xdr:colOff>
      <xdr:row>0</xdr:row>
      <xdr:rowOff>0</xdr:rowOff>
    </xdr:from>
    <xdr:to>
      <xdr:col>23</xdr:col>
      <xdr:colOff>0</xdr:colOff>
      <xdr:row>14</xdr:row>
      <xdr:rowOff>0</xdr:rowOff>
    </xdr:to>
    <mc:AlternateContent xmlns:mc="http://schemas.openxmlformats.org/markup-compatibility/2006" xmlns:sle15="http://schemas.microsoft.com/office/drawing/2012/slicer">
      <mc:Choice Requires="sle15">
        <xdr:graphicFrame macro="">
          <xdr:nvGraphicFramePr>
            <xdr:cNvPr id="3" name="Team">
              <a:extLst>
                <a:ext uri="{FF2B5EF4-FFF2-40B4-BE49-F238E27FC236}">
                  <a16:creationId xmlns:a16="http://schemas.microsoft.com/office/drawing/2014/main" id="{F7CDA071-6109-44DD-A3A8-EE4C2987DCFC}"/>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10546080" y="0"/>
              <a:ext cx="3657600" cy="2560320"/>
            </a:xfrm>
            <a:prstGeom prst="rect">
              <a:avLst/>
            </a:prstGeom>
            <a:solidFill>
              <a:prstClr val="white"/>
            </a:solidFill>
            <a:ln w="1">
              <a:solidFill>
                <a:prstClr val="green"/>
              </a:solidFill>
            </a:ln>
          </xdr:spPr>
          <xdr:txBody>
            <a:bodyPr vertOverflow="clip" horzOverflow="clip"/>
            <a:lstStyle/>
            <a:p>
              <a:r>
                <a:rPr lang="en-IE"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19</xdr:col>
      <xdr:colOff>388620</xdr:colOff>
      <xdr:row>16</xdr:row>
      <xdr:rowOff>22859</xdr:rowOff>
    </xdr:from>
    <xdr:to>
      <xdr:col>22</xdr:col>
      <xdr:colOff>274320</xdr:colOff>
      <xdr:row>29</xdr:row>
      <xdr:rowOff>47116</xdr:rowOff>
    </xdr:to>
    <xdr:pic>
      <xdr:nvPicPr>
        <xdr:cNvPr id="4" name="Picture 3">
          <a:extLst>
            <a:ext uri="{FF2B5EF4-FFF2-40B4-BE49-F238E27FC236}">
              <a16:creationId xmlns:a16="http://schemas.microsoft.com/office/drawing/2014/main" id="{B97402A6-9B1C-4B44-BB0F-D0BE5ED6F31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153900" y="2948939"/>
          <a:ext cx="1714500" cy="240169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13063</xdr:colOff>
      <xdr:row>7</xdr:row>
      <xdr:rowOff>22861</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 y="0"/>
          <a:ext cx="957943" cy="1272541"/>
        </a:xfrm>
        <a:prstGeom prst="rect">
          <a:avLst/>
        </a:prstGeom>
      </xdr:spPr>
    </xdr:pic>
    <xdr:clientData/>
  </xdr:twoCellAnchor>
  <xdr:twoCellAnchor editAs="oneCell">
    <xdr:from>
      <xdr:col>2</xdr:col>
      <xdr:colOff>45721</xdr:colOff>
      <xdr:row>0</xdr:row>
      <xdr:rowOff>0</xdr:rowOff>
    </xdr:from>
    <xdr:to>
      <xdr:col>3</xdr:col>
      <xdr:colOff>9269</xdr:colOff>
      <xdr:row>7</xdr:row>
      <xdr:rowOff>22860</xdr:rowOff>
    </xdr:to>
    <xdr:pic>
      <xdr:nvPicPr>
        <xdr:cNvPr id="3" name="Picture 2">
          <a:extLst>
            <a:ext uri="{FF2B5EF4-FFF2-40B4-BE49-F238E27FC236}">
              <a16:creationId xmlns:a16="http://schemas.microsoft.com/office/drawing/2014/main" id="{B822E41B-4B5B-40C1-905F-92239BA35DE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1561" y="0"/>
          <a:ext cx="908428" cy="1272540"/>
        </a:xfrm>
        <a:prstGeom prst="rect">
          <a:avLst/>
        </a:prstGeom>
      </xdr:spPr>
    </xdr:pic>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9BDB3C00-4D86-4093-85D4-35B9B6ADE8EA}" sourceName="Team">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A3C6BA19-A432-4262-BD1D-83B332A0EDFC}" cache="Slicer_Team" caption="Team" columnCount="3" style="SlicerStyleLigh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C559A1-05CA-4D03-BA9C-344C35C49C7A}" name="Table1" displayName="Table1" ref="AA29:CI48" totalsRowShown="0" headerRowDxfId="126" dataDxfId="125">
  <autoFilter ref="AA29:CI48" xr:uid="{42687B81-E12F-441B-91B7-DB4262104FAF}"/>
  <sortState ref="AA30:CI48">
    <sortCondition ref="AA29:AA48"/>
  </sortState>
  <tableColumns count="61">
    <tableColumn id="1" xr3:uid="{F515A680-03E9-42BC-BD99-9C21FC80287D}" name="Team" dataDxfId="124"/>
    <tableColumn id="2" xr3:uid="{8933CB4A-D2B7-4FD7-9BBD-E59A50F8B9FA}" name="M1" dataDxfId="123">
      <calculatedColumnFormula>SUM($AB3:AB3)</calculatedColumnFormula>
    </tableColumn>
    <tableColumn id="3" xr3:uid="{3B594C21-98EE-4A75-B196-D517C4398B0F}" name="M2" dataDxfId="122">
      <calculatedColumnFormula>SUM($AB3:AC3)</calculatedColumnFormula>
    </tableColumn>
    <tableColumn id="4" xr3:uid="{1B3323A0-DAA6-49B7-8622-E06B48A3392A}" name="M3" dataDxfId="121">
      <calculatedColumnFormula>SUM($AB3:AD3)</calculatedColumnFormula>
    </tableColumn>
    <tableColumn id="5" xr3:uid="{2B973D20-0F12-4827-B2C3-ED8EB2469C11}" name="M4" dataDxfId="120">
      <calculatedColumnFormula>SUM($AB3:AE3)</calculatedColumnFormula>
    </tableColumn>
    <tableColumn id="6" xr3:uid="{16047988-C8C2-48D3-87D8-65F90B1DCE83}" name="M5" dataDxfId="119">
      <calculatedColumnFormula>SUM($AB3:AF3)</calculatedColumnFormula>
    </tableColumn>
    <tableColumn id="7" xr3:uid="{9EED4B16-7122-409B-95FE-986E2EC6A4E3}" name="M6" dataDxfId="118">
      <calculatedColumnFormula>SUM($AB3:AG3)</calculatedColumnFormula>
    </tableColumn>
    <tableColumn id="8" xr3:uid="{D3C3E7E7-B362-4842-A3D5-4E772309011A}" name="M7" dataDxfId="117">
      <calculatedColumnFormula>SUM($AB3:AH3)</calculatedColumnFormula>
    </tableColumn>
    <tableColumn id="9" xr3:uid="{49A8F3AA-CA34-4BA6-8AFE-8CFE329C5172}" name="M8" dataDxfId="116">
      <calculatedColumnFormula>SUM($AB3:AI3)</calculatedColumnFormula>
    </tableColumn>
    <tableColumn id="10" xr3:uid="{38F0E542-F61D-467A-9041-8B8A1CCF9083}" name="M9" dataDxfId="115">
      <calculatedColumnFormula>SUM($AB3:AJ3)</calculatedColumnFormula>
    </tableColumn>
    <tableColumn id="11" xr3:uid="{39ABC6ED-93DE-4CB0-A32F-66E04B5422ED}" name="M10" dataDxfId="114">
      <calculatedColumnFormula>SUM($AB3:AK3)</calculatedColumnFormula>
    </tableColumn>
    <tableColumn id="12" xr3:uid="{46833BFF-150C-453A-95F2-154A89AE661D}" name="M11" dataDxfId="113">
      <calculatedColumnFormula>SUM($AB3:AL3)</calculatedColumnFormula>
    </tableColumn>
    <tableColumn id="13" xr3:uid="{99410B16-223F-4A68-97D1-DE22E03375F7}" name="M12" dataDxfId="112">
      <calculatedColumnFormula>SUM($AB3:AM3)</calculatedColumnFormula>
    </tableColumn>
    <tableColumn id="14" xr3:uid="{651A55E6-161F-4512-B3EF-60DEF59C1333}" name="M13" dataDxfId="111">
      <calculatedColumnFormula>SUM($AB3:AN3)</calculatedColumnFormula>
    </tableColumn>
    <tableColumn id="15" xr3:uid="{2773C625-9D77-4851-8743-D10AC56854E2}" name="M14" dataDxfId="110">
      <calculatedColumnFormula>SUM($AB3:AO3)</calculatedColumnFormula>
    </tableColumn>
    <tableColumn id="16" xr3:uid="{14C8C448-40D6-42E0-9280-6305D05FE591}" name="M15" dataDxfId="109">
      <calculatedColumnFormula>SUM($AB3:AP3)</calculatedColumnFormula>
    </tableColumn>
    <tableColumn id="17" xr3:uid="{C95E7C07-B473-490F-BC5E-EA7321AB82F7}" name="M16" dataDxfId="108">
      <calculatedColumnFormula>SUM($AB3:AQ3)</calculatedColumnFormula>
    </tableColumn>
    <tableColumn id="18" xr3:uid="{15EF38DB-E86C-4F5A-A3ED-B17EDD3CFABF}" name="M17" dataDxfId="107">
      <calculatedColumnFormula>SUM($AB3:AR3)</calculatedColumnFormula>
    </tableColumn>
    <tableColumn id="19" xr3:uid="{D498D1B1-7EF2-42F9-9FF4-0B98462123FA}" name="M18" dataDxfId="106">
      <calculatedColumnFormula>SUM($AB3:AS3)</calculatedColumnFormula>
    </tableColumn>
    <tableColumn id="20" xr3:uid="{7980CD44-CD1D-406B-8C82-E2B1C651E8D4}" name="M19" dataDxfId="105">
      <calculatedColumnFormula>SUM($AB3:AT3)</calculatedColumnFormula>
    </tableColumn>
    <tableColumn id="21" xr3:uid="{190FCDA4-54C7-4171-8727-7BD57F6377CD}" name="M20" dataDxfId="104">
      <calculatedColumnFormula>SUM($AB3:AU3)</calculatedColumnFormula>
    </tableColumn>
    <tableColumn id="22" xr3:uid="{23EB67D2-2515-4AC9-A256-2A4A52ED8B5B}" name="M21" dataDxfId="103">
      <calculatedColumnFormula>SUM($AB3:AV3)</calculatedColumnFormula>
    </tableColumn>
    <tableColumn id="23" xr3:uid="{3EA69FEB-396C-4DE2-8D1C-33C7FD7437CD}" name="M22" dataDxfId="102">
      <calculatedColumnFormula>SUM($AB3:AW3)</calculatedColumnFormula>
    </tableColumn>
    <tableColumn id="24" xr3:uid="{ACB94B51-A3C5-4EC0-B45A-46D0D00DAB44}" name="M23" dataDxfId="101">
      <calculatedColumnFormula>SUM($AB3:AX3)</calculatedColumnFormula>
    </tableColumn>
    <tableColumn id="25" xr3:uid="{51711B48-902B-40FF-9673-24105725EE18}" name="M24" dataDxfId="100">
      <calculatedColumnFormula>SUM($AB3:AY3)</calculatedColumnFormula>
    </tableColumn>
    <tableColumn id="26" xr3:uid="{3792DDCB-64FD-4208-9E13-1A1CAA0D510C}" name="M25" dataDxfId="99">
      <calculatedColumnFormula>SUM($AB3:AZ3)</calculatedColumnFormula>
    </tableColumn>
    <tableColumn id="27" xr3:uid="{85900033-AD70-48AF-9692-8A86832D177C}" name="M26" dataDxfId="98">
      <calculatedColumnFormula>SUM($AB3:BA3)</calculatedColumnFormula>
    </tableColumn>
    <tableColumn id="28" xr3:uid="{26FB9128-175D-4620-9719-0ABEABDAAC69}" name="M27" dataDxfId="97">
      <calculatedColumnFormula>SUM($AB3:BB3)</calculatedColumnFormula>
    </tableColumn>
    <tableColumn id="29" xr3:uid="{FDC9453D-7205-45A1-93F6-41E6A0576793}" name="M28" dataDxfId="96">
      <calculatedColumnFormula>SUM($AB3:BC3)</calculatedColumnFormula>
    </tableColumn>
    <tableColumn id="30" xr3:uid="{2A697C68-40BA-40F0-B3F2-8F139D9324CD}" name="M29" dataDxfId="95">
      <calculatedColumnFormula>SUM($AB3:BD3)</calculatedColumnFormula>
    </tableColumn>
    <tableColumn id="31" xr3:uid="{83FD435E-6B7D-4A9D-BAE7-7A222AB69011}" name="M30" dataDxfId="94">
      <calculatedColumnFormula>SUM($AB3:BE3)</calculatedColumnFormula>
    </tableColumn>
    <tableColumn id="32" xr3:uid="{2B7E5C33-9272-44DA-B25C-DE123138733C}" name="M31" dataDxfId="93"/>
    <tableColumn id="33" xr3:uid="{279FEA41-AD91-40E2-9A3C-5859E65E3B4D}" name="M32" dataDxfId="92"/>
    <tableColumn id="34" xr3:uid="{C78D535A-116E-4C47-AB5B-BCFF082678D8}" name="M33" dataDxfId="91"/>
    <tableColumn id="35" xr3:uid="{00BBEDD9-0C3E-445F-ACDC-3BFC75ABAD9C}" name="M34" dataDxfId="90"/>
    <tableColumn id="36" xr3:uid="{242595A9-0170-4B63-A0EF-B8C17B5911A3}" name="M35" dataDxfId="89"/>
    <tableColumn id="37" xr3:uid="{D3A80715-FB93-42FA-A383-DA7B74023FF0}" name="M36" dataDxfId="88"/>
    <tableColumn id="38" xr3:uid="{1F53D3CC-3857-415D-9BD9-18FA0B8E7696}" name="M37" dataDxfId="87">
      <calculatedColumnFormula>SUM($AB3:BL3)</calculatedColumnFormula>
    </tableColumn>
    <tableColumn id="39" xr3:uid="{FE4803B2-A5C5-4D8B-97C2-E7C4D3AD04F6}" name="M38" dataDxfId="86">
      <calculatedColumnFormula>SUM($AB3:BM3)</calculatedColumnFormula>
    </tableColumn>
    <tableColumn id="40" xr3:uid="{466A9FD0-9B86-479E-9A9D-E74281762C26}" name="M39" dataDxfId="85">
      <calculatedColumnFormula>SUM($AB3:BN3)</calculatedColumnFormula>
    </tableColumn>
    <tableColumn id="41" xr3:uid="{AB02478C-2125-4C45-AB4E-E254E98B8CB1}" name="M40" dataDxfId="84">
      <calculatedColumnFormula>SUM($AB3:BO3)</calculatedColumnFormula>
    </tableColumn>
    <tableColumn id="42" xr3:uid="{5BDFE6AE-75B9-4947-ABA8-2009EA35CF81}" name="M41" dataDxfId="83">
      <calculatedColumnFormula>SUM($AB3:BP3)</calculatedColumnFormula>
    </tableColumn>
    <tableColumn id="43" xr3:uid="{1F53C675-B1B6-4C9C-BC2A-10A8F216BBDC}" name="M42" dataDxfId="0">
      <calculatedColumnFormula>SUM($AB3:BQ3)</calculatedColumnFormula>
    </tableColumn>
    <tableColumn id="44" xr3:uid="{081081E1-BD4E-460A-BC3C-956584915F77}" name="M43" dataDxfId="82"/>
    <tableColumn id="45" xr3:uid="{838BE54D-4E06-4279-A777-823B27E7493D}" name="M44" dataDxfId="81"/>
    <tableColumn id="46" xr3:uid="{A9C3816A-E895-4551-9907-B8CE294F667A}" name="M45" dataDxfId="80"/>
    <tableColumn id="47" xr3:uid="{C4C0FF3A-F3B2-4BB0-8CDA-0EEA40AB31E8}" name="M46" dataDxfId="79"/>
    <tableColumn id="48" xr3:uid="{BE044A22-B84E-437E-B033-1A7F98CD84D4}" name="M47" dataDxfId="78"/>
    <tableColumn id="49" xr3:uid="{6FF3AFFD-CB3C-43E0-877A-FF33E5313CB4}" name="M48" dataDxfId="77"/>
    <tableColumn id="50" xr3:uid="{687801B7-996D-4884-8A2B-7C97AEB3CEBA}" name="M49" dataDxfId="76"/>
    <tableColumn id="51" xr3:uid="{851AD858-5741-4E4F-88E0-FD692B3C7795}" name="M50" dataDxfId="75"/>
    <tableColumn id="52" xr3:uid="{7C05F206-BF4A-453F-8B7A-D2F1E457D7D5}" name="M51" dataDxfId="74"/>
    <tableColumn id="53" xr3:uid="{3CD8F22D-93B5-4BBF-BA6C-48EB57BE97FE}" name="M52" dataDxfId="73"/>
    <tableColumn id="54" xr3:uid="{7744D1C8-7B3F-4193-BD5E-BFB09B1DA51C}" name="M53" dataDxfId="72"/>
    <tableColumn id="55" xr3:uid="{6D01A588-CB80-4542-9861-02650AB39D66}" name="M54" dataDxfId="71"/>
    <tableColumn id="56" xr3:uid="{81DC5D7D-6EDF-4068-B685-BAB80A611250}" name="M55" dataDxfId="70"/>
    <tableColumn id="57" xr3:uid="{BC51C4B0-F258-49F9-907A-3FDC5B1DDAA6}" name="M56" dataDxfId="69"/>
    <tableColumn id="58" xr3:uid="{F67BE599-8BA1-4DAC-A233-EE58CAEA1A2D}" name="M57" dataDxfId="68"/>
    <tableColumn id="59" xr3:uid="{24706509-E67E-466B-9214-0BAE9D9E0744}" name="M58" dataDxfId="67"/>
    <tableColumn id="60" xr3:uid="{5F35B7E9-E9F0-4EC0-BD65-238EA0D03BE6}" name="M59" dataDxfId="66"/>
    <tableColumn id="61" xr3:uid="{4CA12D43-694B-423A-B00B-BCFCD1692E28}" name="M60" dataDxfId="6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C9D2B7-8CB9-41FE-84C8-784BC713E2C5}" name="Table4" displayName="Table4" ref="AA2:CI21" totalsRowShown="0" headerRowDxfId="64" dataDxfId="63">
  <autoFilter ref="AA2:CI21" xr:uid="{9C3D3372-F12A-441C-9C71-CBE212EB8A8B}"/>
  <tableColumns count="61">
    <tableColumn id="1" xr3:uid="{5025BB84-D097-4588-A7EE-DA3CDA0B93AA}" name="Team" dataDxfId="62"/>
    <tableColumn id="2" xr3:uid="{6B6187A7-B91D-4361-B834-0FF4386F4738}" name="M1" dataDxfId="61"/>
    <tableColumn id="3" xr3:uid="{6DF1B993-FA95-4CCF-A14C-E2006142BE1E}" name="M2" dataDxfId="60"/>
    <tableColumn id="4" xr3:uid="{CE94FA40-A2E9-4009-AF3E-38E065EC8D3F}" name="M3" dataDxfId="59"/>
    <tableColumn id="5" xr3:uid="{8F2B44E1-9BF9-4529-A0AC-BC8E11B7E2BE}" name="M4" dataDxfId="58"/>
    <tableColumn id="6" xr3:uid="{4DA20ECE-5188-47C8-AC6D-CD398DF7B4A5}" name="M5" dataDxfId="57"/>
    <tableColumn id="7" xr3:uid="{5B6CF136-6DAB-485B-88BA-BB6E897B467E}" name="M6" dataDxfId="56"/>
    <tableColumn id="8" xr3:uid="{6CEA01A8-D510-41C1-A933-D03D781E20FF}" name="M7" dataDxfId="55"/>
    <tableColumn id="9" xr3:uid="{24948317-CE7E-4C55-B48C-4894639AF093}" name="M8" dataDxfId="54"/>
    <tableColumn id="10" xr3:uid="{EC3CA9CA-7F70-4414-A011-9B9DDE3E0EDB}" name="M9" dataDxfId="53"/>
    <tableColumn id="11" xr3:uid="{FB8308F3-A530-4670-B07D-D2EECC3E3519}" name="M10" dataDxfId="52"/>
    <tableColumn id="12" xr3:uid="{EDB1FCE3-F32D-4165-BE14-12791706A9FC}" name="M11" dataDxfId="51"/>
    <tableColumn id="13" xr3:uid="{E235E071-B69C-4B6A-8332-08D26B581347}" name="M12" dataDxfId="50"/>
    <tableColumn id="14" xr3:uid="{501297A4-1129-4B97-8B34-BD657CCF5F12}" name="M13" dataDxfId="49"/>
    <tableColumn id="15" xr3:uid="{24D320F1-9945-4B5C-AC2E-9871E4091C41}" name="M14" dataDxfId="48"/>
    <tableColumn id="16" xr3:uid="{D95AB3EA-DDDD-4B87-ADB4-0080433F76AA}" name="M15" dataDxfId="47"/>
    <tableColumn id="17" xr3:uid="{F9B3A48F-EF3D-482F-B531-0A2B86ACF859}" name="M16" dataDxfId="46"/>
    <tableColumn id="18" xr3:uid="{9F00E51C-46FE-4928-B2A3-B1BD11F26BFC}" name="M17" dataDxfId="45"/>
    <tableColumn id="19" xr3:uid="{A5120551-8987-48DC-BAA6-B49BBB8B9C15}" name="M18" dataDxfId="44"/>
    <tableColumn id="20" xr3:uid="{2C197020-D7C7-4692-868B-787BD45B66FE}" name="M19" dataDxfId="43"/>
    <tableColumn id="21" xr3:uid="{77D6B7C5-60D7-4487-9FF3-9975534574E2}" name="M20" dataDxfId="42"/>
    <tableColumn id="22" xr3:uid="{56360D35-0860-434D-B17D-0B8D592AE7E6}" name="M21" dataDxfId="41"/>
    <tableColumn id="23" xr3:uid="{AF563708-3F5B-4817-82D9-C969F9B1D4BF}" name="M22" dataDxfId="40"/>
    <tableColumn id="24" xr3:uid="{889F3163-8410-4B0B-A668-991D1035606D}" name="M23" dataDxfId="39"/>
    <tableColumn id="25" xr3:uid="{BA18F107-3094-4972-83E9-14CAFD6B06EF}" name="M24" dataDxfId="38"/>
    <tableColumn id="26" xr3:uid="{0AAC0F76-EDCB-486D-B036-D884476088E7}" name="M25" dataDxfId="37"/>
    <tableColumn id="27" xr3:uid="{96295828-8D4F-4E79-A2D4-E14E2164B88A}" name="M26" dataDxfId="36"/>
    <tableColumn id="28" xr3:uid="{06DBD523-2237-4B2B-8F46-7C9557244DDC}" name="M27" dataDxfId="35"/>
    <tableColumn id="29" xr3:uid="{0D902530-C59D-475D-BFF0-79ABD20B45DF}" name="M28" dataDxfId="34"/>
    <tableColumn id="30" xr3:uid="{2F4E660E-0BE6-474D-8484-0B7CE47F60A3}" name="M29" dataDxfId="33"/>
    <tableColumn id="31" xr3:uid="{2E9E317D-F0B5-476D-9AFC-187B49130F73}" name="M30" dataDxfId="32"/>
    <tableColumn id="32" xr3:uid="{D7F67CB4-C14A-46BC-BF9B-EB74820FD17C}" name="M31" dataDxfId="31"/>
    <tableColumn id="33" xr3:uid="{BF2D1372-200F-476F-8E6F-E0E7885CEC57}" name="M32" dataDxfId="30"/>
    <tableColumn id="34" xr3:uid="{4C6545DB-88F7-4AF0-827F-4C21F7D036C9}" name="M33" dataDxfId="29"/>
    <tableColumn id="35" xr3:uid="{F9A68EAA-393F-4833-9F02-FE0F876C0632}" name="M34" dataDxfId="28"/>
    <tableColumn id="36" xr3:uid="{939BB98B-BAFD-4047-9186-C49B7C30314D}" name="M35" dataDxfId="27"/>
    <tableColumn id="37" xr3:uid="{1C6A1813-2A86-4623-9310-8E4AEE82B772}" name="M36" dataDxfId="26"/>
    <tableColumn id="38" xr3:uid="{9E8051C8-9843-4B1B-A4A1-563D2B5F28D4}" name="M37" dataDxfId="25"/>
    <tableColumn id="39" xr3:uid="{5F59C7F9-651D-47E6-88E3-DDB5DF7BBC97}" name="M38" dataDxfId="24"/>
    <tableColumn id="40" xr3:uid="{C45D7FBF-CCAC-48B0-A856-4CFE93BB8503}" name="M39" dataDxfId="23"/>
    <tableColumn id="41" xr3:uid="{D5CF6699-4083-4104-A621-DD456A1002C1}" name="M40" dataDxfId="22"/>
    <tableColumn id="42" xr3:uid="{953F9BF6-0CB3-4571-AFCC-2FAC0B77987E}" name="M41" dataDxfId="21"/>
    <tableColumn id="43" xr3:uid="{048B0ECE-08DC-4C3C-8470-0000D158B37C}" name="M42" dataDxfId="20"/>
    <tableColumn id="44" xr3:uid="{DF3B82E7-6D45-4879-BECB-9FCB0533370D}" name="M43" dataDxfId="19"/>
    <tableColumn id="45" xr3:uid="{4F2C08D6-2211-4987-8AC1-BA912B0592EA}" name="M44" dataDxfId="18"/>
    <tableColumn id="46" xr3:uid="{6DF09ED2-066F-4DD7-A59D-39D0610782A1}" name="M45" dataDxfId="17"/>
    <tableColumn id="47" xr3:uid="{C2779ADB-B286-471F-9DE4-71B68B20C926}" name="M46" dataDxfId="16"/>
    <tableColumn id="48" xr3:uid="{F4064589-3198-4346-B81D-93A1E98DE3AD}" name="M47" dataDxfId="15"/>
    <tableColumn id="49" xr3:uid="{813470C2-44C1-4F90-AF14-7468876307F2}" name="M48" dataDxfId="14"/>
    <tableColumn id="50" xr3:uid="{C18F30DB-7C2E-4F37-8191-EFC16068D147}" name="M49" dataDxfId="13"/>
    <tableColumn id="51" xr3:uid="{8D20C12C-97C3-45E0-A646-64D8B1C2FE77}" name="M50" dataDxfId="12"/>
    <tableColumn id="52" xr3:uid="{E33C11CA-B77A-4A8E-8D8C-D7FC4CD91F46}" name="M51" dataDxfId="11"/>
    <tableColumn id="53" xr3:uid="{4530D4D4-FF24-47E8-AB52-31D2D2865CF3}" name="M52" dataDxfId="10"/>
    <tableColumn id="54" xr3:uid="{05E1EAD0-3566-4460-8F74-431CA43371E8}" name="M53" dataDxfId="9"/>
    <tableColumn id="55" xr3:uid="{94FA00B5-3D09-497B-B7CE-9BF80092B7C0}" name="M54" dataDxfId="8"/>
    <tableColumn id="56" xr3:uid="{A2B052DC-C50C-438B-9A53-E2949B8D4A9F}" name="M55" dataDxfId="7"/>
    <tableColumn id="57" xr3:uid="{6B2751E8-5025-45A0-B7A9-9BAEDFB8E8AE}" name="M56" dataDxfId="6"/>
    <tableColumn id="58" xr3:uid="{A6B1DFB0-5FF4-44A5-82A6-4944C1A5106A}" name="M57" dataDxfId="5"/>
    <tableColumn id="59" xr3:uid="{B8FF62C0-F9D7-4545-BA2D-8D508850FEF4}" name="M58" dataDxfId="4"/>
    <tableColumn id="60" xr3:uid="{729DDC53-C867-44BA-9EC4-B95298249A14}" name="M59" dataDxfId="3"/>
    <tableColumn id="61" xr3:uid="{731FE044-9DC6-44D3-B591-571036653736}" name="M60"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07/relationships/slicer" Target="../slicers/slicer1.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27"/>
  <sheetViews>
    <sheetView showGridLines="0" zoomScaleNormal="100" workbookViewId="0">
      <selection activeCell="P19" sqref="P19"/>
    </sheetView>
  </sheetViews>
  <sheetFormatPr defaultRowHeight="14.3" x14ac:dyDescent="0.25"/>
  <cols>
    <col min="1" max="2" width="1.625" customWidth="1"/>
    <col min="3" max="3" width="31.625" bestFit="1" customWidth="1"/>
    <col min="4" max="4" width="13.25" customWidth="1"/>
    <col min="5" max="6" width="12.75" bestFit="1" customWidth="1"/>
    <col min="7" max="7" width="28.375" bestFit="1" customWidth="1"/>
    <col min="8" max="8" width="7.875" bestFit="1" customWidth="1"/>
    <col min="9" max="10" width="7.75" bestFit="1" customWidth="1"/>
    <col min="11" max="11" width="27.875" bestFit="1" customWidth="1"/>
    <col min="12" max="12" width="7.875" bestFit="1" customWidth="1"/>
    <col min="13" max="14" width="7.75" bestFit="1" customWidth="1"/>
    <col min="15" max="15" width="24.75" bestFit="1" customWidth="1"/>
    <col min="16" max="16" width="5.75" bestFit="1" customWidth="1"/>
    <col min="17" max="18" width="7.75" bestFit="1" customWidth="1"/>
    <col min="19" max="19" width="1.625" customWidth="1"/>
  </cols>
  <sheetData>
    <row r="1" spans="2:29" ht="9.5500000000000007" customHeight="1" thickBot="1" x14ac:dyDescent="0.3">
      <c r="G1" s="14"/>
      <c r="H1" s="14"/>
    </row>
    <row r="2" spans="2:29" ht="9.5500000000000007" customHeight="1" x14ac:dyDescent="0.25">
      <c r="B2" s="50"/>
      <c r="C2" s="51"/>
      <c r="D2" s="51"/>
      <c r="E2" s="51"/>
      <c r="F2" s="51"/>
      <c r="G2" s="52"/>
      <c r="H2" s="52"/>
      <c r="I2" s="51"/>
      <c r="J2" s="51"/>
      <c r="K2" s="51"/>
      <c r="L2" s="51"/>
      <c r="M2" s="51"/>
      <c r="N2" s="51"/>
      <c r="O2" s="51"/>
      <c r="P2" s="51"/>
      <c r="Q2" s="51"/>
      <c r="R2" s="51"/>
      <c r="S2" s="53"/>
    </row>
    <row r="3" spans="2:29" x14ac:dyDescent="0.25">
      <c r="B3" s="54"/>
      <c r="C3" s="1"/>
      <c r="D3" s="1"/>
      <c r="E3" s="1"/>
      <c r="F3" s="1"/>
      <c r="G3" s="16"/>
      <c r="H3" s="16"/>
      <c r="I3" s="1"/>
      <c r="J3" s="1"/>
      <c r="K3" s="1"/>
      <c r="L3" s="1"/>
      <c r="M3" s="1"/>
      <c r="N3" s="1"/>
      <c r="O3" s="1"/>
      <c r="P3" s="1"/>
      <c r="Q3" s="1"/>
      <c r="R3" s="1"/>
      <c r="S3" s="55"/>
    </row>
    <row r="4" spans="2:29" x14ac:dyDescent="0.25">
      <c r="B4" s="54"/>
      <c r="C4" s="1"/>
      <c r="D4" s="1"/>
      <c r="E4" s="1"/>
      <c r="F4" s="1"/>
      <c r="G4" s="16"/>
      <c r="H4" s="16"/>
      <c r="I4" s="1"/>
      <c r="J4" s="1"/>
      <c r="K4" s="1"/>
      <c r="L4" s="1"/>
      <c r="M4" s="1"/>
      <c r="N4" s="1"/>
      <c r="O4" s="1"/>
      <c r="P4" s="1"/>
      <c r="Q4" s="1"/>
      <c r="R4" s="1"/>
      <c r="S4" s="55"/>
    </row>
    <row r="5" spans="2:29" x14ac:dyDescent="0.25">
      <c r="B5" s="54"/>
      <c r="C5" s="1"/>
      <c r="D5" s="1"/>
      <c r="E5" s="1"/>
      <c r="F5" s="1"/>
      <c r="G5" s="16"/>
      <c r="H5" s="16"/>
      <c r="I5" s="1"/>
      <c r="J5" s="1"/>
      <c r="K5" s="1"/>
      <c r="L5" s="1"/>
      <c r="M5" s="1"/>
      <c r="N5" s="1"/>
      <c r="O5" s="1"/>
      <c r="P5" s="1"/>
      <c r="Q5" s="1"/>
      <c r="R5" s="1"/>
      <c r="S5" s="55"/>
    </row>
    <row r="6" spans="2:29" x14ac:dyDescent="0.25">
      <c r="B6" s="54"/>
      <c r="C6" s="1"/>
      <c r="D6" s="1"/>
      <c r="E6" s="1"/>
      <c r="F6" s="1"/>
      <c r="G6" s="16"/>
      <c r="H6" s="16"/>
      <c r="I6" s="1"/>
      <c r="J6" s="1"/>
      <c r="K6" s="1"/>
      <c r="L6" s="1"/>
      <c r="M6" s="1"/>
      <c r="N6" s="1"/>
      <c r="O6" s="1"/>
      <c r="P6" s="1"/>
      <c r="Q6" s="1"/>
      <c r="R6" s="1"/>
      <c r="S6" s="55"/>
    </row>
    <row r="7" spans="2:29" x14ac:dyDescent="0.25">
      <c r="B7" s="54"/>
      <c r="C7" s="1"/>
      <c r="D7" s="1"/>
      <c r="E7" s="1"/>
      <c r="F7" s="1"/>
      <c r="G7" s="16"/>
      <c r="H7" s="16"/>
      <c r="I7" s="1"/>
      <c r="J7" s="1"/>
      <c r="K7" s="1"/>
      <c r="L7" s="1"/>
      <c r="M7" s="1"/>
      <c r="N7" s="1"/>
      <c r="O7" s="1"/>
      <c r="P7" s="1"/>
      <c r="Q7" s="1"/>
      <c r="R7" s="1"/>
      <c r="S7" s="55"/>
    </row>
    <row r="8" spans="2:29" x14ac:dyDescent="0.25">
      <c r="B8" s="54"/>
      <c r="C8" s="1"/>
      <c r="D8" s="1"/>
      <c r="E8" s="1"/>
      <c r="F8" s="1"/>
      <c r="G8" s="16"/>
      <c r="H8" s="16"/>
      <c r="I8" s="1"/>
      <c r="J8" s="1"/>
      <c r="K8" s="1"/>
      <c r="L8" s="1"/>
      <c r="M8" s="1"/>
      <c r="N8" s="1"/>
      <c r="O8" s="1"/>
      <c r="P8" s="1"/>
      <c r="Q8" s="1"/>
      <c r="R8" s="1"/>
      <c r="S8" s="55"/>
    </row>
    <row r="9" spans="2:29" x14ac:dyDescent="0.25">
      <c r="B9" s="54"/>
      <c r="C9" s="1"/>
      <c r="D9" s="1"/>
      <c r="E9" s="1"/>
      <c r="F9" s="1"/>
      <c r="G9" s="1"/>
      <c r="H9" s="1"/>
      <c r="I9" s="1"/>
      <c r="J9" s="1"/>
      <c r="K9" s="1"/>
      <c r="L9" s="1"/>
      <c r="M9" s="1"/>
      <c r="N9" s="1"/>
      <c r="O9" s="1"/>
      <c r="P9" s="1"/>
      <c r="Q9" s="1"/>
      <c r="R9" s="1"/>
      <c r="S9" s="55"/>
    </row>
    <row r="10" spans="2:29" x14ac:dyDescent="0.25">
      <c r="B10" s="54"/>
      <c r="C10" s="209" t="s">
        <v>248</v>
      </c>
      <c r="D10" s="209"/>
      <c r="E10" s="209"/>
      <c r="F10" s="209"/>
      <c r="G10" s="209"/>
      <c r="H10" s="209"/>
      <c r="I10" s="209"/>
      <c r="J10" s="209"/>
      <c r="K10" s="209"/>
      <c r="L10" s="209"/>
      <c r="M10" s="209"/>
      <c r="N10" s="209"/>
      <c r="O10" s="209"/>
      <c r="P10" s="209"/>
      <c r="Q10" s="209"/>
      <c r="R10" s="209"/>
      <c r="S10" s="55"/>
    </row>
    <row r="11" spans="2:29" x14ac:dyDescent="0.25">
      <c r="B11" s="54"/>
      <c r="C11" s="209"/>
      <c r="D11" s="209"/>
      <c r="E11" s="209"/>
      <c r="F11" s="209"/>
      <c r="G11" s="209"/>
      <c r="H11" s="209"/>
      <c r="I11" s="209"/>
      <c r="J11" s="209"/>
      <c r="K11" s="209"/>
      <c r="L11" s="209"/>
      <c r="M11" s="209"/>
      <c r="N11" s="209"/>
      <c r="O11" s="209"/>
      <c r="P11" s="209"/>
      <c r="Q11" s="209"/>
      <c r="R11" s="209"/>
      <c r="S11" s="55"/>
    </row>
    <row r="12" spans="2:29" x14ac:dyDescent="0.25">
      <c r="B12" s="54"/>
      <c r="C12" s="210" t="s">
        <v>133</v>
      </c>
      <c r="D12" s="210"/>
      <c r="E12" s="210"/>
      <c r="F12" s="210"/>
      <c r="G12" s="210"/>
      <c r="H12" s="210"/>
      <c r="I12" s="210"/>
      <c r="J12" s="210"/>
      <c r="K12" s="210"/>
      <c r="L12" s="210"/>
      <c r="M12" s="210"/>
      <c r="N12" s="210"/>
      <c r="O12" s="210"/>
      <c r="P12" s="210"/>
      <c r="Q12" s="210"/>
      <c r="R12" s="210"/>
      <c r="S12" s="55"/>
    </row>
    <row r="13" spans="2:29" x14ac:dyDescent="0.25">
      <c r="B13" s="54"/>
      <c r="C13" s="210"/>
      <c r="D13" s="210"/>
      <c r="E13" s="210"/>
      <c r="F13" s="210"/>
      <c r="G13" s="210"/>
      <c r="H13" s="210"/>
      <c r="I13" s="210"/>
      <c r="J13" s="210"/>
      <c r="K13" s="210"/>
      <c r="L13" s="210"/>
      <c r="M13" s="210"/>
      <c r="N13" s="210"/>
      <c r="O13" s="210"/>
      <c r="P13" s="210"/>
      <c r="Q13" s="210"/>
      <c r="R13" s="210"/>
      <c r="S13" s="55"/>
    </row>
    <row r="14" spans="2:29" ht="14.95" customHeight="1" x14ac:dyDescent="0.25">
      <c r="B14" s="54"/>
      <c r="C14" s="211" t="s">
        <v>51</v>
      </c>
      <c r="D14" s="211"/>
      <c r="E14" s="211"/>
      <c r="F14" s="211"/>
      <c r="G14" s="211"/>
      <c r="H14" s="211"/>
      <c r="I14" s="211"/>
      <c r="J14" s="211"/>
      <c r="K14" s="211"/>
      <c r="L14" s="211"/>
      <c r="M14" s="211"/>
      <c r="N14" s="211"/>
      <c r="O14" s="211"/>
      <c r="P14" s="211"/>
      <c r="Q14" s="211"/>
      <c r="R14" s="211"/>
      <c r="S14" s="55"/>
    </row>
    <row r="15" spans="2:29" ht="14.95" thickBot="1" x14ac:dyDescent="0.3">
      <c r="B15" s="54"/>
      <c r="C15" s="48"/>
      <c r="D15" s="48"/>
      <c r="E15" s="48"/>
      <c r="F15" s="48"/>
      <c r="G15" s="48"/>
      <c r="H15" s="48"/>
      <c r="I15" s="48"/>
      <c r="J15" s="48"/>
      <c r="K15" s="48"/>
      <c r="L15" s="48"/>
      <c r="M15" s="48"/>
      <c r="N15" s="48"/>
      <c r="O15" s="48"/>
      <c r="P15" s="48"/>
      <c r="Q15" s="48"/>
      <c r="R15" s="48"/>
      <c r="S15" s="55"/>
      <c r="AB15" s="59"/>
      <c r="AC15" s="59"/>
    </row>
    <row r="16" spans="2:29" ht="14.95" customHeight="1" thickBot="1" x14ac:dyDescent="0.3">
      <c r="B16" s="54"/>
      <c r="C16" s="60" t="s">
        <v>47</v>
      </c>
      <c r="D16" s="61" t="s">
        <v>32</v>
      </c>
      <c r="E16" s="61" t="s">
        <v>127</v>
      </c>
      <c r="F16" s="62" t="s">
        <v>112</v>
      </c>
      <c r="G16" s="60" t="s">
        <v>48</v>
      </c>
      <c r="H16" s="61" t="s">
        <v>32</v>
      </c>
      <c r="I16" s="61" t="s">
        <v>127</v>
      </c>
      <c r="J16" s="62" t="s">
        <v>112</v>
      </c>
      <c r="K16" s="60" t="s">
        <v>49</v>
      </c>
      <c r="L16" s="61" t="s">
        <v>32</v>
      </c>
      <c r="M16" s="61" t="s">
        <v>127</v>
      </c>
      <c r="N16" s="62" t="s">
        <v>112</v>
      </c>
      <c r="O16" s="60" t="s">
        <v>50</v>
      </c>
      <c r="P16" s="61" t="s">
        <v>32</v>
      </c>
      <c r="Q16" s="61" t="s">
        <v>127</v>
      </c>
      <c r="R16" s="62" t="s">
        <v>112</v>
      </c>
      <c r="S16" s="55"/>
    </row>
    <row r="17" spans="2:19" ht="25.15" customHeight="1" x14ac:dyDescent="0.25">
      <c r="B17" s="54"/>
      <c r="C17" s="63" t="s">
        <v>52</v>
      </c>
      <c r="D17" s="64">
        <v>41</v>
      </c>
      <c r="E17" s="65">
        <v>36.4</v>
      </c>
      <c r="F17" s="66">
        <v>36.6</v>
      </c>
      <c r="G17" s="63" t="s">
        <v>53</v>
      </c>
      <c r="H17" s="67">
        <v>0.53</v>
      </c>
      <c r="I17" s="68">
        <v>0.51</v>
      </c>
      <c r="J17" s="69">
        <v>0.49</v>
      </c>
      <c r="K17" s="63" t="s">
        <v>54</v>
      </c>
      <c r="L17" s="70">
        <v>0.75</v>
      </c>
      <c r="M17" s="68">
        <v>0.75</v>
      </c>
      <c r="N17" s="69">
        <v>0.73</v>
      </c>
      <c r="O17" s="63" t="s">
        <v>55</v>
      </c>
      <c r="P17" s="113">
        <v>6.4</v>
      </c>
      <c r="Q17" s="65">
        <v>6.6</v>
      </c>
      <c r="R17" s="66">
        <v>6.6</v>
      </c>
      <c r="S17" s="55"/>
    </row>
    <row r="18" spans="2:19" ht="25.15" customHeight="1" x14ac:dyDescent="0.25">
      <c r="B18" s="54"/>
      <c r="C18" s="71" t="s">
        <v>56</v>
      </c>
      <c r="D18" s="114">
        <v>6.6</v>
      </c>
      <c r="E18" s="73">
        <v>5.8</v>
      </c>
      <c r="F18" s="74">
        <v>5.8</v>
      </c>
      <c r="G18" s="71" t="s">
        <v>57</v>
      </c>
      <c r="H18" s="194">
        <v>73</v>
      </c>
      <c r="I18" s="73">
        <v>66.8</v>
      </c>
      <c r="J18" s="74">
        <v>64</v>
      </c>
      <c r="K18" s="71" t="s">
        <v>58</v>
      </c>
      <c r="L18" s="76">
        <v>0.43</v>
      </c>
      <c r="M18" s="77">
        <v>0.33</v>
      </c>
      <c r="N18" s="78">
        <v>0.36</v>
      </c>
      <c r="O18" s="71" t="s">
        <v>59</v>
      </c>
      <c r="P18" s="72" t="s">
        <v>295</v>
      </c>
      <c r="Q18" s="73" t="s">
        <v>223</v>
      </c>
      <c r="R18" s="74" t="s">
        <v>117</v>
      </c>
      <c r="S18" s="55"/>
    </row>
    <row r="19" spans="2:19" ht="25.15" customHeight="1" x14ac:dyDescent="0.25">
      <c r="B19" s="54"/>
      <c r="C19" s="63" t="s">
        <v>60</v>
      </c>
      <c r="D19" s="64" t="s">
        <v>292</v>
      </c>
      <c r="E19" s="65" t="s">
        <v>219</v>
      </c>
      <c r="F19" s="66" t="s">
        <v>113</v>
      </c>
      <c r="G19" s="63" t="s">
        <v>61</v>
      </c>
      <c r="H19" s="79" t="s">
        <v>293</v>
      </c>
      <c r="I19" s="65" t="s">
        <v>220</v>
      </c>
      <c r="J19" s="66" t="s">
        <v>114</v>
      </c>
      <c r="K19" s="63" t="s">
        <v>62</v>
      </c>
      <c r="L19" s="64" t="s">
        <v>221</v>
      </c>
      <c r="M19" s="65" t="s">
        <v>221</v>
      </c>
      <c r="N19" s="66" t="s">
        <v>115</v>
      </c>
      <c r="O19" s="80"/>
      <c r="P19" s="81"/>
      <c r="Q19" s="81"/>
      <c r="R19" s="82"/>
      <c r="S19" s="55"/>
    </row>
    <row r="20" spans="2:19" ht="25.15" customHeight="1" x14ac:dyDescent="0.25">
      <c r="B20" s="54"/>
      <c r="C20" s="71" t="s">
        <v>63</v>
      </c>
      <c r="D20" s="76">
        <v>0.63</v>
      </c>
      <c r="E20" s="77">
        <v>0.65</v>
      </c>
      <c r="F20" s="78">
        <v>0.64</v>
      </c>
      <c r="G20" s="71" t="s">
        <v>64</v>
      </c>
      <c r="H20" s="75">
        <v>21.4</v>
      </c>
      <c r="I20" s="73">
        <v>15.4</v>
      </c>
      <c r="J20" s="74">
        <v>16.399999999999999</v>
      </c>
      <c r="K20" s="71" t="s">
        <v>65</v>
      </c>
      <c r="L20" s="114">
        <v>2.6</v>
      </c>
      <c r="M20" s="73">
        <v>2.8</v>
      </c>
      <c r="N20" s="74">
        <v>3.2</v>
      </c>
      <c r="O20" s="83"/>
      <c r="P20" s="84"/>
      <c r="Q20" s="84"/>
      <c r="R20" s="85"/>
      <c r="S20" s="55"/>
    </row>
    <row r="21" spans="2:19" ht="25.15" customHeight="1" x14ac:dyDescent="0.25">
      <c r="B21" s="54"/>
      <c r="C21" s="63" t="s">
        <v>66</v>
      </c>
      <c r="D21" s="64">
        <v>0</v>
      </c>
      <c r="E21" s="65">
        <v>3</v>
      </c>
      <c r="F21" s="66">
        <v>7</v>
      </c>
      <c r="G21" s="63" t="s">
        <v>67</v>
      </c>
      <c r="H21" s="67">
        <v>0.87</v>
      </c>
      <c r="I21" s="68">
        <v>0.84</v>
      </c>
      <c r="J21" s="69">
        <v>0.8</v>
      </c>
      <c r="K21" s="63" t="s">
        <v>68</v>
      </c>
      <c r="L21" s="70">
        <v>0.98</v>
      </c>
      <c r="M21" s="68">
        <v>0.97</v>
      </c>
      <c r="N21" s="69">
        <v>0.96</v>
      </c>
      <c r="O21" s="80"/>
      <c r="P21" s="81"/>
      <c r="Q21" s="81"/>
      <c r="R21" s="82"/>
      <c r="S21" s="55"/>
    </row>
    <row r="22" spans="2:19" ht="25.15" customHeight="1" x14ac:dyDescent="0.25">
      <c r="B22" s="54"/>
      <c r="C22" s="71" t="s">
        <v>69</v>
      </c>
      <c r="D22" s="76">
        <v>0.89</v>
      </c>
      <c r="E22" s="77">
        <v>0.88</v>
      </c>
      <c r="F22" s="78">
        <v>0.88</v>
      </c>
      <c r="G22" s="71" t="s">
        <v>70</v>
      </c>
      <c r="H22" s="75">
        <v>1.8</v>
      </c>
      <c r="I22" s="73">
        <v>2</v>
      </c>
      <c r="J22" s="74">
        <v>2</v>
      </c>
      <c r="K22" s="71" t="s">
        <v>71</v>
      </c>
      <c r="L22" s="72">
        <v>2.6</v>
      </c>
      <c r="M22" s="73">
        <v>2.4</v>
      </c>
      <c r="N22" s="74">
        <v>2.4</v>
      </c>
      <c r="O22" s="83"/>
      <c r="P22" s="84"/>
      <c r="Q22" s="84"/>
      <c r="R22" s="85"/>
      <c r="S22" s="55"/>
    </row>
    <row r="23" spans="2:19" ht="25.15" customHeight="1" x14ac:dyDescent="0.25">
      <c r="B23" s="54"/>
      <c r="C23" s="63" t="s">
        <v>72</v>
      </c>
      <c r="D23" s="70">
        <v>0.34</v>
      </c>
      <c r="E23" s="68">
        <v>0.34</v>
      </c>
      <c r="F23" s="69">
        <v>0.33</v>
      </c>
      <c r="G23" s="80"/>
      <c r="H23" s="81"/>
      <c r="I23" s="81"/>
      <c r="J23" s="82"/>
      <c r="K23" s="63" t="s">
        <v>73</v>
      </c>
      <c r="L23" s="70">
        <v>0.86</v>
      </c>
      <c r="M23" s="68">
        <v>0.8</v>
      </c>
      <c r="N23" s="69">
        <v>0.8</v>
      </c>
      <c r="O23" s="80"/>
      <c r="P23" s="81"/>
      <c r="Q23" s="81"/>
      <c r="R23" s="82"/>
      <c r="S23" s="55"/>
    </row>
    <row r="24" spans="2:19" ht="25.15" customHeight="1" x14ac:dyDescent="0.25">
      <c r="B24" s="54"/>
      <c r="C24" s="71" t="s">
        <v>74</v>
      </c>
      <c r="D24" s="76">
        <v>0.47</v>
      </c>
      <c r="E24" s="77">
        <v>0.45</v>
      </c>
      <c r="F24" s="78">
        <v>0.43</v>
      </c>
      <c r="G24" s="83"/>
      <c r="H24" s="84"/>
      <c r="I24" s="84"/>
      <c r="J24" s="85"/>
      <c r="K24" s="71" t="s">
        <v>75</v>
      </c>
      <c r="L24" s="72" t="s">
        <v>294</v>
      </c>
      <c r="M24" s="73" t="s">
        <v>222</v>
      </c>
      <c r="N24" s="74" t="s">
        <v>116</v>
      </c>
      <c r="O24" s="83"/>
      <c r="P24" s="84"/>
      <c r="Q24" s="84"/>
      <c r="R24" s="85"/>
      <c r="S24" s="55"/>
    </row>
    <row r="25" spans="2:19" ht="25.15" customHeight="1" x14ac:dyDescent="0.25">
      <c r="B25" s="54"/>
      <c r="C25" s="63" t="s">
        <v>76</v>
      </c>
      <c r="D25" s="70">
        <v>0.52</v>
      </c>
      <c r="E25" s="68">
        <v>0.63</v>
      </c>
      <c r="F25" s="69">
        <v>0.62</v>
      </c>
      <c r="G25" s="80"/>
      <c r="H25" s="81"/>
      <c r="I25" s="81"/>
      <c r="J25" s="82"/>
      <c r="K25" s="86"/>
      <c r="L25" s="87"/>
      <c r="M25" s="87"/>
      <c r="N25" s="88"/>
      <c r="O25" s="80"/>
      <c r="P25" s="81"/>
      <c r="Q25" s="81"/>
      <c r="R25" s="82"/>
      <c r="S25" s="55"/>
    </row>
    <row r="26" spans="2:19" ht="25.15" customHeight="1" thickBot="1" x14ac:dyDescent="0.3">
      <c r="B26" s="54"/>
      <c r="C26" s="89" t="s">
        <v>77</v>
      </c>
      <c r="D26" s="90">
        <v>0.51</v>
      </c>
      <c r="E26" s="91">
        <v>0.56000000000000005</v>
      </c>
      <c r="F26" s="92">
        <v>0.56999999999999995</v>
      </c>
      <c r="G26" s="93"/>
      <c r="H26" s="94"/>
      <c r="I26" s="94"/>
      <c r="J26" s="95"/>
      <c r="K26" s="93"/>
      <c r="L26" s="94"/>
      <c r="M26" s="94"/>
      <c r="N26" s="95"/>
      <c r="O26" s="93"/>
      <c r="P26" s="94"/>
      <c r="Q26" s="94"/>
      <c r="R26" s="95"/>
      <c r="S26" s="55"/>
    </row>
    <row r="27" spans="2:19" ht="9.5500000000000007" customHeight="1" thickBot="1" x14ac:dyDescent="0.3">
      <c r="B27" s="56"/>
      <c r="C27" s="49"/>
      <c r="D27" s="49"/>
      <c r="E27" s="49"/>
      <c r="F27" s="49"/>
      <c r="G27" s="49"/>
      <c r="H27" s="49"/>
      <c r="I27" s="49"/>
      <c r="J27" s="49"/>
      <c r="K27" s="49"/>
      <c r="L27" s="49"/>
      <c r="M27" s="49"/>
      <c r="N27" s="49"/>
      <c r="O27" s="49"/>
      <c r="P27" s="49"/>
      <c r="Q27" s="49"/>
      <c r="R27" s="49"/>
      <c r="S27" s="57"/>
    </row>
  </sheetData>
  <mergeCells count="3">
    <mergeCell ref="C10:R11"/>
    <mergeCell ref="C12:R13"/>
    <mergeCell ref="C14:R1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U37"/>
  <sheetViews>
    <sheetView showGridLines="0" zoomScaleNormal="100" workbookViewId="0">
      <selection activeCell="T13" sqref="T13"/>
    </sheetView>
  </sheetViews>
  <sheetFormatPr defaultRowHeight="14.3" x14ac:dyDescent="0.25"/>
  <cols>
    <col min="1" max="2" width="1.875" customWidth="1"/>
    <col min="3" max="3" width="8.875" customWidth="1"/>
    <col min="4" max="4" width="15.25" bestFit="1" customWidth="1"/>
    <col min="16" max="16" width="1.875" customWidth="1"/>
    <col min="20" max="20" width="20.625" bestFit="1" customWidth="1"/>
    <col min="21" max="21" width="6.375" bestFit="1" customWidth="1"/>
    <col min="22" max="22" width="11.125" bestFit="1" customWidth="1"/>
    <col min="23" max="23" width="12.375" bestFit="1" customWidth="1"/>
    <col min="24" max="24" width="7.5" bestFit="1" customWidth="1"/>
    <col min="25" max="25" width="9.625" bestFit="1" customWidth="1"/>
    <col min="26" max="27" width="11.5" bestFit="1" customWidth="1"/>
    <col min="28" max="28" width="10.5" bestFit="1" customWidth="1"/>
    <col min="29" max="29" width="5.625" bestFit="1" customWidth="1"/>
    <col min="30" max="30" width="8.5" bestFit="1" customWidth="1"/>
    <col min="31" max="31" width="4" bestFit="1" customWidth="1"/>
    <col min="32" max="32" width="3.875" bestFit="1" customWidth="1"/>
  </cols>
  <sheetData>
    <row r="1" spans="2:21" ht="9.5500000000000007" customHeight="1" thickBot="1" x14ac:dyDescent="0.3"/>
    <row r="2" spans="2:21" ht="9" customHeight="1" x14ac:dyDescent="0.25">
      <c r="B2" s="50"/>
      <c r="C2" s="51"/>
      <c r="D2" s="51"/>
      <c r="E2" s="51"/>
      <c r="F2" s="51"/>
      <c r="G2" s="51"/>
      <c r="H2" s="51"/>
      <c r="I2" s="51"/>
      <c r="J2" s="51"/>
      <c r="K2" s="51"/>
      <c r="L2" s="51"/>
      <c r="M2" s="51"/>
      <c r="N2" s="51"/>
      <c r="O2" s="51"/>
      <c r="P2" s="53"/>
    </row>
    <row r="3" spans="2:21" x14ac:dyDescent="0.25">
      <c r="B3" s="54"/>
      <c r="C3" s="1"/>
      <c r="D3" s="1"/>
      <c r="E3" s="1"/>
      <c r="F3" s="1"/>
      <c r="G3" s="1"/>
      <c r="H3" s="1"/>
      <c r="I3" s="1"/>
      <c r="J3" s="1"/>
      <c r="K3" s="1"/>
      <c r="L3" s="1"/>
      <c r="M3" s="1"/>
      <c r="N3" s="1"/>
      <c r="O3" s="1"/>
      <c r="P3" s="55"/>
    </row>
    <row r="4" spans="2:21" x14ac:dyDescent="0.25">
      <c r="B4" s="54"/>
      <c r="C4" s="1"/>
      <c r="D4" s="1"/>
      <c r="E4" s="1"/>
      <c r="F4" s="1"/>
      <c r="G4" s="1"/>
      <c r="H4" s="1"/>
      <c r="I4" s="1"/>
      <c r="J4" s="1"/>
      <c r="K4" s="1"/>
      <c r="L4" s="1"/>
      <c r="M4" s="1"/>
      <c r="N4" s="1"/>
      <c r="O4" s="1"/>
      <c r="P4" s="55"/>
    </row>
    <row r="5" spans="2:21" x14ac:dyDescent="0.25">
      <c r="B5" s="54"/>
      <c r="C5" s="1"/>
      <c r="D5" s="1"/>
      <c r="E5" s="1"/>
      <c r="F5" s="1"/>
      <c r="G5" s="1"/>
      <c r="H5" s="1"/>
      <c r="I5" s="1"/>
      <c r="J5" s="1"/>
      <c r="K5" s="1"/>
      <c r="L5" s="1"/>
      <c r="M5" s="1"/>
      <c r="N5" s="1"/>
      <c r="O5" s="1"/>
      <c r="P5" s="55"/>
    </row>
    <row r="6" spans="2:21" x14ac:dyDescent="0.25">
      <c r="B6" s="54"/>
      <c r="C6" s="1"/>
      <c r="D6" s="1"/>
      <c r="E6" s="1"/>
      <c r="F6" s="1"/>
      <c r="G6" s="1"/>
      <c r="H6" s="1"/>
      <c r="I6" s="1"/>
      <c r="J6" s="1"/>
      <c r="K6" s="1"/>
      <c r="L6" s="1"/>
      <c r="M6" s="1"/>
      <c r="N6" s="1"/>
      <c r="O6" s="1"/>
      <c r="P6" s="55"/>
    </row>
    <row r="7" spans="2:21" x14ac:dyDescent="0.25">
      <c r="B7" s="54"/>
      <c r="C7" s="1"/>
      <c r="D7" s="1"/>
      <c r="E7" s="1"/>
      <c r="F7" s="1"/>
      <c r="G7" s="1"/>
      <c r="H7" s="1"/>
      <c r="I7" s="1"/>
      <c r="J7" s="1"/>
      <c r="K7" s="1"/>
      <c r="L7" s="1"/>
      <c r="M7" s="1"/>
      <c r="N7" s="1"/>
      <c r="O7" s="1"/>
      <c r="P7" s="55"/>
    </row>
    <row r="8" spans="2:21" x14ac:dyDescent="0.25">
      <c r="B8" s="54"/>
      <c r="C8" s="1"/>
      <c r="D8" s="1"/>
      <c r="E8" s="1"/>
      <c r="F8" s="1"/>
      <c r="G8" s="1"/>
      <c r="H8" s="1"/>
      <c r="I8" s="1"/>
      <c r="J8" s="1"/>
      <c r="K8" s="1"/>
      <c r="L8" s="1"/>
      <c r="M8" s="1"/>
      <c r="N8" s="1"/>
      <c r="O8" s="1"/>
      <c r="P8" s="55"/>
    </row>
    <row r="9" spans="2:21" ht="19.399999999999999" customHeight="1" x14ac:dyDescent="0.25">
      <c r="B9" s="54"/>
      <c r="C9" s="1"/>
      <c r="D9" s="1"/>
      <c r="E9" s="1"/>
      <c r="F9" s="1"/>
      <c r="G9" s="1"/>
      <c r="H9" s="1"/>
      <c r="I9" s="1"/>
      <c r="J9" s="1"/>
      <c r="K9" s="1"/>
      <c r="L9" s="1"/>
      <c r="M9" s="1"/>
      <c r="N9" s="1"/>
      <c r="O9" s="1"/>
      <c r="P9" s="55"/>
    </row>
    <row r="10" spans="2:21" ht="25.3" customHeight="1" x14ac:dyDescent="0.25">
      <c r="B10" s="54"/>
      <c r="C10" s="212" t="s">
        <v>128</v>
      </c>
      <c r="D10" s="212"/>
      <c r="E10" s="212"/>
      <c r="F10" s="212"/>
      <c r="G10" s="212"/>
      <c r="H10" s="212"/>
      <c r="I10" s="212"/>
      <c r="J10" s="212"/>
      <c r="K10" s="212"/>
      <c r="L10" s="212"/>
      <c r="M10" s="212"/>
      <c r="N10" s="212"/>
      <c r="O10" s="212"/>
      <c r="P10" s="55"/>
    </row>
    <row r="11" spans="2:21" ht="14.95" thickBot="1" x14ac:dyDescent="0.3">
      <c r="B11" s="54"/>
      <c r="C11" s="1"/>
      <c r="D11" s="1"/>
      <c r="E11" s="1"/>
      <c r="F11" s="1"/>
      <c r="G11" s="1"/>
      <c r="H11" s="1"/>
      <c r="I11" s="1"/>
      <c r="J11" s="1"/>
      <c r="K11" s="1"/>
      <c r="L11" s="1"/>
      <c r="M11" s="1"/>
      <c r="N11" s="1"/>
      <c r="O11" s="1"/>
      <c r="P11" s="55"/>
    </row>
    <row r="12" spans="2:21" ht="17.149999999999999" customHeight="1" thickBot="1" x14ac:dyDescent="0.3">
      <c r="B12" s="54"/>
      <c r="C12" s="101"/>
      <c r="D12" s="105" t="s">
        <v>82</v>
      </c>
      <c r="E12" s="105" t="s">
        <v>29</v>
      </c>
      <c r="F12" s="105" t="s">
        <v>30</v>
      </c>
      <c r="G12" s="105" t="s">
        <v>28</v>
      </c>
      <c r="H12" s="105" t="s">
        <v>31</v>
      </c>
      <c r="I12" s="105" t="s">
        <v>20</v>
      </c>
      <c r="J12" s="105" t="s">
        <v>78</v>
      </c>
      <c r="K12" s="105" t="s">
        <v>32</v>
      </c>
      <c r="L12" s="105" t="s">
        <v>79</v>
      </c>
      <c r="M12" s="105" t="s">
        <v>33</v>
      </c>
      <c r="N12" s="105" t="s">
        <v>80</v>
      </c>
      <c r="O12" s="106" t="s">
        <v>81</v>
      </c>
      <c r="P12" s="55"/>
    </row>
    <row r="13" spans="2:21" ht="17.149999999999999" customHeight="1" thickTop="1" thickBot="1" x14ac:dyDescent="0.3">
      <c r="B13" s="54"/>
      <c r="C13" s="102">
        <v>1</v>
      </c>
      <c r="D13" s="13" t="s">
        <v>228</v>
      </c>
      <c r="E13" s="196">
        <v>22</v>
      </c>
      <c r="F13" s="13">
        <v>17</v>
      </c>
      <c r="G13" s="13">
        <v>19</v>
      </c>
      <c r="H13" s="13">
        <v>19</v>
      </c>
      <c r="I13" s="13">
        <v>15</v>
      </c>
      <c r="J13" s="13">
        <v>17</v>
      </c>
      <c r="K13" s="13">
        <v>17</v>
      </c>
      <c r="L13" s="13" t="s">
        <v>229</v>
      </c>
      <c r="M13" s="13" t="s">
        <v>229</v>
      </c>
      <c r="N13" s="13" t="s">
        <v>229</v>
      </c>
      <c r="O13" s="107">
        <v>126</v>
      </c>
      <c r="P13" s="55"/>
      <c r="U13" s="98"/>
    </row>
    <row r="14" spans="2:21" ht="17.149999999999999" customHeight="1" thickBot="1" x14ac:dyDescent="0.3">
      <c r="B14" s="54"/>
      <c r="C14" s="103">
        <v>2</v>
      </c>
      <c r="D14" s="96" t="s">
        <v>233</v>
      </c>
      <c r="E14" s="96">
        <v>15</v>
      </c>
      <c r="F14" s="96">
        <v>13</v>
      </c>
      <c r="G14" s="96">
        <v>12</v>
      </c>
      <c r="H14" s="196">
        <v>22</v>
      </c>
      <c r="I14" s="96">
        <v>17</v>
      </c>
      <c r="J14" s="196">
        <v>22</v>
      </c>
      <c r="K14" s="196">
        <v>22</v>
      </c>
      <c r="L14" s="96" t="s">
        <v>229</v>
      </c>
      <c r="M14" s="96" t="s">
        <v>229</v>
      </c>
      <c r="N14" s="96" t="s">
        <v>229</v>
      </c>
      <c r="O14" s="108">
        <v>123</v>
      </c>
      <c r="P14" s="55"/>
      <c r="T14" s="98"/>
    </row>
    <row r="15" spans="2:21" ht="17.149999999999999" customHeight="1" thickBot="1" x14ac:dyDescent="0.3">
      <c r="B15" s="54"/>
      <c r="C15" s="103">
        <v>3</v>
      </c>
      <c r="D15" s="96" t="s">
        <v>230</v>
      </c>
      <c r="E15" s="96">
        <v>19</v>
      </c>
      <c r="F15" s="196">
        <v>22</v>
      </c>
      <c r="G15" s="96">
        <v>13</v>
      </c>
      <c r="H15" s="96">
        <v>15</v>
      </c>
      <c r="I15" s="96">
        <v>13</v>
      </c>
      <c r="J15" s="96">
        <v>10</v>
      </c>
      <c r="K15" s="96">
        <v>15</v>
      </c>
      <c r="L15" s="96" t="s">
        <v>229</v>
      </c>
      <c r="M15" s="96" t="s">
        <v>229</v>
      </c>
      <c r="N15" s="96" t="s">
        <v>229</v>
      </c>
      <c r="O15" s="108">
        <v>107</v>
      </c>
      <c r="P15" s="55"/>
      <c r="T15" s="98"/>
    </row>
    <row r="16" spans="2:21" ht="17.149999999999999" customHeight="1" thickBot="1" x14ac:dyDescent="0.3">
      <c r="B16" s="54"/>
      <c r="C16" s="103">
        <v>4</v>
      </c>
      <c r="D16" s="96" t="s">
        <v>232</v>
      </c>
      <c r="E16" s="96">
        <v>5</v>
      </c>
      <c r="F16" s="96">
        <v>19</v>
      </c>
      <c r="G16" s="96">
        <v>17</v>
      </c>
      <c r="H16" s="96">
        <v>7</v>
      </c>
      <c r="I16" s="96">
        <v>19</v>
      </c>
      <c r="J16" s="96">
        <v>10</v>
      </c>
      <c r="K16" s="96">
        <v>13</v>
      </c>
      <c r="L16" s="96" t="s">
        <v>229</v>
      </c>
      <c r="M16" s="96" t="s">
        <v>229</v>
      </c>
      <c r="N16" s="96" t="s">
        <v>229</v>
      </c>
      <c r="O16" s="108">
        <v>90</v>
      </c>
      <c r="P16" s="55"/>
      <c r="T16" s="98"/>
    </row>
    <row r="17" spans="2:20" ht="17.149999999999999" customHeight="1" thickBot="1" x14ac:dyDescent="0.3">
      <c r="B17" s="54"/>
      <c r="C17" s="104">
        <v>5</v>
      </c>
      <c r="D17" s="6" t="s">
        <v>231</v>
      </c>
      <c r="E17" s="6">
        <v>13</v>
      </c>
      <c r="F17" s="96">
        <v>8</v>
      </c>
      <c r="G17" s="196">
        <v>22</v>
      </c>
      <c r="H17" s="96">
        <v>17</v>
      </c>
      <c r="I17" s="96">
        <v>12</v>
      </c>
      <c r="J17" s="96">
        <v>12</v>
      </c>
      <c r="K17" s="6">
        <v>5</v>
      </c>
      <c r="L17" s="6" t="s">
        <v>229</v>
      </c>
      <c r="M17" s="6" t="s">
        <v>229</v>
      </c>
      <c r="N17" s="6" t="s">
        <v>229</v>
      </c>
      <c r="O17" s="109">
        <v>89</v>
      </c>
      <c r="P17" s="55"/>
      <c r="T17" s="98"/>
    </row>
    <row r="18" spans="2:20" ht="17.149999999999999" customHeight="1" thickBot="1" x14ac:dyDescent="0.3">
      <c r="B18" s="54"/>
      <c r="C18" s="104">
        <v>6</v>
      </c>
      <c r="D18" s="6" t="s">
        <v>235</v>
      </c>
      <c r="E18" s="6">
        <v>1</v>
      </c>
      <c r="F18" s="96">
        <v>12</v>
      </c>
      <c r="G18" s="96">
        <v>15</v>
      </c>
      <c r="H18" s="96">
        <v>8</v>
      </c>
      <c r="I18" s="196">
        <v>22</v>
      </c>
      <c r="J18" s="96">
        <v>15</v>
      </c>
      <c r="K18" s="6">
        <v>12</v>
      </c>
      <c r="L18" s="6" t="s">
        <v>229</v>
      </c>
      <c r="M18" s="6" t="s">
        <v>229</v>
      </c>
      <c r="N18" s="6" t="s">
        <v>229</v>
      </c>
      <c r="O18" s="109">
        <v>85</v>
      </c>
      <c r="P18" s="55"/>
      <c r="T18" s="98"/>
    </row>
    <row r="19" spans="2:20" ht="17.149999999999999" customHeight="1" thickBot="1" x14ac:dyDescent="0.3">
      <c r="B19" s="54"/>
      <c r="C19" s="104">
        <v>7</v>
      </c>
      <c r="D19" s="6" t="s">
        <v>237</v>
      </c>
      <c r="E19" s="6">
        <v>10</v>
      </c>
      <c r="F19" s="96">
        <v>3</v>
      </c>
      <c r="G19" s="96">
        <v>10</v>
      </c>
      <c r="H19" s="96">
        <v>12</v>
      </c>
      <c r="I19" s="96">
        <v>10</v>
      </c>
      <c r="J19" s="96">
        <v>19</v>
      </c>
      <c r="K19" s="6">
        <v>19</v>
      </c>
      <c r="L19" s="6" t="s">
        <v>229</v>
      </c>
      <c r="M19" s="6" t="s">
        <v>229</v>
      </c>
      <c r="N19" s="6" t="s">
        <v>229</v>
      </c>
      <c r="O19" s="109">
        <v>83</v>
      </c>
      <c r="P19" s="55"/>
      <c r="T19" s="98"/>
    </row>
    <row r="20" spans="2:20" ht="17.149999999999999" customHeight="1" thickBot="1" x14ac:dyDescent="0.3">
      <c r="B20" s="54"/>
      <c r="C20" s="104">
        <v>8</v>
      </c>
      <c r="D20" s="6" t="s">
        <v>234</v>
      </c>
      <c r="E20" s="6">
        <v>17</v>
      </c>
      <c r="F20" s="96">
        <v>10</v>
      </c>
      <c r="G20" s="96">
        <v>10</v>
      </c>
      <c r="H20" s="96">
        <v>10</v>
      </c>
      <c r="I20" s="96">
        <v>10</v>
      </c>
      <c r="J20" s="96">
        <v>13</v>
      </c>
      <c r="K20" s="6">
        <v>1</v>
      </c>
      <c r="L20" s="6" t="s">
        <v>229</v>
      </c>
      <c r="M20" s="6" t="s">
        <v>229</v>
      </c>
      <c r="N20" s="6" t="s">
        <v>229</v>
      </c>
      <c r="O20" s="109">
        <v>71</v>
      </c>
      <c r="P20" s="55"/>
      <c r="T20" s="98"/>
    </row>
    <row r="21" spans="2:20" ht="17.149999999999999" customHeight="1" thickBot="1" x14ac:dyDescent="0.3">
      <c r="B21" s="54"/>
      <c r="C21" s="104">
        <v>9</v>
      </c>
      <c r="D21" s="6" t="s">
        <v>242</v>
      </c>
      <c r="E21" s="6">
        <v>10</v>
      </c>
      <c r="F21" s="96">
        <v>1</v>
      </c>
      <c r="G21" s="96">
        <v>2</v>
      </c>
      <c r="H21" s="96">
        <v>10</v>
      </c>
      <c r="I21" s="96">
        <v>5</v>
      </c>
      <c r="J21" s="96">
        <v>8</v>
      </c>
      <c r="K21" s="6">
        <v>10</v>
      </c>
      <c r="L21" s="6" t="s">
        <v>229</v>
      </c>
      <c r="M21" s="6" t="s">
        <v>229</v>
      </c>
      <c r="N21" s="6" t="s">
        <v>229</v>
      </c>
      <c r="O21" s="109">
        <v>46</v>
      </c>
      <c r="P21" s="55"/>
      <c r="T21" s="98"/>
    </row>
    <row r="22" spans="2:20" ht="17.149999999999999" customHeight="1" thickBot="1" x14ac:dyDescent="0.3">
      <c r="B22" s="54"/>
      <c r="C22" s="104">
        <v>10</v>
      </c>
      <c r="D22" s="6" t="s">
        <v>236</v>
      </c>
      <c r="E22" s="6">
        <v>8</v>
      </c>
      <c r="F22" s="96">
        <v>10</v>
      </c>
      <c r="G22" s="96">
        <v>8</v>
      </c>
      <c r="H22" s="96">
        <v>3</v>
      </c>
      <c r="I22" s="96">
        <v>8</v>
      </c>
      <c r="J22" s="96">
        <v>1</v>
      </c>
      <c r="K22" s="6">
        <v>8</v>
      </c>
      <c r="L22" s="6" t="s">
        <v>229</v>
      </c>
      <c r="M22" s="6" t="s">
        <v>229</v>
      </c>
      <c r="N22" s="6" t="s">
        <v>229</v>
      </c>
      <c r="O22" s="109">
        <v>46</v>
      </c>
      <c r="P22" s="55"/>
      <c r="T22" s="98"/>
    </row>
    <row r="23" spans="2:20" ht="17.149999999999999" customHeight="1" thickBot="1" x14ac:dyDescent="0.3">
      <c r="B23" s="54"/>
      <c r="C23" s="104">
        <v>11</v>
      </c>
      <c r="D23" s="6" t="s">
        <v>238</v>
      </c>
      <c r="E23" s="6">
        <v>5</v>
      </c>
      <c r="F23" s="96">
        <v>15</v>
      </c>
      <c r="G23" s="96">
        <v>3</v>
      </c>
      <c r="H23" s="96">
        <v>5</v>
      </c>
      <c r="I23" s="96">
        <v>7</v>
      </c>
      <c r="J23" s="96">
        <v>2</v>
      </c>
      <c r="K23" s="6">
        <v>7</v>
      </c>
      <c r="L23" s="6" t="s">
        <v>229</v>
      </c>
      <c r="M23" s="6" t="s">
        <v>229</v>
      </c>
      <c r="N23" s="6" t="s">
        <v>229</v>
      </c>
      <c r="O23" s="109">
        <v>44</v>
      </c>
      <c r="P23" s="55"/>
      <c r="T23" s="98"/>
    </row>
    <row r="24" spans="2:20" ht="17.149999999999999" customHeight="1" thickBot="1" x14ac:dyDescent="0.3">
      <c r="B24" s="54"/>
      <c r="C24" s="104">
        <v>12</v>
      </c>
      <c r="D24" s="6" t="s">
        <v>239</v>
      </c>
      <c r="E24" s="6">
        <v>12</v>
      </c>
      <c r="F24" s="96">
        <v>5</v>
      </c>
      <c r="G24" s="96">
        <v>5</v>
      </c>
      <c r="H24" s="96">
        <v>13</v>
      </c>
      <c r="I24" s="96">
        <v>3</v>
      </c>
      <c r="J24" s="96">
        <v>3</v>
      </c>
      <c r="K24" s="6">
        <v>2</v>
      </c>
      <c r="L24" s="6" t="s">
        <v>229</v>
      </c>
      <c r="M24" s="6" t="s">
        <v>229</v>
      </c>
      <c r="N24" s="6" t="s">
        <v>229</v>
      </c>
      <c r="O24" s="109">
        <v>43</v>
      </c>
      <c r="P24" s="55"/>
      <c r="T24" s="98"/>
    </row>
    <row r="25" spans="2:20" ht="17.149999999999999" customHeight="1" thickBot="1" x14ac:dyDescent="0.3">
      <c r="B25" s="54"/>
      <c r="C25" s="104">
        <v>13</v>
      </c>
      <c r="D25" s="6" t="s">
        <v>241</v>
      </c>
      <c r="E25" s="6">
        <v>7</v>
      </c>
      <c r="F25" s="96">
        <v>7</v>
      </c>
      <c r="G25" s="96">
        <v>1</v>
      </c>
      <c r="H25" s="96">
        <v>1</v>
      </c>
      <c r="I25" s="96">
        <v>2</v>
      </c>
      <c r="J25" s="96">
        <v>7</v>
      </c>
      <c r="K25" s="6">
        <v>10</v>
      </c>
      <c r="L25" s="6" t="s">
        <v>229</v>
      </c>
      <c r="M25" s="6" t="s">
        <v>229</v>
      </c>
      <c r="N25" s="6" t="s">
        <v>229</v>
      </c>
      <c r="O25" s="109">
        <v>35</v>
      </c>
      <c r="P25" s="55"/>
      <c r="T25" s="98"/>
    </row>
    <row r="26" spans="2:20" ht="17.149999999999999" customHeight="1" thickBot="1" x14ac:dyDescent="0.3">
      <c r="B26" s="54"/>
      <c r="C26" s="104">
        <v>14</v>
      </c>
      <c r="D26" s="100" t="s">
        <v>240</v>
      </c>
      <c r="E26" s="100">
        <v>3</v>
      </c>
      <c r="F26" s="96">
        <v>5</v>
      </c>
      <c r="G26" s="96">
        <v>7</v>
      </c>
      <c r="H26" s="96">
        <v>2</v>
      </c>
      <c r="I26" s="96">
        <v>5</v>
      </c>
      <c r="J26" s="96">
        <v>5</v>
      </c>
      <c r="K26" s="100">
        <v>3</v>
      </c>
      <c r="L26" s="100" t="s">
        <v>229</v>
      </c>
      <c r="M26" s="100" t="s">
        <v>229</v>
      </c>
      <c r="N26" s="100" t="s">
        <v>229</v>
      </c>
      <c r="O26" s="110">
        <v>30</v>
      </c>
      <c r="P26" s="55"/>
      <c r="T26" s="98"/>
    </row>
    <row r="27" spans="2:20" ht="17.149999999999999" customHeight="1" thickBot="1" x14ac:dyDescent="0.3">
      <c r="B27" s="54"/>
      <c r="C27" s="103">
        <v>15</v>
      </c>
      <c r="D27" s="96" t="s">
        <v>243</v>
      </c>
      <c r="E27" s="96">
        <v>1</v>
      </c>
      <c r="F27" s="96">
        <v>1</v>
      </c>
      <c r="G27" s="96">
        <v>5</v>
      </c>
      <c r="H27" s="96">
        <v>1</v>
      </c>
      <c r="I27" s="96">
        <v>1</v>
      </c>
      <c r="J27" s="96">
        <v>5</v>
      </c>
      <c r="K27" s="96">
        <v>5</v>
      </c>
      <c r="L27" s="96" t="s">
        <v>229</v>
      </c>
      <c r="M27" s="96" t="s">
        <v>229</v>
      </c>
      <c r="N27" s="96" t="s">
        <v>229</v>
      </c>
      <c r="O27" s="108">
        <v>19</v>
      </c>
      <c r="P27" s="55"/>
      <c r="T27" s="98"/>
    </row>
    <row r="28" spans="2:20" ht="17.149999999999999" customHeight="1" thickBot="1" x14ac:dyDescent="0.3">
      <c r="B28" s="54"/>
      <c r="C28" s="103">
        <v>16</v>
      </c>
      <c r="D28" s="96" t="s">
        <v>245</v>
      </c>
      <c r="E28" s="96" t="s">
        <v>229</v>
      </c>
      <c r="F28" s="96" t="s">
        <v>229</v>
      </c>
      <c r="G28" s="96">
        <v>1</v>
      </c>
      <c r="H28" s="96">
        <v>5</v>
      </c>
      <c r="I28" s="96" t="s">
        <v>229</v>
      </c>
      <c r="J28" s="96" t="s">
        <v>229</v>
      </c>
      <c r="K28" s="96" t="s">
        <v>229</v>
      </c>
      <c r="L28" s="96" t="s">
        <v>229</v>
      </c>
      <c r="M28" s="96" t="s">
        <v>229</v>
      </c>
      <c r="N28" s="96" t="s">
        <v>229</v>
      </c>
      <c r="O28" s="108">
        <v>6</v>
      </c>
      <c r="P28" s="55"/>
      <c r="T28" s="98"/>
    </row>
    <row r="29" spans="2:20" ht="17.149999999999999" customHeight="1" thickBot="1" x14ac:dyDescent="0.3">
      <c r="B29" s="54"/>
      <c r="C29" s="103">
        <v>17</v>
      </c>
      <c r="D29" s="96" t="s">
        <v>244</v>
      </c>
      <c r="E29" s="96">
        <v>2</v>
      </c>
      <c r="F29" s="96">
        <v>2</v>
      </c>
      <c r="G29" s="96" t="s">
        <v>229</v>
      </c>
      <c r="H29" s="96" t="s">
        <v>229</v>
      </c>
      <c r="I29" s="96" t="s">
        <v>229</v>
      </c>
      <c r="J29" s="96" t="s">
        <v>229</v>
      </c>
      <c r="K29" s="96" t="s">
        <v>229</v>
      </c>
      <c r="L29" s="96" t="s">
        <v>229</v>
      </c>
      <c r="M29" s="96" t="s">
        <v>229</v>
      </c>
      <c r="N29" s="96" t="s">
        <v>229</v>
      </c>
      <c r="O29" s="108">
        <v>4</v>
      </c>
      <c r="P29" s="55"/>
    </row>
    <row r="30" spans="2:20" ht="17.149999999999999" customHeight="1" thickBot="1" x14ac:dyDescent="0.3">
      <c r="B30" s="54"/>
      <c r="C30" s="103">
        <v>18</v>
      </c>
      <c r="D30" s="96" t="s">
        <v>250</v>
      </c>
      <c r="E30" s="96" t="s">
        <v>229</v>
      </c>
      <c r="F30" s="96" t="s">
        <v>229</v>
      </c>
      <c r="G30" s="96" t="s">
        <v>229</v>
      </c>
      <c r="H30" s="96" t="s">
        <v>229</v>
      </c>
      <c r="I30" s="96">
        <v>1</v>
      </c>
      <c r="J30" s="96">
        <v>1</v>
      </c>
      <c r="K30" s="96" t="s">
        <v>229</v>
      </c>
      <c r="L30" s="96" t="s">
        <v>229</v>
      </c>
      <c r="M30" s="96" t="s">
        <v>229</v>
      </c>
      <c r="N30" s="96" t="s">
        <v>229</v>
      </c>
      <c r="O30" s="108">
        <v>2</v>
      </c>
      <c r="P30" s="55"/>
    </row>
    <row r="31" spans="2:20" ht="17.149999999999999" customHeight="1" thickBot="1" x14ac:dyDescent="0.3">
      <c r="B31" s="54"/>
      <c r="C31" s="104">
        <v>19</v>
      </c>
      <c r="D31" s="96" t="s">
        <v>252</v>
      </c>
      <c r="E31" s="96" t="s">
        <v>229</v>
      </c>
      <c r="F31" s="96" t="s">
        <v>229</v>
      </c>
      <c r="G31" s="96" t="s">
        <v>229</v>
      </c>
      <c r="H31" s="96" t="s">
        <v>229</v>
      </c>
      <c r="I31" s="96" t="s">
        <v>229</v>
      </c>
      <c r="J31" s="96" t="s">
        <v>229</v>
      </c>
      <c r="K31" s="96">
        <v>1</v>
      </c>
      <c r="L31" s="111" t="s">
        <v>229</v>
      </c>
      <c r="M31" s="111" t="s">
        <v>229</v>
      </c>
      <c r="N31" s="111" t="s">
        <v>229</v>
      </c>
      <c r="O31" s="112">
        <v>1</v>
      </c>
      <c r="P31" s="55"/>
    </row>
    <row r="32" spans="2:20" ht="17.149999999999999" customHeight="1" thickBot="1" x14ac:dyDescent="0.3">
      <c r="B32" s="56"/>
      <c r="C32" s="193"/>
      <c r="D32" s="193"/>
      <c r="E32" s="193"/>
      <c r="F32" s="193"/>
      <c r="G32" s="193"/>
      <c r="H32" s="193"/>
      <c r="I32" s="193"/>
      <c r="J32" s="193"/>
      <c r="K32" s="193"/>
      <c r="L32" s="193"/>
      <c r="M32" s="193"/>
      <c r="N32" s="193"/>
      <c r="O32" s="193"/>
      <c r="P32" s="57"/>
    </row>
    <row r="33" ht="17.149999999999999" customHeight="1" x14ac:dyDescent="0.25"/>
    <row r="34" ht="17.149999999999999" customHeight="1" x14ac:dyDescent="0.25"/>
    <row r="35" ht="17.149999999999999" customHeight="1" x14ac:dyDescent="0.25"/>
    <row r="36" ht="17.149999999999999" customHeight="1" x14ac:dyDescent="0.25"/>
    <row r="37" ht="9" customHeight="1" x14ac:dyDescent="0.25"/>
  </sheetData>
  <sortState ref="D31:G39">
    <sortCondition ref="D35:D39"/>
  </sortState>
  <mergeCells count="1">
    <mergeCell ref="C10:O10"/>
  </mergeCells>
  <pageMargins left="0.7" right="0.7" top="0.75" bottom="0.75" header="0.3" footer="0.3"/>
  <pageSetup paperSize="9" orientation="portrait" horizont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37"/>
  <sheetViews>
    <sheetView showGridLines="0" zoomScaleNormal="100" workbookViewId="0">
      <selection activeCell="I28" sqref="I28"/>
    </sheetView>
  </sheetViews>
  <sheetFormatPr defaultRowHeight="14.3" x14ac:dyDescent="0.25"/>
  <cols>
    <col min="1" max="1" width="1.625" customWidth="1"/>
    <col min="3" max="3" width="10.125" bestFit="1" customWidth="1"/>
    <col min="4" max="4" width="10.25" style="14" bestFit="1" customWidth="1"/>
    <col min="5" max="5" width="9.25" style="14"/>
    <col min="6" max="6" width="10.25" style="14" bestFit="1" customWidth="1"/>
    <col min="7" max="7" width="1.625" customWidth="1"/>
    <col min="9" max="9" width="11" bestFit="1" customWidth="1"/>
    <col min="10" max="10" width="10.25" bestFit="1" customWidth="1"/>
    <col min="12" max="12" width="10.25" bestFit="1" customWidth="1"/>
    <col min="13" max="13" width="1.625" customWidth="1"/>
  </cols>
  <sheetData>
    <row r="1" spans="2:13" ht="5.95" customHeight="1" thickBot="1" x14ac:dyDescent="0.3"/>
    <row r="2" spans="2:13" ht="5.95" customHeight="1" thickTop="1" x14ac:dyDescent="0.25">
      <c r="B2" s="7"/>
      <c r="C2" s="8"/>
      <c r="D2" s="15"/>
      <c r="E2" s="15"/>
      <c r="F2" s="15"/>
      <c r="G2" s="8"/>
      <c r="H2" s="8"/>
      <c r="I2" s="8"/>
      <c r="J2" s="8"/>
      <c r="K2" s="8"/>
      <c r="L2" s="9"/>
      <c r="M2" s="1"/>
    </row>
    <row r="3" spans="2:13" x14ac:dyDescent="0.25">
      <c r="B3" s="10"/>
      <c r="C3" s="1"/>
      <c r="D3" s="16"/>
      <c r="E3" s="16"/>
      <c r="F3" s="16"/>
      <c r="G3" s="1"/>
      <c r="H3" s="1"/>
      <c r="I3" s="1"/>
      <c r="J3" s="1"/>
      <c r="K3" s="1"/>
      <c r="L3" s="3"/>
      <c r="M3" s="1"/>
    </row>
    <row r="4" spans="2:13" x14ac:dyDescent="0.25">
      <c r="B4" s="10"/>
      <c r="C4" s="1"/>
      <c r="D4" s="16"/>
      <c r="E4" s="16"/>
      <c r="F4" s="16"/>
      <c r="G4" s="1"/>
      <c r="H4" s="1"/>
      <c r="I4" s="1"/>
      <c r="J4" s="1"/>
      <c r="K4" s="1"/>
      <c r="L4" s="3"/>
      <c r="M4" s="1"/>
    </row>
    <row r="5" spans="2:13" x14ac:dyDescent="0.25">
      <c r="B5" s="10"/>
      <c r="C5" s="1"/>
      <c r="D5" s="16"/>
      <c r="E5" s="16"/>
      <c r="F5" s="16"/>
      <c r="G5" s="1"/>
      <c r="H5" s="1"/>
      <c r="I5" s="1"/>
      <c r="J5" s="1"/>
      <c r="K5" s="1"/>
      <c r="L5" s="3"/>
      <c r="M5" s="1"/>
    </row>
    <row r="6" spans="2:13" x14ac:dyDescent="0.25">
      <c r="B6" s="10"/>
      <c r="C6" s="1"/>
      <c r="D6" s="16"/>
      <c r="E6" s="16"/>
      <c r="F6" s="16"/>
      <c r="G6" s="1"/>
      <c r="H6" s="1"/>
      <c r="I6" s="1"/>
      <c r="J6" s="1"/>
      <c r="K6" s="1"/>
      <c r="L6" s="3"/>
      <c r="M6" s="1"/>
    </row>
    <row r="7" spans="2:13" x14ac:dyDescent="0.25">
      <c r="B7" s="10"/>
      <c r="C7" s="1"/>
      <c r="D7" s="16"/>
      <c r="E7" s="16"/>
      <c r="F7" s="16"/>
      <c r="G7" s="1"/>
      <c r="H7" s="1"/>
      <c r="I7" s="1"/>
      <c r="J7" s="1"/>
      <c r="K7" s="1"/>
      <c r="L7" s="3"/>
      <c r="M7" s="1"/>
    </row>
    <row r="8" spans="2:13" x14ac:dyDescent="0.25">
      <c r="B8" s="10"/>
      <c r="C8" s="1"/>
      <c r="D8" s="16"/>
      <c r="E8" s="16"/>
      <c r="F8" s="16"/>
      <c r="G8" s="1"/>
      <c r="H8" s="1"/>
      <c r="I8" s="1"/>
      <c r="J8" s="1"/>
      <c r="K8" s="1"/>
      <c r="L8" s="3"/>
      <c r="M8" s="1"/>
    </row>
    <row r="9" spans="2:13" x14ac:dyDescent="0.25">
      <c r="B9" s="10"/>
      <c r="C9" s="1"/>
      <c r="D9" s="16"/>
      <c r="E9" s="16"/>
      <c r="F9" s="16"/>
      <c r="G9" s="1"/>
      <c r="H9" s="1"/>
      <c r="I9" s="1"/>
      <c r="J9" s="1"/>
      <c r="K9" s="1"/>
      <c r="L9" s="3"/>
      <c r="M9" s="1"/>
    </row>
    <row r="10" spans="2:13" ht="5.95" customHeight="1" thickBot="1" x14ac:dyDescent="0.3">
      <c r="B10" s="10"/>
      <c r="C10" s="1"/>
      <c r="D10" s="16"/>
      <c r="E10" s="16"/>
      <c r="F10" s="16"/>
      <c r="G10" s="1"/>
      <c r="H10" s="1"/>
      <c r="I10" s="1"/>
      <c r="J10" s="1"/>
      <c r="K10" s="1"/>
      <c r="L10" s="3"/>
      <c r="M10" s="1"/>
    </row>
    <row r="11" spans="2:13" ht="15.65" thickTop="1" thickBot="1" x14ac:dyDescent="0.3">
      <c r="B11" s="29" t="s">
        <v>34</v>
      </c>
      <c r="C11" s="33" t="s">
        <v>35</v>
      </c>
      <c r="D11" s="33" t="s">
        <v>36</v>
      </c>
      <c r="E11" s="33" t="s">
        <v>37</v>
      </c>
      <c r="F11" s="19" t="s">
        <v>38</v>
      </c>
      <c r="G11" s="21"/>
      <c r="H11" s="19" t="s">
        <v>34</v>
      </c>
      <c r="I11" s="19" t="s">
        <v>35</v>
      </c>
      <c r="J11" s="19" t="s">
        <v>36</v>
      </c>
      <c r="K11" s="19" t="s">
        <v>37</v>
      </c>
      <c r="L11" s="20" t="s">
        <v>38</v>
      </c>
      <c r="M11" s="1"/>
    </row>
    <row r="12" spans="2:13" ht="14.95" thickTop="1" x14ac:dyDescent="0.25">
      <c r="B12" s="30">
        <v>1</v>
      </c>
      <c r="C12" s="34" t="s">
        <v>9</v>
      </c>
      <c r="D12" s="34" t="s">
        <v>90</v>
      </c>
      <c r="E12" s="39" t="s">
        <v>253</v>
      </c>
      <c r="F12" s="23" t="s">
        <v>96</v>
      </c>
      <c r="G12" s="22"/>
      <c r="H12" s="38">
        <v>25</v>
      </c>
      <c r="I12" s="38" t="s">
        <v>108</v>
      </c>
      <c r="J12" s="38" t="s">
        <v>91</v>
      </c>
      <c r="K12" s="41" t="s">
        <v>276</v>
      </c>
      <c r="L12" s="28" t="s">
        <v>94</v>
      </c>
      <c r="M12" s="1"/>
    </row>
    <row r="13" spans="2:13" x14ac:dyDescent="0.25">
      <c r="B13" s="31">
        <v>2</v>
      </c>
      <c r="C13" s="35" t="s">
        <v>9</v>
      </c>
      <c r="D13" s="35" t="s">
        <v>20</v>
      </c>
      <c r="E13" s="40" t="s">
        <v>254</v>
      </c>
      <c r="F13" s="17" t="s">
        <v>94</v>
      </c>
      <c r="G13" s="22"/>
      <c r="H13" s="35">
        <v>26</v>
      </c>
      <c r="I13" s="35" t="s">
        <v>108</v>
      </c>
      <c r="J13" s="35" t="s">
        <v>95</v>
      </c>
      <c r="K13" s="40" t="s">
        <v>277</v>
      </c>
      <c r="L13" s="24" t="s">
        <v>97</v>
      </c>
      <c r="M13" s="1"/>
    </row>
    <row r="14" spans="2:13" x14ac:dyDescent="0.25">
      <c r="B14" s="30">
        <v>3</v>
      </c>
      <c r="C14" s="34" t="s">
        <v>9</v>
      </c>
      <c r="D14" s="34" t="s">
        <v>95</v>
      </c>
      <c r="E14" s="39" t="s">
        <v>255</v>
      </c>
      <c r="F14" s="23" t="s">
        <v>92</v>
      </c>
      <c r="G14" s="22"/>
      <c r="H14" s="34">
        <v>27</v>
      </c>
      <c r="I14" s="34" t="s">
        <v>108</v>
      </c>
      <c r="J14" s="34" t="s">
        <v>96</v>
      </c>
      <c r="K14" s="39" t="s">
        <v>278</v>
      </c>
      <c r="L14" s="28" t="s">
        <v>93</v>
      </c>
      <c r="M14" s="1"/>
    </row>
    <row r="15" spans="2:13" x14ac:dyDescent="0.25">
      <c r="B15" s="31">
        <v>4</v>
      </c>
      <c r="C15" s="35" t="s">
        <v>9</v>
      </c>
      <c r="D15" s="35" t="s">
        <v>101</v>
      </c>
      <c r="E15" s="40" t="s">
        <v>256</v>
      </c>
      <c r="F15" s="17" t="s">
        <v>251</v>
      </c>
      <c r="G15" s="22"/>
      <c r="H15" s="35">
        <v>28</v>
      </c>
      <c r="I15" s="35" t="s">
        <v>108</v>
      </c>
      <c r="J15" s="35" t="s">
        <v>100</v>
      </c>
      <c r="K15" s="40" t="s">
        <v>256</v>
      </c>
      <c r="L15" s="24" t="s">
        <v>251</v>
      </c>
      <c r="M15" s="1"/>
    </row>
    <row r="16" spans="2:13" x14ac:dyDescent="0.25">
      <c r="B16" s="30">
        <v>5</v>
      </c>
      <c r="C16" s="34" t="s">
        <v>9</v>
      </c>
      <c r="D16" s="34" t="s">
        <v>97</v>
      </c>
      <c r="E16" s="39" t="s">
        <v>257</v>
      </c>
      <c r="F16" s="23" t="s">
        <v>124</v>
      </c>
      <c r="G16" s="22"/>
      <c r="H16" s="34">
        <v>29</v>
      </c>
      <c r="I16" s="34" t="s">
        <v>88</v>
      </c>
      <c r="J16" s="34" t="s">
        <v>99</v>
      </c>
      <c r="K16" s="39" t="s">
        <v>279</v>
      </c>
      <c r="L16" s="28" t="s">
        <v>90</v>
      </c>
      <c r="M16" s="1"/>
    </row>
    <row r="17" spans="2:13" x14ac:dyDescent="0.25">
      <c r="B17" s="31">
        <v>6</v>
      </c>
      <c r="C17" s="35" t="s">
        <v>9</v>
      </c>
      <c r="D17" s="35" t="s">
        <v>98</v>
      </c>
      <c r="E17" s="40" t="s">
        <v>258</v>
      </c>
      <c r="F17" s="17" t="s">
        <v>100</v>
      </c>
      <c r="G17" s="22"/>
      <c r="H17" s="35">
        <v>30</v>
      </c>
      <c r="I17" s="35" t="s">
        <v>88</v>
      </c>
      <c r="J17" s="35" t="s">
        <v>101</v>
      </c>
      <c r="K17" s="40" t="s">
        <v>280</v>
      </c>
      <c r="L17" s="24" t="s">
        <v>124</v>
      </c>
      <c r="M17" s="1"/>
    </row>
    <row r="18" spans="2:13" x14ac:dyDescent="0.25">
      <c r="B18" s="30">
        <v>7</v>
      </c>
      <c r="C18" s="34" t="s">
        <v>9</v>
      </c>
      <c r="D18" s="34" t="s">
        <v>102</v>
      </c>
      <c r="E18" s="39" t="s">
        <v>259</v>
      </c>
      <c r="F18" s="23" t="s">
        <v>93</v>
      </c>
      <c r="G18" s="22"/>
      <c r="H18" s="34">
        <v>31</v>
      </c>
      <c r="I18" s="34" t="s">
        <v>88</v>
      </c>
      <c r="J18" s="34" t="s">
        <v>20</v>
      </c>
      <c r="K18" s="39" t="s">
        <v>281</v>
      </c>
      <c r="L18" s="28" t="s">
        <v>102</v>
      </c>
      <c r="M18" s="1"/>
    </row>
    <row r="19" spans="2:13" x14ac:dyDescent="0.25">
      <c r="B19" s="31">
        <v>8</v>
      </c>
      <c r="C19" s="35" t="s">
        <v>9</v>
      </c>
      <c r="D19" s="35" t="s">
        <v>99</v>
      </c>
      <c r="E19" s="40" t="s">
        <v>260</v>
      </c>
      <c r="F19" s="17" t="s">
        <v>91</v>
      </c>
      <c r="G19" s="22"/>
      <c r="H19" s="35">
        <v>32</v>
      </c>
      <c r="I19" s="35" t="s">
        <v>88</v>
      </c>
      <c r="J19" s="35" t="s">
        <v>98</v>
      </c>
      <c r="K19" s="40" t="s">
        <v>267</v>
      </c>
      <c r="L19" s="24" t="s">
        <v>92</v>
      </c>
      <c r="M19" s="1"/>
    </row>
    <row r="20" spans="2:13" x14ac:dyDescent="0.25">
      <c r="B20" s="30">
        <v>9</v>
      </c>
      <c r="C20" s="34" t="s">
        <v>9</v>
      </c>
      <c r="D20" s="34" t="s">
        <v>90</v>
      </c>
      <c r="E20" s="39" t="s">
        <v>261</v>
      </c>
      <c r="F20" s="23" t="s">
        <v>94</v>
      </c>
      <c r="G20" s="22"/>
      <c r="H20" s="34">
        <v>33</v>
      </c>
      <c r="I20" s="34" t="s">
        <v>109</v>
      </c>
      <c r="J20" s="34" t="s">
        <v>91</v>
      </c>
      <c r="K20" s="39" t="s">
        <v>258</v>
      </c>
      <c r="L20" s="28" t="s">
        <v>95</v>
      </c>
      <c r="M20" s="1"/>
    </row>
    <row r="21" spans="2:13" x14ac:dyDescent="0.25">
      <c r="B21" s="31">
        <v>10</v>
      </c>
      <c r="C21" s="35" t="s">
        <v>9</v>
      </c>
      <c r="D21" s="35" t="s">
        <v>20</v>
      </c>
      <c r="E21" s="40" t="s">
        <v>262</v>
      </c>
      <c r="F21" s="17" t="s">
        <v>96</v>
      </c>
      <c r="G21" s="22"/>
      <c r="H21" s="35">
        <v>34</v>
      </c>
      <c r="I21" s="35" t="s">
        <v>109</v>
      </c>
      <c r="J21" s="35" t="s">
        <v>96</v>
      </c>
      <c r="K21" s="40" t="s">
        <v>282</v>
      </c>
      <c r="L21" s="24" t="s">
        <v>251</v>
      </c>
      <c r="M21" s="1"/>
    </row>
    <row r="22" spans="2:13" x14ac:dyDescent="0.25">
      <c r="B22" s="30">
        <v>11</v>
      </c>
      <c r="C22" s="34" t="s">
        <v>9</v>
      </c>
      <c r="D22" s="34" t="s">
        <v>95</v>
      </c>
      <c r="E22" s="39" t="s">
        <v>263</v>
      </c>
      <c r="F22" s="23" t="s">
        <v>251</v>
      </c>
      <c r="G22" s="22"/>
      <c r="H22" s="34">
        <v>35</v>
      </c>
      <c r="I22" s="34" t="s">
        <v>110</v>
      </c>
      <c r="J22" s="34" t="s">
        <v>94</v>
      </c>
      <c r="K22" s="39" t="s">
        <v>283</v>
      </c>
      <c r="L22" s="28" t="s">
        <v>97</v>
      </c>
      <c r="M22" s="1"/>
    </row>
    <row r="23" spans="2:13" x14ac:dyDescent="0.25">
      <c r="B23" s="31">
        <v>12</v>
      </c>
      <c r="C23" s="35" t="s">
        <v>9</v>
      </c>
      <c r="D23" s="35" t="s">
        <v>101</v>
      </c>
      <c r="E23" s="40" t="s">
        <v>264</v>
      </c>
      <c r="F23" s="17" t="s">
        <v>92</v>
      </c>
      <c r="G23" s="22"/>
      <c r="H23" s="35">
        <v>36</v>
      </c>
      <c r="I23" s="35" t="s">
        <v>110</v>
      </c>
      <c r="J23" s="35" t="s">
        <v>93</v>
      </c>
      <c r="K23" s="40" t="s">
        <v>284</v>
      </c>
      <c r="L23" s="24" t="s">
        <v>100</v>
      </c>
      <c r="M23" s="1"/>
    </row>
    <row r="24" spans="2:13" x14ac:dyDescent="0.25">
      <c r="B24" s="30">
        <v>13</v>
      </c>
      <c r="C24" s="34" t="s">
        <v>9</v>
      </c>
      <c r="D24" s="34" t="s">
        <v>97</v>
      </c>
      <c r="E24" s="39" t="s">
        <v>265</v>
      </c>
      <c r="F24" s="23" t="s">
        <v>100</v>
      </c>
      <c r="G24" s="22"/>
      <c r="H24" s="34">
        <v>37</v>
      </c>
      <c r="I24" s="34" t="s">
        <v>111</v>
      </c>
      <c r="J24" s="34" t="s">
        <v>90</v>
      </c>
      <c r="K24" s="39" t="s">
        <v>285</v>
      </c>
      <c r="L24" s="28" t="s">
        <v>124</v>
      </c>
      <c r="M24" s="1"/>
    </row>
    <row r="25" spans="2:13" x14ac:dyDescent="0.25">
      <c r="B25" s="31">
        <v>14</v>
      </c>
      <c r="C25" s="35" t="s">
        <v>9</v>
      </c>
      <c r="D25" s="35" t="s">
        <v>98</v>
      </c>
      <c r="E25" s="40" t="s">
        <v>266</v>
      </c>
      <c r="F25" s="17" t="s">
        <v>124</v>
      </c>
      <c r="G25" s="22"/>
      <c r="H25" s="35">
        <v>38</v>
      </c>
      <c r="I25" s="35" t="s">
        <v>111</v>
      </c>
      <c r="J25" s="35" t="s">
        <v>20</v>
      </c>
      <c r="K25" s="40" t="s">
        <v>286</v>
      </c>
      <c r="L25" s="24" t="s">
        <v>92</v>
      </c>
      <c r="M25" s="1"/>
    </row>
    <row r="26" spans="2:13" x14ac:dyDescent="0.25">
      <c r="B26" s="30">
        <v>15</v>
      </c>
      <c r="C26" s="34" t="s">
        <v>9</v>
      </c>
      <c r="D26" s="34" t="s">
        <v>102</v>
      </c>
      <c r="E26" s="39" t="s">
        <v>267</v>
      </c>
      <c r="F26" s="23" t="s">
        <v>91</v>
      </c>
      <c r="G26" s="22"/>
      <c r="H26" s="34">
        <v>39</v>
      </c>
      <c r="I26" s="34" t="s">
        <v>89</v>
      </c>
      <c r="J26" s="34" t="s">
        <v>99</v>
      </c>
      <c r="K26" s="39" t="s">
        <v>287</v>
      </c>
      <c r="L26" s="28" t="s">
        <v>101</v>
      </c>
      <c r="M26" s="1"/>
    </row>
    <row r="27" spans="2:13" x14ac:dyDescent="0.25">
      <c r="B27" s="31">
        <v>16</v>
      </c>
      <c r="C27" s="35" t="s">
        <v>9</v>
      </c>
      <c r="D27" s="35" t="s">
        <v>99</v>
      </c>
      <c r="E27" s="40" t="s">
        <v>268</v>
      </c>
      <c r="F27" s="17" t="s">
        <v>93</v>
      </c>
      <c r="G27" s="22"/>
      <c r="H27" s="35">
        <v>40</v>
      </c>
      <c r="I27" s="35" t="s">
        <v>89</v>
      </c>
      <c r="J27" s="35" t="s">
        <v>102</v>
      </c>
      <c r="K27" s="40" t="s">
        <v>288</v>
      </c>
      <c r="L27" s="24" t="s">
        <v>98</v>
      </c>
      <c r="M27" s="1"/>
    </row>
    <row r="28" spans="2:13" x14ac:dyDescent="0.25">
      <c r="B28" s="30">
        <v>17</v>
      </c>
      <c r="C28" s="34" t="s">
        <v>9</v>
      </c>
      <c r="D28" s="34" t="s">
        <v>96</v>
      </c>
      <c r="E28" s="39" t="s">
        <v>269</v>
      </c>
      <c r="F28" s="23" t="s">
        <v>94</v>
      </c>
      <c r="G28" s="22"/>
      <c r="H28" s="34">
        <v>41</v>
      </c>
      <c r="I28" s="34" t="s">
        <v>103</v>
      </c>
      <c r="J28" s="34" t="s">
        <v>91</v>
      </c>
      <c r="K28" s="39" t="s">
        <v>289</v>
      </c>
      <c r="L28" s="28" t="s">
        <v>96</v>
      </c>
      <c r="M28" s="1"/>
    </row>
    <row r="29" spans="2:13" x14ac:dyDescent="0.25">
      <c r="B29" s="31">
        <v>18</v>
      </c>
      <c r="C29" s="35" t="s">
        <v>9</v>
      </c>
      <c r="D29" s="35" t="s">
        <v>20</v>
      </c>
      <c r="E29" s="40" t="s">
        <v>264</v>
      </c>
      <c r="F29" s="17" t="s">
        <v>90</v>
      </c>
      <c r="G29" s="22"/>
      <c r="H29" s="35">
        <v>42</v>
      </c>
      <c r="I29" s="35" t="s">
        <v>104</v>
      </c>
      <c r="J29" s="35" t="s">
        <v>94</v>
      </c>
      <c r="K29" s="40" t="s">
        <v>290</v>
      </c>
      <c r="L29" s="24" t="s">
        <v>100</v>
      </c>
      <c r="M29" s="1"/>
    </row>
    <row r="30" spans="2:13" x14ac:dyDescent="0.25">
      <c r="B30" s="30">
        <v>19</v>
      </c>
      <c r="C30" s="34" t="s">
        <v>9</v>
      </c>
      <c r="D30" s="34" t="s">
        <v>92</v>
      </c>
      <c r="E30" s="39" t="s">
        <v>270</v>
      </c>
      <c r="F30" s="23" t="s">
        <v>251</v>
      </c>
      <c r="G30" s="22"/>
      <c r="H30" s="34">
        <v>43</v>
      </c>
      <c r="I30" s="34" t="s">
        <v>105</v>
      </c>
      <c r="J30" s="34" t="s">
        <v>90</v>
      </c>
      <c r="K30" s="39" t="s">
        <v>285</v>
      </c>
      <c r="L30" s="28" t="s">
        <v>20</v>
      </c>
      <c r="M30" s="1"/>
    </row>
    <row r="31" spans="2:13" x14ac:dyDescent="0.25">
      <c r="B31" s="31">
        <v>20</v>
      </c>
      <c r="C31" s="35" t="s">
        <v>9</v>
      </c>
      <c r="D31" s="35" t="s">
        <v>101</v>
      </c>
      <c r="E31" s="40" t="s">
        <v>271</v>
      </c>
      <c r="F31" s="17" t="s">
        <v>95</v>
      </c>
      <c r="G31" s="22"/>
      <c r="H31" s="35">
        <v>44</v>
      </c>
      <c r="I31" s="35" t="s">
        <v>106</v>
      </c>
      <c r="J31" s="35" t="s">
        <v>101</v>
      </c>
      <c r="K31" s="40" t="s">
        <v>291</v>
      </c>
      <c r="L31" s="24" t="s">
        <v>102</v>
      </c>
      <c r="M31" s="1"/>
    </row>
    <row r="32" spans="2:13" x14ac:dyDescent="0.25">
      <c r="B32" s="30">
        <v>21</v>
      </c>
      <c r="C32" s="34" t="s">
        <v>9</v>
      </c>
      <c r="D32" s="34" t="s">
        <v>124</v>
      </c>
      <c r="E32" s="39" t="s">
        <v>272</v>
      </c>
      <c r="F32" s="23" t="s">
        <v>100</v>
      </c>
      <c r="G32" s="22"/>
      <c r="H32" s="34">
        <v>45</v>
      </c>
      <c r="I32" s="34" t="s">
        <v>107</v>
      </c>
      <c r="J32" s="34" t="s">
        <v>99</v>
      </c>
      <c r="K32" s="39" t="s">
        <v>283</v>
      </c>
      <c r="L32" s="28" t="s">
        <v>98</v>
      </c>
      <c r="M32" s="1"/>
    </row>
    <row r="33" spans="2:13" x14ac:dyDescent="0.25">
      <c r="B33" s="31">
        <v>22</v>
      </c>
      <c r="C33" s="35" t="s">
        <v>9</v>
      </c>
      <c r="D33" s="35" t="s">
        <v>98</v>
      </c>
      <c r="E33" s="40" t="s">
        <v>273</v>
      </c>
      <c r="F33" s="17" t="s">
        <v>97</v>
      </c>
      <c r="G33" s="22"/>
      <c r="H33" s="18"/>
      <c r="I33" s="18"/>
      <c r="J33" s="18"/>
      <c r="K33" s="18"/>
      <c r="L33" s="25"/>
      <c r="M33" s="1"/>
    </row>
    <row r="34" spans="2:13" x14ac:dyDescent="0.25">
      <c r="B34" s="30">
        <v>23</v>
      </c>
      <c r="C34" s="34" t="s">
        <v>9</v>
      </c>
      <c r="D34" s="34" t="s">
        <v>93</v>
      </c>
      <c r="E34" s="39" t="s">
        <v>274</v>
      </c>
      <c r="F34" s="23" t="s">
        <v>91</v>
      </c>
      <c r="G34" s="22"/>
      <c r="H34" s="18"/>
      <c r="I34" s="18"/>
      <c r="J34" s="18"/>
      <c r="K34" s="18"/>
      <c r="L34" s="25"/>
      <c r="M34" s="1"/>
    </row>
    <row r="35" spans="2:13" x14ac:dyDescent="0.25">
      <c r="B35" s="31">
        <v>24</v>
      </c>
      <c r="C35" s="35" t="s">
        <v>9</v>
      </c>
      <c r="D35" s="35" t="s">
        <v>99</v>
      </c>
      <c r="E35" s="40" t="s">
        <v>275</v>
      </c>
      <c r="F35" s="17" t="s">
        <v>102</v>
      </c>
      <c r="G35" s="22"/>
      <c r="H35" s="18"/>
      <c r="I35" s="18"/>
      <c r="J35" s="18"/>
      <c r="K35" s="18"/>
      <c r="L35" s="25"/>
      <c r="M35" s="1"/>
    </row>
    <row r="36" spans="2:13" ht="5.95" customHeight="1" thickBot="1" x14ac:dyDescent="0.3">
      <c r="B36" s="32"/>
      <c r="C36" s="36"/>
      <c r="D36" s="37"/>
      <c r="E36" s="37"/>
      <c r="F36" s="26"/>
      <c r="G36" s="27"/>
      <c r="H36" s="11"/>
      <c r="I36" s="11"/>
      <c r="J36" s="11"/>
      <c r="K36" s="11"/>
      <c r="L36" s="12"/>
    </row>
    <row r="37" spans="2:13" ht="14.95" thickTop="1" x14ac:dyDescent="0.25"/>
  </sheetData>
  <pageMargins left="0.7" right="0.7" top="0.75" bottom="0.75" header="0.3" footer="0.3"/>
  <pageSetup paperSize="9" orientation="portrait" horizontalDpi="4294967293" r:id="rId1"/>
  <ignoredErrors>
    <ignoredError sqref="E36 E16 K14:K30" twoDigitTextYear="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55324-41A8-4C4B-98E2-32AFA1C8CFB0}">
  <dimension ref="R1:CI48"/>
  <sheetViews>
    <sheetView showGridLines="0" zoomScale="110" zoomScaleNormal="110" workbookViewId="0">
      <selection activeCell="BL45" sqref="BL45:BQ46"/>
    </sheetView>
  </sheetViews>
  <sheetFormatPr defaultRowHeight="14.3" x14ac:dyDescent="0.25"/>
  <cols>
    <col min="1" max="1" width="11.5" bestFit="1" customWidth="1"/>
    <col min="27" max="27" width="11.5" style="195" bestFit="1" customWidth="1"/>
    <col min="28" max="36" width="5.625" style="195" customWidth="1"/>
    <col min="37" max="87" width="6.625" style="195" customWidth="1"/>
  </cols>
  <sheetData>
    <row r="1" spans="18:87" x14ac:dyDescent="0.25">
      <c r="AB1" s="213" t="s">
        <v>126</v>
      </c>
      <c r="AC1" s="213"/>
      <c r="AD1" s="213"/>
      <c r="AE1" s="213"/>
      <c r="AF1" s="213"/>
      <c r="AG1" s="213"/>
      <c r="AH1" s="213" t="s">
        <v>129</v>
      </c>
      <c r="AI1" s="213"/>
      <c r="AJ1" s="213"/>
      <c r="AK1" s="213"/>
      <c r="AL1" s="213"/>
      <c r="AM1" s="213"/>
      <c r="AN1" s="213" t="s">
        <v>130</v>
      </c>
      <c r="AO1" s="213"/>
      <c r="AP1" s="213"/>
      <c r="AQ1" s="213"/>
      <c r="AR1" s="213"/>
      <c r="AS1" s="213"/>
      <c r="AT1" s="213" t="s">
        <v>247</v>
      </c>
      <c r="AU1" s="213"/>
      <c r="AV1" s="213"/>
      <c r="AW1" s="213"/>
      <c r="AX1" s="213"/>
      <c r="AY1" s="213"/>
      <c r="AZ1" s="213" t="s">
        <v>131</v>
      </c>
      <c r="BA1" s="213"/>
      <c r="BB1" s="213"/>
      <c r="BC1" s="213"/>
      <c r="BD1" s="213"/>
      <c r="BE1" s="213"/>
      <c r="BF1" s="213" t="s">
        <v>132</v>
      </c>
      <c r="BG1" s="213"/>
      <c r="BH1" s="213"/>
      <c r="BI1" s="213"/>
      <c r="BJ1" s="213"/>
      <c r="BK1" s="213"/>
      <c r="BL1" s="213" t="s">
        <v>133</v>
      </c>
      <c r="BM1" s="213"/>
      <c r="BN1" s="213"/>
      <c r="BO1" s="213"/>
      <c r="BP1" s="213"/>
      <c r="BQ1" s="213"/>
      <c r="BR1" s="213" t="s">
        <v>134</v>
      </c>
      <c r="BS1" s="213"/>
      <c r="BT1" s="213"/>
      <c r="BU1" s="213"/>
      <c r="BV1" s="213"/>
      <c r="BW1" s="213"/>
      <c r="BX1" s="213" t="s">
        <v>135</v>
      </c>
      <c r="BY1" s="213"/>
      <c r="BZ1" s="213"/>
      <c r="CA1" s="213"/>
      <c r="CB1" s="213"/>
      <c r="CC1" s="213"/>
      <c r="CD1" s="213" t="s">
        <v>136</v>
      </c>
      <c r="CE1" s="213"/>
      <c r="CF1" s="213"/>
      <c r="CG1" s="213"/>
      <c r="CH1" s="213"/>
      <c r="CI1" s="213"/>
    </row>
    <row r="2" spans="18:87" x14ac:dyDescent="0.25">
      <c r="AA2" s="198" t="s">
        <v>198</v>
      </c>
      <c r="AB2" s="198" t="s">
        <v>137</v>
      </c>
      <c r="AC2" s="198" t="s">
        <v>138</v>
      </c>
      <c r="AD2" s="198" t="s">
        <v>139</v>
      </c>
      <c r="AE2" s="198" t="s">
        <v>140</v>
      </c>
      <c r="AF2" s="198" t="s">
        <v>141</v>
      </c>
      <c r="AG2" s="198" t="s">
        <v>142</v>
      </c>
      <c r="AH2" s="198" t="s">
        <v>143</v>
      </c>
      <c r="AI2" s="198" t="s">
        <v>144</v>
      </c>
      <c r="AJ2" s="198" t="s">
        <v>145</v>
      </c>
      <c r="AK2" s="198" t="s">
        <v>146</v>
      </c>
      <c r="AL2" s="198" t="s">
        <v>147</v>
      </c>
      <c r="AM2" s="198" t="s">
        <v>148</v>
      </c>
      <c r="AN2" s="198" t="s">
        <v>149</v>
      </c>
      <c r="AO2" s="198" t="s">
        <v>150</v>
      </c>
      <c r="AP2" s="198" t="s">
        <v>151</v>
      </c>
      <c r="AQ2" s="198" t="s">
        <v>152</v>
      </c>
      <c r="AR2" s="198" t="s">
        <v>153</v>
      </c>
      <c r="AS2" s="198" t="s">
        <v>154</v>
      </c>
      <c r="AT2" s="198" t="s">
        <v>155</v>
      </c>
      <c r="AU2" s="198" t="s">
        <v>156</v>
      </c>
      <c r="AV2" s="198" t="s">
        <v>157</v>
      </c>
      <c r="AW2" s="198" t="s">
        <v>158</v>
      </c>
      <c r="AX2" s="198" t="s">
        <v>159</v>
      </c>
      <c r="AY2" s="198" t="s">
        <v>160</v>
      </c>
      <c r="AZ2" s="198" t="s">
        <v>161</v>
      </c>
      <c r="BA2" s="198" t="s">
        <v>162</v>
      </c>
      <c r="BB2" s="198" t="s">
        <v>163</v>
      </c>
      <c r="BC2" s="198" t="s">
        <v>164</v>
      </c>
      <c r="BD2" s="198" t="s">
        <v>165</v>
      </c>
      <c r="BE2" s="198" t="s">
        <v>166</v>
      </c>
      <c r="BF2" s="198" t="s">
        <v>167</v>
      </c>
      <c r="BG2" s="198" t="s">
        <v>168</v>
      </c>
      <c r="BH2" s="198" t="s">
        <v>169</v>
      </c>
      <c r="BI2" s="198" t="s">
        <v>170</v>
      </c>
      <c r="BJ2" s="198" t="s">
        <v>171</v>
      </c>
      <c r="BK2" s="198" t="s">
        <v>172</v>
      </c>
      <c r="BL2" s="198" t="s">
        <v>173</v>
      </c>
      <c r="BM2" s="198" t="s">
        <v>174</v>
      </c>
      <c r="BN2" s="198" t="s">
        <v>175</v>
      </c>
      <c r="BO2" s="198" t="s">
        <v>176</v>
      </c>
      <c r="BP2" s="198" t="s">
        <v>177</v>
      </c>
      <c r="BQ2" s="198" t="s">
        <v>178</v>
      </c>
      <c r="BR2" s="198" t="s">
        <v>179</v>
      </c>
      <c r="BS2" s="198" t="s">
        <v>180</v>
      </c>
      <c r="BT2" s="198" t="s">
        <v>181</v>
      </c>
      <c r="BU2" s="198" t="s">
        <v>182</v>
      </c>
      <c r="BV2" s="198" t="s">
        <v>183</v>
      </c>
      <c r="BW2" s="198" t="s">
        <v>184</v>
      </c>
      <c r="BX2" s="198" t="s">
        <v>185</v>
      </c>
      <c r="BY2" s="198" t="s">
        <v>186</v>
      </c>
      <c r="BZ2" s="198" t="s">
        <v>187</v>
      </c>
      <c r="CA2" s="198" t="s">
        <v>188</v>
      </c>
      <c r="CB2" s="198" t="s">
        <v>189</v>
      </c>
      <c r="CC2" s="198" t="s">
        <v>190</v>
      </c>
      <c r="CD2" s="198" t="s">
        <v>191</v>
      </c>
      <c r="CE2" s="198" t="s">
        <v>192</v>
      </c>
      <c r="CF2" s="198" t="s">
        <v>193</v>
      </c>
      <c r="CG2" s="198" t="s">
        <v>194</v>
      </c>
      <c r="CH2" s="198" t="s">
        <v>195</v>
      </c>
      <c r="CI2" s="198" t="s">
        <v>196</v>
      </c>
    </row>
    <row r="3" spans="18:87" x14ac:dyDescent="0.25">
      <c r="AA3" s="195" t="s">
        <v>90</v>
      </c>
      <c r="AB3" s="195">
        <v>1</v>
      </c>
      <c r="AC3" s="195">
        <v>-1</v>
      </c>
      <c r="AD3" s="195">
        <v>-1</v>
      </c>
      <c r="AE3" s="195">
        <v>1</v>
      </c>
      <c r="AF3" s="195">
        <v>-1</v>
      </c>
      <c r="AG3" s="195">
        <v>-1</v>
      </c>
      <c r="AH3" s="195">
        <v>1</v>
      </c>
      <c r="AI3" s="195">
        <v>-1</v>
      </c>
      <c r="AJ3" s="195">
        <v>1</v>
      </c>
      <c r="AK3" s="195">
        <v>1</v>
      </c>
      <c r="AL3" s="195">
        <v>1</v>
      </c>
      <c r="AM3" s="195">
        <v>-1</v>
      </c>
      <c r="AN3" s="195">
        <v>1</v>
      </c>
      <c r="AO3" s="195">
        <v>1</v>
      </c>
      <c r="AP3" s="195">
        <v>1</v>
      </c>
      <c r="AQ3" s="195">
        <v>1</v>
      </c>
      <c r="AR3" s="195">
        <v>-1</v>
      </c>
      <c r="AS3" s="195">
        <v>1</v>
      </c>
      <c r="AT3" s="195">
        <v>1</v>
      </c>
      <c r="AU3" s="195">
        <v>-1</v>
      </c>
      <c r="AV3" s="195">
        <v>-1</v>
      </c>
      <c r="AW3" s="195">
        <v>1</v>
      </c>
      <c r="AX3" s="195">
        <v>1</v>
      </c>
      <c r="AY3" s="195">
        <v>-1</v>
      </c>
      <c r="AZ3" s="195">
        <v>1</v>
      </c>
      <c r="BA3" s="195">
        <v>1</v>
      </c>
      <c r="BB3" s="195">
        <v>1</v>
      </c>
      <c r="BC3" s="195">
        <v>1</v>
      </c>
      <c r="BD3" s="195">
        <v>1</v>
      </c>
      <c r="BE3" s="195">
        <v>-1</v>
      </c>
      <c r="BF3" s="195">
        <v>1</v>
      </c>
      <c r="BG3" s="195">
        <v>1</v>
      </c>
      <c r="BH3" s="195">
        <v>-1</v>
      </c>
      <c r="BI3" s="195">
        <v>-1</v>
      </c>
      <c r="BJ3" s="195">
        <v>-1</v>
      </c>
      <c r="BK3" s="195">
        <v>-1</v>
      </c>
      <c r="BL3" s="195">
        <v>1</v>
      </c>
      <c r="BM3" s="195">
        <v>1</v>
      </c>
      <c r="BN3" s="195">
        <v>-1</v>
      </c>
      <c r="BO3" s="195">
        <v>-1</v>
      </c>
      <c r="BP3" s="195">
        <v>1</v>
      </c>
      <c r="BQ3" s="195">
        <v>1</v>
      </c>
    </row>
    <row r="4" spans="18:87" x14ac:dyDescent="0.25">
      <c r="AA4" s="195" t="s">
        <v>97</v>
      </c>
      <c r="AB4" s="195">
        <v>1</v>
      </c>
      <c r="AC4" s="195">
        <v>1</v>
      </c>
      <c r="AD4" s="195">
        <v>-1</v>
      </c>
      <c r="AE4" s="195">
        <v>-1</v>
      </c>
      <c r="AF4" s="195">
        <v>1</v>
      </c>
      <c r="AG4" s="195">
        <v>1</v>
      </c>
      <c r="AH4" s="195">
        <v>1</v>
      </c>
      <c r="AI4" s="195">
        <v>-1</v>
      </c>
      <c r="AJ4" s="195">
        <v>-1</v>
      </c>
      <c r="AK4" s="195">
        <v>1</v>
      </c>
      <c r="AL4" s="195">
        <v>1</v>
      </c>
      <c r="AM4" s="195">
        <v>1</v>
      </c>
      <c r="AN4" s="195">
        <v>1</v>
      </c>
      <c r="AO4" s="195">
        <v>1</v>
      </c>
      <c r="AP4" s="195">
        <v>1</v>
      </c>
      <c r="AQ4" s="195">
        <v>1</v>
      </c>
      <c r="AR4" s="195">
        <v>1</v>
      </c>
      <c r="AS4" s="195">
        <v>1</v>
      </c>
      <c r="AT4" s="195">
        <v>1</v>
      </c>
      <c r="AU4" s="195">
        <v>1</v>
      </c>
      <c r="AV4" s="195">
        <v>-1</v>
      </c>
      <c r="AW4" s="195">
        <v>1</v>
      </c>
      <c r="AX4" s="195">
        <v>-1</v>
      </c>
      <c r="AY4" s="195">
        <v>1</v>
      </c>
      <c r="AZ4" s="195">
        <v>1</v>
      </c>
      <c r="BA4" s="195">
        <v>-1</v>
      </c>
      <c r="BB4" s="195">
        <v>1</v>
      </c>
      <c r="BC4" s="195">
        <v>-1</v>
      </c>
      <c r="BD4" s="195">
        <v>1</v>
      </c>
      <c r="BE4" s="195">
        <v>-1</v>
      </c>
      <c r="BF4" s="195">
        <v>0</v>
      </c>
      <c r="BG4" s="195">
        <v>1</v>
      </c>
      <c r="BH4" s="195">
        <v>1</v>
      </c>
      <c r="BI4" s="195">
        <v>-1</v>
      </c>
      <c r="BJ4" s="195">
        <v>1</v>
      </c>
      <c r="BK4" s="195">
        <v>-1</v>
      </c>
      <c r="BL4" s="195">
        <v>-1</v>
      </c>
      <c r="BM4" s="195">
        <v>-1</v>
      </c>
      <c r="BN4" s="195">
        <v>1</v>
      </c>
      <c r="BO4" s="195">
        <v>1</v>
      </c>
      <c r="BP4" s="195">
        <v>-1</v>
      </c>
      <c r="BQ4" s="195">
        <v>-1</v>
      </c>
    </row>
    <row r="5" spans="18:87" x14ac:dyDescent="0.25">
      <c r="AA5" s="195" t="s">
        <v>100</v>
      </c>
      <c r="AB5" s="195">
        <v>-1</v>
      </c>
      <c r="AC5" s="195">
        <v>1</v>
      </c>
      <c r="AD5" s="195">
        <v>-1</v>
      </c>
      <c r="AE5" s="195">
        <v>1</v>
      </c>
      <c r="AF5" s="195">
        <v>-1</v>
      </c>
      <c r="AG5" s="195">
        <v>-1</v>
      </c>
      <c r="AH5" s="195">
        <v>-1</v>
      </c>
      <c r="AI5" s="195">
        <v>1</v>
      </c>
      <c r="AJ5" s="195">
        <v>1</v>
      </c>
      <c r="AK5" s="195">
        <v>1</v>
      </c>
      <c r="AL5" s="195">
        <v>-1</v>
      </c>
      <c r="AM5" s="195">
        <v>-1</v>
      </c>
      <c r="AN5" s="195">
        <v>-1</v>
      </c>
      <c r="AO5" s="195">
        <v>-1</v>
      </c>
      <c r="AP5" s="195">
        <v>-1</v>
      </c>
      <c r="AQ5" s="195">
        <v>-1</v>
      </c>
      <c r="AR5" s="195">
        <v>1</v>
      </c>
      <c r="AS5" s="195">
        <v>1</v>
      </c>
      <c r="AT5" s="195">
        <v>-1</v>
      </c>
      <c r="AU5" s="195">
        <v>-1</v>
      </c>
      <c r="AV5" s="195">
        <v>-1</v>
      </c>
      <c r="AW5" s="195">
        <v>1</v>
      </c>
      <c r="AX5" s="195">
        <v>-1</v>
      </c>
      <c r="AY5" s="195">
        <v>-1</v>
      </c>
      <c r="AZ5" s="195">
        <v>-1</v>
      </c>
      <c r="BA5" s="195">
        <v>-1</v>
      </c>
      <c r="BB5" s="195">
        <v>1</v>
      </c>
      <c r="BC5" s="195">
        <v>1</v>
      </c>
      <c r="BD5" s="195">
        <v>1</v>
      </c>
      <c r="BE5" s="195">
        <v>-1</v>
      </c>
      <c r="BF5" s="195">
        <v>0</v>
      </c>
      <c r="BG5" s="195">
        <v>-1</v>
      </c>
      <c r="BH5" s="195">
        <v>1</v>
      </c>
      <c r="BI5" s="195">
        <v>-1</v>
      </c>
      <c r="BJ5" s="195">
        <v>1</v>
      </c>
      <c r="BK5" s="195">
        <v>-1</v>
      </c>
      <c r="BL5" s="195">
        <v>-1</v>
      </c>
      <c r="BM5" s="195">
        <v>1</v>
      </c>
      <c r="BN5" s="195">
        <v>-1</v>
      </c>
      <c r="BO5" s="195">
        <v>1</v>
      </c>
      <c r="BP5" s="195">
        <v>1</v>
      </c>
      <c r="BQ5" s="195">
        <v>-1</v>
      </c>
    </row>
    <row r="6" spans="18:87" x14ac:dyDescent="0.25">
      <c r="AA6" s="195" t="s">
        <v>95</v>
      </c>
      <c r="AB6" s="195">
        <v>1</v>
      </c>
      <c r="AC6" s="195">
        <v>1</v>
      </c>
      <c r="AD6" s="195">
        <v>1</v>
      </c>
      <c r="AE6" s="195">
        <v>1</v>
      </c>
      <c r="AF6" s="195">
        <v>-1</v>
      </c>
      <c r="AG6" s="195">
        <v>1</v>
      </c>
      <c r="AH6" s="195">
        <v>1</v>
      </c>
      <c r="AI6" s="195">
        <v>1</v>
      </c>
      <c r="AJ6" s="195">
        <v>1</v>
      </c>
      <c r="AK6" s="195">
        <v>-1</v>
      </c>
      <c r="AL6" s="195">
        <v>-1</v>
      </c>
      <c r="AM6" s="195">
        <v>-1</v>
      </c>
      <c r="AN6" s="195">
        <v>1</v>
      </c>
      <c r="AO6" s="195">
        <v>1</v>
      </c>
      <c r="AP6" s="195">
        <v>-1</v>
      </c>
      <c r="AQ6" s="195">
        <v>-1</v>
      </c>
      <c r="AR6" s="195">
        <v>-1</v>
      </c>
      <c r="AS6" s="195">
        <v>-1</v>
      </c>
      <c r="AT6" s="195">
        <v>1</v>
      </c>
      <c r="AU6" s="195">
        <v>1</v>
      </c>
      <c r="AV6" s="195">
        <v>-1</v>
      </c>
      <c r="AW6" s="195">
        <v>-1</v>
      </c>
      <c r="AX6" s="195">
        <v>-1</v>
      </c>
      <c r="AY6" s="195">
        <v>-1</v>
      </c>
      <c r="AZ6" s="195">
        <v>1</v>
      </c>
      <c r="BA6" s="195">
        <v>1</v>
      </c>
      <c r="BB6" s="195">
        <v>-1</v>
      </c>
      <c r="BC6" s="195">
        <v>-1</v>
      </c>
      <c r="BD6" s="195">
        <v>-1</v>
      </c>
      <c r="BE6" s="195">
        <v>-1</v>
      </c>
      <c r="BF6" s="195">
        <v>1</v>
      </c>
      <c r="BG6" s="195">
        <v>-1</v>
      </c>
      <c r="BH6" s="195">
        <v>1</v>
      </c>
      <c r="BI6" s="195">
        <v>-1</v>
      </c>
      <c r="BJ6" s="195">
        <v>1</v>
      </c>
      <c r="BK6" s="195">
        <v>1</v>
      </c>
      <c r="BL6" s="195">
        <v>-1</v>
      </c>
      <c r="BM6" s="195">
        <v>1</v>
      </c>
      <c r="BN6" s="195">
        <v>-1</v>
      </c>
      <c r="BO6" s="195">
        <v>-1</v>
      </c>
      <c r="BP6" s="195">
        <v>-1</v>
      </c>
      <c r="BQ6" s="195">
        <v>-1</v>
      </c>
    </row>
    <row r="7" spans="18:87" x14ac:dyDescent="0.25">
      <c r="AA7" s="195" t="s">
        <v>99</v>
      </c>
      <c r="AB7" s="195">
        <v>1</v>
      </c>
      <c r="AC7" s="195">
        <v>1</v>
      </c>
      <c r="AD7" s="195">
        <v>1</v>
      </c>
      <c r="AE7" s="195">
        <v>1</v>
      </c>
      <c r="AF7" s="195">
        <v>-1</v>
      </c>
      <c r="AG7" s="195">
        <v>-1</v>
      </c>
      <c r="AH7" s="195">
        <v>1</v>
      </c>
      <c r="AI7" s="195">
        <v>-1</v>
      </c>
      <c r="AJ7" s="195">
        <v>1</v>
      </c>
      <c r="AK7" s="195">
        <v>-1</v>
      </c>
      <c r="AL7" s="195">
        <v>1</v>
      </c>
      <c r="AM7" s="195">
        <v>1</v>
      </c>
      <c r="AN7" s="195">
        <v>1</v>
      </c>
      <c r="AO7" s="195">
        <v>1</v>
      </c>
      <c r="AP7" s="195">
        <v>1</v>
      </c>
      <c r="AQ7" s="195">
        <v>-1</v>
      </c>
      <c r="AR7" s="195">
        <v>1</v>
      </c>
      <c r="AS7" s="195">
        <v>-1</v>
      </c>
      <c r="AT7" s="195">
        <v>1</v>
      </c>
      <c r="AU7" s="195">
        <v>1</v>
      </c>
      <c r="AV7" s="195">
        <v>1</v>
      </c>
      <c r="AW7" s="195">
        <v>1</v>
      </c>
      <c r="AX7" s="195">
        <v>1</v>
      </c>
      <c r="AY7" s="195">
        <v>1</v>
      </c>
      <c r="AZ7" s="195">
        <v>1</v>
      </c>
      <c r="BA7" s="195">
        <v>1</v>
      </c>
      <c r="BB7" s="195">
        <v>-1</v>
      </c>
      <c r="BC7" s="195">
        <v>1</v>
      </c>
      <c r="BD7" s="195">
        <v>-1</v>
      </c>
      <c r="BE7" s="195">
        <v>1</v>
      </c>
      <c r="BF7" s="195">
        <v>1</v>
      </c>
      <c r="BG7" s="195">
        <v>1</v>
      </c>
      <c r="BH7" s="195">
        <v>1</v>
      </c>
      <c r="BI7" s="195">
        <v>1</v>
      </c>
      <c r="BJ7" s="195">
        <v>1</v>
      </c>
      <c r="BK7" s="195">
        <v>1</v>
      </c>
      <c r="BL7" s="195">
        <v>1</v>
      </c>
      <c r="BM7" s="195">
        <v>1</v>
      </c>
      <c r="BN7" s="195">
        <v>1</v>
      </c>
      <c r="BO7" s="195">
        <v>1</v>
      </c>
      <c r="BP7" s="195">
        <v>1</v>
      </c>
      <c r="BQ7" s="195">
        <v>1</v>
      </c>
    </row>
    <row r="8" spans="18:87" x14ac:dyDescent="0.25">
      <c r="AA8" s="195" t="s">
        <v>94</v>
      </c>
      <c r="AB8" s="195">
        <v>-1</v>
      </c>
      <c r="AC8" s="195">
        <v>-1</v>
      </c>
      <c r="AD8" s="195">
        <v>-1</v>
      </c>
      <c r="AE8" s="195">
        <v>1</v>
      </c>
      <c r="AF8" s="195">
        <v>1</v>
      </c>
      <c r="AG8" s="195">
        <v>1</v>
      </c>
      <c r="AH8" s="195">
        <v>1</v>
      </c>
      <c r="AI8" s="195">
        <v>-1</v>
      </c>
      <c r="AJ8" s="195">
        <v>1</v>
      </c>
      <c r="AK8" s="195">
        <v>-1</v>
      </c>
      <c r="AL8" s="195">
        <v>-1</v>
      </c>
      <c r="AM8" s="195">
        <v>-1</v>
      </c>
      <c r="AN8" s="195">
        <v>1</v>
      </c>
      <c r="AO8" s="195">
        <v>-1</v>
      </c>
      <c r="AP8" s="195">
        <v>-1</v>
      </c>
      <c r="AQ8" s="195">
        <v>1</v>
      </c>
      <c r="AR8" s="195">
        <v>1</v>
      </c>
      <c r="AS8" s="195">
        <v>1</v>
      </c>
      <c r="AT8" s="195">
        <v>-1</v>
      </c>
      <c r="AU8" s="195">
        <v>1</v>
      </c>
      <c r="AV8" s="195">
        <v>-1</v>
      </c>
      <c r="AW8" s="195">
        <v>-1</v>
      </c>
      <c r="AX8" s="195">
        <v>1</v>
      </c>
      <c r="AY8" s="195">
        <v>1</v>
      </c>
      <c r="AZ8" s="195">
        <v>1</v>
      </c>
      <c r="BA8" s="195">
        <v>-1</v>
      </c>
      <c r="BB8" s="195">
        <v>1</v>
      </c>
      <c r="BC8" s="195">
        <v>1</v>
      </c>
      <c r="BD8" s="195">
        <v>1</v>
      </c>
      <c r="BE8" s="195">
        <v>1</v>
      </c>
      <c r="BF8" s="195">
        <v>-1</v>
      </c>
      <c r="BG8" s="195">
        <v>-1</v>
      </c>
      <c r="BH8" s="195">
        <v>0</v>
      </c>
      <c r="BI8" s="195">
        <v>-1</v>
      </c>
      <c r="BJ8" s="195">
        <v>-1</v>
      </c>
      <c r="BK8" s="195">
        <v>-1</v>
      </c>
      <c r="BL8" s="195">
        <v>0</v>
      </c>
      <c r="BM8" s="195">
        <v>-1</v>
      </c>
      <c r="BN8" s="195">
        <v>-1</v>
      </c>
      <c r="BO8" s="195">
        <v>1</v>
      </c>
      <c r="BP8" s="195">
        <v>1</v>
      </c>
      <c r="BQ8" s="195">
        <v>1</v>
      </c>
    </row>
    <row r="9" spans="18:87" x14ac:dyDescent="0.25">
      <c r="AA9" s="195" t="s">
        <v>98</v>
      </c>
      <c r="AB9" s="195">
        <v>1</v>
      </c>
      <c r="AC9" s="195">
        <v>-1</v>
      </c>
      <c r="AD9" s="195">
        <v>1</v>
      </c>
      <c r="AE9" s="195">
        <v>-1</v>
      </c>
      <c r="AF9" s="195">
        <v>-1</v>
      </c>
      <c r="AG9" s="195">
        <v>-1</v>
      </c>
      <c r="AH9" s="195">
        <v>-1</v>
      </c>
      <c r="AI9" s="195">
        <v>1</v>
      </c>
      <c r="AJ9" s="195">
        <v>-1</v>
      </c>
      <c r="AK9" s="195">
        <v>-1</v>
      </c>
      <c r="AL9" s="195">
        <v>1</v>
      </c>
      <c r="AM9" s="195">
        <v>1</v>
      </c>
      <c r="AN9" s="195">
        <v>-1</v>
      </c>
      <c r="AO9" s="195">
        <v>1</v>
      </c>
      <c r="AP9" s="195">
        <v>1</v>
      </c>
      <c r="AQ9" s="195">
        <v>-1</v>
      </c>
      <c r="AR9" s="195">
        <v>-1</v>
      </c>
      <c r="AS9" s="195">
        <v>-1</v>
      </c>
      <c r="AT9" s="195">
        <v>1</v>
      </c>
      <c r="AU9" s="195">
        <v>1</v>
      </c>
      <c r="AV9" s="195">
        <v>0</v>
      </c>
      <c r="AW9" s="195">
        <v>-1</v>
      </c>
      <c r="AX9" s="195">
        <v>1</v>
      </c>
      <c r="AY9" s="195">
        <v>-1</v>
      </c>
      <c r="AZ9" s="195">
        <v>-1</v>
      </c>
      <c r="BA9" s="195">
        <v>1</v>
      </c>
      <c r="BB9" s="195">
        <v>1</v>
      </c>
      <c r="BC9" s="195">
        <v>-1</v>
      </c>
      <c r="BD9" s="195">
        <v>-1</v>
      </c>
      <c r="BE9" s="195">
        <v>-1</v>
      </c>
      <c r="BF9" s="195">
        <v>1</v>
      </c>
      <c r="BG9" s="195">
        <v>1</v>
      </c>
      <c r="BH9" s="195">
        <v>-1</v>
      </c>
      <c r="BI9" s="195">
        <v>1</v>
      </c>
      <c r="BJ9" s="195">
        <v>1</v>
      </c>
      <c r="BK9" s="195">
        <v>-1</v>
      </c>
      <c r="BL9" s="195">
        <v>1</v>
      </c>
      <c r="BM9" s="195">
        <v>1</v>
      </c>
      <c r="BN9" s="195">
        <v>-1</v>
      </c>
      <c r="BO9" s="195">
        <v>1</v>
      </c>
      <c r="BP9" s="195">
        <v>1</v>
      </c>
      <c r="BQ9" s="195">
        <v>-1</v>
      </c>
    </row>
    <row r="10" spans="18:87" x14ac:dyDescent="0.25">
      <c r="AA10" s="195" t="s">
        <v>102</v>
      </c>
      <c r="AB10" s="195">
        <v>1</v>
      </c>
      <c r="AC10" s="195">
        <v>1</v>
      </c>
      <c r="AD10" s="195">
        <v>1</v>
      </c>
      <c r="AE10" s="195">
        <v>1</v>
      </c>
      <c r="AF10" s="195">
        <v>1</v>
      </c>
      <c r="AG10" s="195">
        <v>-1</v>
      </c>
      <c r="AH10" s="195">
        <v>-1</v>
      </c>
      <c r="AI10" s="195">
        <v>1</v>
      </c>
      <c r="AJ10" s="195">
        <v>1</v>
      </c>
      <c r="AK10" s="195">
        <v>1</v>
      </c>
      <c r="AL10" s="195">
        <v>1</v>
      </c>
      <c r="AM10" s="195">
        <v>1</v>
      </c>
      <c r="AN10" s="195">
        <v>1</v>
      </c>
      <c r="AO10" s="195">
        <v>1</v>
      </c>
      <c r="AP10" s="195">
        <v>-1</v>
      </c>
      <c r="AQ10" s="195">
        <v>-1</v>
      </c>
      <c r="AR10" s="195">
        <v>1</v>
      </c>
      <c r="AS10" s="195">
        <v>1</v>
      </c>
      <c r="AT10" s="195">
        <v>1</v>
      </c>
      <c r="AU10" s="195">
        <v>1</v>
      </c>
      <c r="AV10" s="195">
        <v>1</v>
      </c>
      <c r="AW10" s="195">
        <v>1</v>
      </c>
      <c r="AX10" s="195">
        <v>-1</v>
      </c>
      <c r="AY10" s="195">
        <v>-1</v>
      </c>
      <c r="AZ10" s="195">
        <v>1</v>
      </c>
      <c r="BA10" s="195">
        <v>-1</v>
      </c>
      <c r="BB10" s="195">
        <v>1</v>
      </c>
      <c r="BC10" s="195">
        <v>-1</v>
      </c>
      <c r="BD10" s="195">
        <v>1</v>
      </c>
      <c r="BE10" s="195">
        <v>1</v>
      </c>
      <c r="BF10" s="195">
        <v>1</v>
      </c>
      <c r="BG10" s="195">
        <v>1</v>
      </c>
      <c r="BH10" s="195">
        <v>1</v>
      </c>
      <c r="BI10" s="195">
        <v>-1</v>
      </c>
      <c r="BJ10" s="195">
        <v>-1</v>
      </c>
      <c r="BK10" s="195">
        <v>-1</v>
      </c>
      <c r="BL10" s="195">
        <v>1</v>
      </c>
      <c r="BM10" s="195">
        <v>1</v>
      </c>
      <c r="BN10" s="195">
        <v>-1</v>
      </c>
      <c r="BO10" s="195">
        <v>1</v>
      </c>
      <c r="BP10" s="195">
        <v>-1</v>
      </c>
      <c r="BQ10" s="195">
        <v>-1</v>
      </c>
    </row>
    <row r="11" spans="18:87" x14ac:dyDescent="0.25">
      <c r="AA11" s="195" t="s">
        <v>246</v>
      </c>
      <c r="AN11" s="195">
        <v>-1</v>
      </c>
      <c r="AO11" s="195">
        <v>-1</v>
      </c>
      <c r="AP11" s="195">
        <v>1</v>
      </c>
      <c r="AQ11" s="195">
        <v>-1</v>
      </c>
      <c r="AR11" s="195">
        <v>-1</v>
      </c>
      <c r="AS11" s="195">
        <v>-1</v>
      </c>
      <c r="AT11" s="195">
        <v>-1</v>
      </c>
      <c r="AU11" s="195">
        <v>-1</v>
      </c>
      <c r="AV11" s="195">
        <v>1</v>
      </c>
      <c r="AW11" s="195">
        <v>1</v>
      </c>
      <c r="AX11" s="195">
        <v>-1</v>
      </c>
      <c r="AY11" s="195">
        <v>-1</v>
      </c>
    </row>
    <row r="12" spans="18:87" x14ac:dyDescent="0.25">
      <c r="AA12" s="195" t="s">
        <v>93</v>
      </c>
      <c r="AB12" s="195">
        <v>-1</v>
      </c>
      <c r="AC12" s="195">
        <v>-1</v>
      </c>
      <c r="AD12" s="195">
        <v>-1</v>
      </c>
      <c r="AE12" s="195">
        <v>-1</v>
      </c>
      <c r="AF12" s="195">
        <v>-1</v>
      </c>
      <c r="AG12" s="195">
        <v>-1</v>
      </c>
      <c r="AH12" s="195">
        <v>-1</v>
      </c>
      <c r="AI12" s="195">
        <v>-1</v>
      </c>
      <c r="AJ12" s="195">
        <v>-1</v>
      </c>
      <c r="AK12" s="195">
        <v>-1</v>
      </c>
      <c r="AL12" s="195">
        <v>-1</v>
      </c>
      <c r="AM12" s="195">
        <v>-1</v>
      </c>
      <c r="AN12" s="195">
        <v>-1</v>
      </c>
      <c r="AO12" s="195">
        <v>-1</v>
      </c>
      <c r="AP12" s="195">
        <v>-1</v>
      </c>
      <c r="AQ12" s="195">
        <v>1</v>
      </c>
      <c r="AR12" s="195">
        <v>-1</v>
      </c>
      <c r="AS12" s="195">
        <v>-1</v>
      </c>
      <c r="AT12" s="195">
        <v>-1</v>
      </c>
      <c r="AU12" s="195">
        <v>-1</v>
      </c>
      <c r="AV12" s="195">
        <v>-1</v>
      </c>
      <c r="AW12" s="195">
        <v>-1</v>
      </c>
      <c r="AX12" s="195">
        <v>-1</v>
      </c>
      <c r="AY12" s="195">
        <v>-1</v>
      </c>
      <c r="AZ12" s="195">
        <v>-1</v>
      </c>
      <c r="BA12" s="195">
        <v>-1</v>
      </c>
      <c r="BB12" s="195">
        <v>-1</v>
      </c>
      <c r="BC12" s="195">
        <v>-1</v>
      </c>
      <c r="BD12" s="195">
        <v>-1</v>
      </c>
      <c r="BE12" s="195">
        <v>-1</v>
      </c>
      <c r="BF12" s="195">
        <v>-1</v>
      </c>
      <c r="BG12" s="195">
        <v>-1</v>
      </c>
      <c r="BH12" s="195">
        <v>1</v>
      </c>
      <c r="BI12" s="195">
        <v>1</v>
      </c>
      <c r="BJ12" s="195">
        <v>-1</v>
      </c>
      <c r="BK12" s="195">
        <v>-1</v>
      </c>
      <c r="BL12" s="195">
        <v>-1</v>
      </c>
      <c r="BM12" s="195">
        <v>-1</v>
      </c>
      <c r="BN12" s="195">
        <v>-1</v>
      </c>
      <c r="BO12" s="195">
        <v>1</v>
      </c>
      <c r="BP12" s="195">
        <v>-1</v>
      </c>
      <c r="BQ12" s="195">
        <v>-1</v>
      </c>
    </row>
    <row r="13" spans="18:87" x14ac:dyDescent="0.25">
      <c r="AA13" s="195" t="s">
        <v>91</v>
      </c>
      <c r="AB13" s="195">
        <v>-1</v>
      </c>
      <c r="AC13" s="195">
        <v>1</v>
      </c>
      <c r="AD13" s="195">
        <v>1</v>
      </c>
      <c r="AE13" s="195">
        <v>-1</v>
      </c>
      <c r="AF13" s="195">
        <v>1</v>
      </c>
      <c r="AG13" s="195">
        <v>-1</v>
      </c>
      <c r="AH13" s="195">
        <v>1</v>
      </c>
      <c r="AI13" s="195">
        <v>-1</v>
      </c>
      <c r="AJ13" s="195">
        <v>-1</v>
      </c>
      <c r="AK13" s="195">
        <v>1</v>
      </c>
      <c r="AL13" s="195">
        <v>-1</v>
      </c>
      <c r="AM13" s="195">
        <v>-1</v>
      </c>
      <c r="AN13" s="195">
        <v>-1</v>
      </c>
      <c r="AO13" s="195">
        <v>-1</v>
      </c>
      <c r="AP13" s="195">
        <v>1</v>
      </c>
      <c r="AQ13" s="195">
        <v>1</v>
      </c>
      <c r="AR13" s="195">
        <v>-1</v>
      </c>
      <c r="AS13" s="195">
        <v>-1</v>
      </c>
      <c r="AT13" s="195">
        <v>-1</v>
      </c>
      <c r="AU13" s="195">
        <v>1</v>
      </c>
      <c r="AV13" s="195">
        <v>1</v>
      </c>
      <c r="AW13" s="195">
        <v>-1</v>
      </c>
      <c r="AX13" s="195">
        <v>1</v>
      </c>
      <c r="AY13" s="195">
        <v>1</v>
      </c>
      <c r="AZ13" s="195">
        <v>-1</v>
      </c>
      <c r="BA13" s="195">
        <v>1</v>
      </c>
      <c r="BB13" s="195">
        <v>-1</v>
      </c>
      <c r="BC13" s="195">
        <v>-1</v>
      </c>
      <c r="BD13" s="195">
        <v>1</v>
      </c>
      <c r="BE13" s="195">
        <v>1</v>
      </c>
      <c r="BF13" s="195">
        <v>-1</v>
      </c>
      <c r="BG13" s="195">
        <v>1</v>
      </c>
      <c r="BH13" s="195">
        <v>1</v>
      </c>
      <c r="BI13" s="195">
        <v>-1</v>
      </c>
      <c r="BJ13" s="195">
        <v>1</v>
      </c>
      <c r="BK13" s="195">
        <v>1</v>
      </c>
      <c r="BL13" s="195">
        <v>-1</v>
      </c>
      <c r="BM13" s="195">
        <v>-1</v>
      </c>
      <c r="BN13" s="195">
        <v>1</v>
      </c>
      <c r="BO13" s="195">
        <v>-1</v>
      </c>
      <c r="BP13" s="195">
        <v>1</v>
      </c>
      <c r="BQ13" s="195">
        <v>-1</v>
      </c>
    </row>
    <row r="14" spans="18:87" x14ac:dyDescent="0.25">
      <c r="AA14" s="195" t="s">
        <v>92</v>
      </c>
      <c r="AB14" s="195">
        <v>1</v>
      </c>
      <c r="AC14" s="195">
        <v>1</v>
      </c>
      <c r="AD14" s="195">
        <v>-1</v>
      </c>
      <c r="AE14" s="195">
        <v>-1</v>
      </c>
      <c r="AF14" s="195">
        <v>-1</v>
      </c>
      <c r="AG14" s="195">
        <v>-1</v>
      </c>
      <c r="AH14" s="195">
        <v>-1</v>
      </c>
      <c r="AI14" s="195">
        <v>1</v>
      </c>
      <c r="AJ14" s="195">
        <v>-1</v>
      </c>
      <c r="AK14" s="195">
        <v>-1</v>
      </c>
      <c r="AL14" s="195">
        <v>-1</v>
      </c>
      <c r="AM14" s="195">
        <v>-1</v>
      </c>
      <c r="AN14" s="195">
        <v>1</v>
      </c>
      <c r="AO14" s="195">
        <v>-1</v>
      </c>
      <c r="AP14" s="195">
        <v>-1</v>
      </c>
      <c r="AQ14" s="195">
        <v>-1</v>
      </c>
      <c r="AR14" s="195">
        <v>1</v>
      </c>
      <c r="AS14" s="195">
        <v>-1</v>
      </c>
      <c r="AT14" s="195">
        <v>-1</v>
      </c>
      <c r="AU14" s="195">
        <v>-1</v>
      </c>
      <c r="AV14" s="195">
        <v>1</v>
      </c>
      <c r="AW14" s="195">
        <v>-1</v>
      </c>
      <c r="AX14" s="195">
        <v>-1</v>
      </c>
      <c r="AY14" s="195">
        <v>-1</v>
      </c>
      <c r="AZ14" s="195">
        <v>-1</v>
      </c>
      <c r="BA14" s="195">
        <v>1</v>
      </c>
      <c r="BB14" s="195">
        <v>-1</v>
      </c>
      <c r="BC14" s="195">
        <v>1</v>
      </c>
      <c r="BD14" s="195">
        <v>-1</v>
      </c>
      <c r="BE14" s="195">
        <v>-1</v>
      </c>
      <c r="BF14" s="195">
        <v>-1</v>
      </c>
      <c r="BG14" s="195">
        <v>-1</v>
      </c>
      <c r="BH14" s="195">
        <v>-1</v>
      </c>
      <c r="BI14" s="195">
        <v>1</v>
      </c>
      <c r="BJ14" s="195">
        <v>1</v>
      </c>
      <c r="BK14" s="195">
        <v>1</v>
      </c>
      <c r="BL14" s="195">
        <v>1</v>
      </c>
      <c r="BM14" s="195">
        <v>-1</v>
      </c>
      <c r="BN14" s="195">
        <v>1</v>
      </c>
      <c r="BO14" s="195">
        <v>-1</v>
      </c>
      <c r="BP14" s="195">
        <v>-1</v>
      </c>
      <c r="BQ14" s="195">
        <v>-1</v>
      </c>
    </row>
    <row r="15" spans="18:87" x14ac:dyDescent="0.25">
      <c r="R15" s="214" t="s">
        <v>199</v>
      </c>
      <c r="S15" s="215"/>
      <c r="T15" s="215"/>
      <c r="U15" s="215"/>
      <c r="V15" s="215"/>
      <c r="W15" s="216"/>
      <c r="AA15" s="195" t="s">
        <v>101</v>
      </c>
      <c r="AB15" s="195">
        <v>1</v>
      </c>
      <c r="AC15" s="195">
        <v>1</v>
      </c>
      <c r="AD15" s="195">
        <v>1</v>
      </c>
      <c r="AE15" s="195">
        <v>1</v>
      </c>
      <c r="AF15" s="195">
        <v>1</v>
      </c>
      <c r="AG15" s="195">
        <v>1</v>
      </c>
      <c r="AH15" s="195">
        <v>1</v>
      </c>
      <c r="AI15" s="195">
        <v>1</v>
      </c>
      <c r="AJ15" s="195">
        <v>1</v>
      </c>
      <c r="AK15" s="195">
        <v>1</v>
      </c>
      <c r="AL15" s="195">
        <v>-1</v>
      </c>
      <c r="AM15" s="195">
        <v>1</v>
      </c>
      <c r="AN15" s="195">
        <v>1</v>
      </c>
      <c r="AO15" s="195">
        <v>1</v>
      </c>
      <c r="AP15" s="195">
        <v>1</v>
      </c>
      <c r="AQ15" s="195">
        <v>1</v>
      </c>
      <c r="AR15" s="195">
        <v>1</v>
      </c>
      <c r="AS15" s="195">
        <v>-1</v>
      </c>
      <c r="AT15" s="195">
        <v>1</v>
      </c>
      <c r="AU15" s="195">
        <v>1</v>
      </c>
      <c r="AV15" s="195">
        <v>1</v>
      </c>
      <c r="AW15" s="195">
        <v>1</v>
      </c>
      <c r="AX15" s="195">
        <v>1</v>
      </c>
      <c r="AY15" s="195">
        <v>-1</v>
      </c>
      <c r="AZ15" s="195">
        <v>1</v>
      </c>
      <c r="BA15" s="195">
        <v>1</v>
      </c>
      <c r="BB15" s="195">
        <v>1</v>
      </c>
      <c r="BC15" s="195">
        <v>1</v>
      </c>
      <c r="BD15" s="195">
        <v>-1</v>
      </c>
      <c r="BE15" s="195">
        <v>-1</v>
      </c>
      <c r="BF15" s="195">
        <v>1</v>
      </c>
      <c r="BG15" s="195">
        <v>1</v>
      </c>
      <c r="BH15" s="195">
        <v>-1</v>
      </c>
      <c r="BI15" s="195">
        <v>1</v>
      </c>
      <c r="BJ15" s="195">
        <v>-1</v>
      </c>
      <c r="BK15" s="195">
        <v>1</v>
      </c>
      <c r="BL15" s="195">
        <v>1</v>
      </c>
      <c r="BM15" s="195">
        <v>1</v>
      </c>
      <c r="BN15" s="195">
        <v>1</v>
      </c>
      <c r="BO15" s="195">
        <v>1</v>
      </c>
      <c r="BP15" s="195">
        <v>-1</v>
      </c>
      <c r="BQ15" s="195">
        <v>1</v>
      </c>
    </row>
    <row r="16" spans="18:87" x14ac:dyDescent="0.25">
      <c r="R16" s="217" t="s">
        <v>200</v>
      </c>
      <c r="S16" s="218"/>
      <c r="T16" s="218"/>
      <c r="U16" s="218"/>
      <c r="V16" s="218"/>
      <c r="W16" s="219"/>
      <c r="AA16" s="208" t="s">
        <v>251</v>
      </c>
      <c r="AB16" s="208"/>
      <c r="AC16" s="208"/>
      <c r="AD16" s="208"/>
      <c r="AE16" s="208"/>
      <c r="AF16" s="208"/>
      <c r="AG16" s="208"/>
      <c r="AH16" s="208"/>
      <c r="AI16" s="208"/>
      <c r="AJ16" s="208"/>
      <c r="AK16" s="208"/>
      <c r="AL16" s="208"/>
      <c r="AM16" s="208"/>
      <c r="AN16" s="208"/>
      <c r="AO16" s="208"/>
      <c r="AP16" s="208"/>
      <c r="AQ16" s="208"/>
      <c r="AR16" s="208"/>
      <c r="AS16" s="208"/>
      <c r="AT16" s="208"/>
      <c r="AU16" s="208"/>
      <c r="AV16" s="208"/>
      <c r="AW16" s="208"/>
      <c r="AX16" s="208"/>
      <c r="AY16" s="208"/>
      <c r="AZ16" s="208"/>
      <c r="BA16" s="208"/>
      <c r="BB16" s="208"/>
      <c r="BC16" s="208"/>
      <c r="BD16" s="208"/>
      <c r="BE16" s="208"/>
      <c r="BF16" s="208"/>
      <c r="BG16" s="208"/>
      <c r="BH16" s="208"/>
      <c r="BI16" s="208"/>
      <c r="BJ16" s="208"/>
      <c r="BK16" s="208"/>
      <c r="BL16" s="208">
        <v>-1</v>
      </c>
      <c r="BM16" s="208">
        <v>-1</v>
      </c>
      <c r="BN16" s="208">
        <v>-1</v>
      </c>
      <c r="BO16" s="208">
        <v>-1</v>
      </c>
      <c r="BP16" s="208">
        <v>-1</v>
      </c>
      <c r="BQ16" s="208">
        <v>-1</v>
      </c>
      <c r="BR16" s="208"/>
      <c r="BS16" s="208"/>
      <c r="BT16" s="208"/>
      <c r="BU16" s="208"/>
      <c r="BV16" s="208"/>
      <c r="BW16" s="208"/>
      <c r="BX16" s="208"/>
      <c r="BY16" s="208"/>
      <c r="BZ16" s="208"/>
      <c r="CA16" s="208"/>
      <c r="CB16" s="208"/>
      <c r="CC16" s="208"/>
      <c r="CD16" s="208"/>
      <c r="CE16" s="208"/>
      <c r="CF16" s="208"/>
      <c r="CG16" s="208"/>
      <c r="CH16" s="208"/>
      <c r="CI16" s="208"/>
    </row>
    <row r="17" spans="18:87" x14ac:dyDescent="0.25">
      <c r="R17" s="115" t="s">
        <v>201</v>
      </c>
      <c r="S17" s="116"/>
      <c r="AA17" s="195" t="s">
        <v>124</v>
      </c>
      <c r="AB17" s="195">
        <v>-1</v>
      </c>
      <c r="AC17" s="195">
        <v>-1</v>
      </c>
      <c r="AD17" s="195">
        <v>1</v>
      </c>
      <c r="AE17" s="195">
        <v>1</v>
      </c>
      <c r="AF17" s="195">
        <v>1</v>
      </c>
      <c r="AG17" s="195">
        <v>-1</v>
      </c>
      <c r="AH17" s="195">
        <v>-1</v>
      </c>
      <c r="AI17" s="195">
        <v>-1</v>
      </c>
      <c r="AJ17" s="195">
        <v>-1</v>
      </c>
      <c r="AK17" s="195">
        <v>1</v>
      </c>
      <c r="AL17" s="195">
        <v>1</v>
      </c>
      <c r="AM17" s="195">
        <v>-1</v>
      </c>
      <c r="AN17" s="195">
        <v>-1</v>
      </c>
      <c r="AO17" s="195">
        <v>-1</v>
      </c>
      <c r="AP17" s="195">
        <v>-1</v>
      </c>
      <c r="AQ17" s="195">
        <v>-1</v>
      </c>
      <c r="AR17" s="195">
        <v>-1</v>
      </c>
      <c r="AS17" s="195">
        <v>-1</v>
      </c>
      <c r="AT17" s="195">
        <v>-1</v>
      </c>
      <c r="AU17" s="195">
        <v>-1</v>
      </c>
      <c r="AV17" s="195">
        <v>-1</v>
      </c>
      <c r="AW17" s="195">
        <v>-1</v>
      </c>
      <c r="AX17" s="195">
        <v>-1</v>
      </c>
      <c r="AY17" s="195">
        <v>-1</v>
      </c>
      <c r="AZ17" s="195">
        <v>-1</v>
      </c>
      <c r="BA17" s="195">
        <v>-1</v>
      </c>
      <c r="BB17" s="195">
        <v>-1</v>
      </c>
      <c r="BC17" s="195">
        <v>-1</v>
      </c>
      <c r="BD17" s="195">
        <v>1</v>
      </c>
      <c r="BE17" s="195">
        <v>-1</v>
      </c>
      <c r="BF17" s="195">
        <v>-1</v>
      </c>
      <c r="BG17" s="195">
        <v>-1</v>
      </c>
      <c r="BH17" s="195">
        <v>0</v>
      </c>
      <c r="BI17" s="195">
        <v>1</v>
      </c>
      <c r="BJ17" s="195">
        <v>1</v>
      </c>
      <c r="BK17" s="195">
        <v>-1</v>
      </c>
      <c r="BL17" s="195">
        <v>1</v>
      </c>
      <c r="BM17" s="195">
        <v>-1</v>
      </c>
      <c r="BN17" s="195">
        <v>1</v>
      </c>
      <c r="BO17" s="195">
        <v>-1</v>
      </c>
      <c r="BP17" s="195">
        <v>-1</v>
      </c>
      <c r="BQ17" s="195">
        <v>-1</v>
      </c>
    </row>
    <row r="18" spans="18:87" x14ac:dyDescent="0.25">
      <c r="R18" s="117" t="s">
        <v>202</v>
      </c>
      <c r="S18" s="118"/>
      <c r="AA18" s="195" t="s">
        <v>197</v>
      </c>
      <c r="AB18" s="195">
        <v>-1</v>
      </c>
      <c r="AC18" s="195">
        <v>-1</v>
      </c>
      <c r="AD18" s="195">
        <v>-1</v>
      </c>
      <c r="AE18" s="195">
        <v>-1</v>
      </c>
      <c r="AF18" s="195">
        <v>1</v>
      </c>
      <c r="AG18" s="195">
        <v>-1</v>
      </c>
      <c r="AH18" s="195">
        <v>-1</v>
      </c>
      <c r="AI18" s="195">
        <v>-1</v>
      </c>
      <c r="AJ18" s="195">
        <v>-1</v>
      </c>
      <c r="AK18" s="195">
        <v>-1</v>
      </c>
      <c r="AL18" s="195">
        <v>1</v>
      </c>
      <c r="AM18" s="195">
        <v>-1</v>
      </c>
    </row>
    <row r="19" spans="18:87" x14ac:dyDescent="0.25">
      <c r="R19" s="117" t="s">
        <v>203</v>
      </c>
      <c r="S19" s="118"/>
      <c r="AA19" s="205" t="s">
        <v>249</v>
      </c>
      <c r="AB19" s="205"/>
      <c r="AC19" s="205"/>
      <c r="AD19" s="205"/>
      <c r="AE19" s="205"/>
      <c r="AF19" s="205"/>
      <c r="AG19" s="205"/>
      <c r="AH19" s="205"/>
      <c r="AI19" s="205"/>
      <c r="AJ19" s="205"/>
      <c r="AK19" s="205"/>
      <c r="AL19" s="205"/>
      <c r="AM19" s="205"/>
      <c r="AN19" s="205"/>
      <c r="AO19" s="205"/>
      <c r="AP19" s="205"/>
      <c r="AQ19" s="205"/>
      <c r="AR19" s="205"/>
      <c r="AS19" s="205"/>
      <c r="AT19" s="205"/>
      <c r="AU19" s="205"/>
      <c r="AV19" s="205"/>
      <c r="AW19" s="205"/>
      <c r="AX19" s="205"/>
      <c r="AY19" s="205"/>
      <c r="AZ19" s="205">
        <v>-1</v>
      </c>
      <c r="BA19" s="205">
        <v>-1</v>
      </c>
      <c r="BB19" s="205">
        <v>-1</v>
      </c>
      <c r="BC19" s="205">
        <v>-1</v>
      </c>
      <c r="BD19" s="205">
        <v>-1</v>
      </c>
      <c r="BE19" s="205">
        <v>-1</v>
      </c>
      <c r="BF19" s="205">
        <v>-1</v>
      </c>
      <c r="BG19" s="205">
        <v>-1</v>
      </c>
      <c r="BH19" s="205">
        <v>-1</v>
      </c>
      <c r="BI19" s="205">
        <v>-1</v>
      </c>
      <c r="BJ19" s="205">
        <v>-1</v>
      </c>
      <c r="BK19" s="205">
        <v>-1</v>
      </c>
      <c r="BL19" s="205"/>
      <c r="BM19" s="205"/>
      <c r="BN19" s="205"/>
      <c r="BO19" s="205"/>
      <c r="BP19" s="205"/>
      <c r="BQ19" s="205"/>
      <c r="BR19" s="205"/>
      <c r="BS19" s="205"/>
      <c r="BT19" s="205"/>
      <c r="BU19" s="205"/>
      <c r="BV19" s="205"/>
      <c r="BW19" s="205"/>
      <c r="BX19" s="205"/>
      <c r="BY19" s="205"/>
      <c r="BZ19" s="205"/>
      <c r="CA19" s="205"/>
      <c r="CB19" s="205"/>
      <c r="CC19" s="205"/>
      <c r="CD19" s="205"/>
      <c r="CE19" s="205"/>
      <c r="CF19" s="205"/>
      <c r="CG19" s="205"/>
      <c r="CH19" s="205"/>
      <c r="CI19" s="205"/>
    </row>
    <row r="20" spans="18:87" x14ac:dyDescent="0.25">
      <c r="R20" s="117" t="s">
        <v>204</v>
      </c>
      <c r="S20" s="118"/>
      <c r="AA20" s="195" t="s">
        <v>20</v>
      </c>
      <c r="AB20" s="195">
        <v>-1</v>
      </c>
      <c r="AC20" s="195">
        <v>-1</v>
      </c>
      <c r="AD20" s="195">
        <v>-1</v>
      </c>
      <c r="AE20" s="195">
        <v>-1</v>
      </c>
      <c r="AF20" s="195">
        <v>-1</v>
      </c>
      <c r="AG20" s="195">
        <v>-1</v>
      </c>
      <c r="AH20" s="195">
        <v>1</v>
      </c>
      <c r="AI20" s="195">
        <v>1</v>
      </c>
      <c r="AJ20" s="195">
        <v>1</v>
      </c>
      <c r="AK20" s="195">
        <v>-1</v>
      </c>
      <c r="AL20" s="195">
        <v>1</v>
      </c>
      <c r="AM20" s="195">
        <v>-1</v>
      </c>
      <c r="AN20" s="195">
        <v>-1</v>
      </c>
      <c r="AO20" s="195">
        <v>1</v>
      </c>
      <c r="AP20" s="195">
        <v>1</v>
      </c>
      <c r="AQ20" s="195">
        <v>1</v>
      </c>
      <c r="AR20" s="195">
        <v>-1</v>
      </c>
      <c r="AS20" s="195">
        <v>-1</v>
      </c>
      <c r="AT20" s="195">
        <v>1</v>
      </c>
      <c r="AU20" s="195">
        <v>-1</v>
      </c>
      <c r="AV20" s="195">
        <v>0</v>
      </c>
      <c r="AW20" s="195">
        <v>1</v>
      </c>
      <c r="AX20" s="195">
        <v>1</v>
      </c>
      <c r="AY20" s="195">
        <v>1</v>
      </c>
      <c r="AZ20" s="195">
        <v>1</v>
      </c>
      <c r="BA20" s="195">
        <v>1</v>
      </c>
      <c r="BB20" s="195">
        <v>1</v>
      </c>
      <c r="BC20" s="195">
        <v>1</v>
      </c>
      <c r="BD20" s="195">
        <v>1</v>
      </c>
      <c r="BE20" s="195">
        <v>1</v>
      </c>
      <c r="BF20" s="195">
        <v>1</v>
      </c>
      <c r="BG20" s="195">
        <v>1</v>
      </c>
      <c r="BH20" s="195">
        <v>-1</v>
      </c>
      <c r="BI20" s="195">
        <v>1</v>
      </c>
      <c r="BJ20" s="195">
        <v>-1</v>
      </c>
      <c r="BK20" s="195">
        <v>-1</v>
      </c>
      <c r="BL20" s="195">
        <v>0</v>
      </c>
      <c r="BM20" s="195">
        <v>1</v>
      </c>
      <c r="BN20" s="195">
        <v>1</v>
      </c>
      <c r="BO20" s="195">
        <v>-1</v>
      </c>
      <c r="BP20" s="195">
        <v>1</v>
      </c>
      <c r="BQ20" s="195">
        <v>-1</v>
      </c>
    </row>
    <row r="21" spans="18:87" x14ac:dyDescent="0.25">
      <c r="R21" s="119" t="s">
        <v>205</v>
      </c>
      <c r="S21" s="120"/>
      <c r="AA21" s="195" t="s">
        <v>96</v>
      </c>
      <c r="AB21" s="195">
        <v>-1</v>
      </c>
      <c r="AC21" s="195">
        <v>-1</v>
      </c>
      <c r="AD21" s="195">
        <v>1</v>
      </c>
      <c r="AE21" s="195">
        <v>-1</v>
      </c>
      <c r="AF21" s="195">
        <v>1</v>
      </c>
      <c r="AG21" s="195">
        <v>1</v>
      </c>
      <c r="AH21" s="195">
        <v>-1</v>
      </c>
      <c r="AI21" s="195">
        <v>1</v>
      </c>
      <c r="AJ21" s="195">
        <v>-1</v>
      </c>
      <c r="AK21" s="195">
        <v>1</v>
      </c>
      <c r="AL21" s="195">
        <v>-1</v>
      </c>
      <c r="AM21" s="195">
        <v>-1</v>
      </c>
      <c r="AN21" s="195">
        <v>-1</v>
      </c>
      <c r="AO21" s="195">
        <v>-1</v>
      </c>
      <c r="AP21" s="195">
        <v>-1</v>
      </c>
      <c r="AQ21" s="195">
        <v>1</v>
      </c>
      <c r="AR21" s="195">
        <v>1</v>
      </c>
      <c r="AS21" s="195">
        <v>-1</v>
      </c>
      <c r="AT21" s="195">
        <v>-1</v>
      </c>
      <c r="AU21" s="195">
        <v>-1</v>
      </c>
      <c r="AV21" s="195">
        <v>1</v>
      </c>
      <c r="AW21" s="195">
        <v>-1</v>
      </c>
      <c r="AX21" s="195">
        <v>1</v>
      </c>
      <c r="AY21" s="195">
        <v>-1</v>
      </c>
      <c r="AZ21" s="195">
        <v>-1</v>
      </c>
      <c r="BA21" s="195">
        <v>-1</v>
      </c>
      <c r="BB21" s="195">
        <v>-1</v>
      </c>
      <c r="BC21" s="195">
        <v>1</v>
      </c>
      <c r="BD21" s="195">
        <v>-1</v>
      </c>
      <c r="BE21" s="195">
        <v>-1</v>
      </c>
      <c r="BF21" s="195">
        <v>-1</v>
      </c>
      <c r="BG21" s="195">
        <v>-1</v>
      </c>
      <c r="BH21" s="195">
        <v>-1</v>
      </c>
      <c r="BI21" s="195">
        <v>1</v>
      </c>
      <c r="BJ21" s="195">
        <v>-1</v>
      </c>
      <c r="BK21" s="195">
        <v>-1</v>
      </c>
      <c r="BL21" s="195">
        <v>-1</v>
      </c>
      <c r="BM21" s="195">
        <v>-1</v>
      </c>
      <c r="BN21" s="195">
        <v>1</v>
      </c>
      <c r="BO21" s="195">
        <v>-1</v>
      </c>
      <c r="BP21" s="195">
        <v>1</v>
      </c>
      <c r="BQ21" s="195">
        <v>1</v>
      </c>
    </row>
    <row r="28" spans="18:87" x14ac:dyDescent="0.25">
      <c r="AB28" s="213" t="s">
        <v>126</v>
      </c>
      <c r="AC28" s="213"/>
      <c r="AD28" s="213"/>
      <c r="AE28" s="213"/>
      <c r="AF28" s="213"/>
      <c r="AG28" s="213"/>
      <c r="AH28" s="213" t="s">
        <v>129</v>
      </c>
      <c r="AI28" s="213"/>
      <c r="AJ28" s="213"/>
      <c r="AK28" s="213"/>
      <c r="AL28" s="213"/>
      <c r="AM28" s="213"/>
      <c r="AN28" s="213" t="s">
        <v>130</v>
      </c>
      <c r="AO28" s="213"/>
      <c r="AP28" s="213"/>
      <c r="AQ28" s="213"/>
      <c r="AR28" s="213"/>
      <c r="AS28" s="213"/>
      <c r="AT28" s="213" t="s">
        <v>247</v>
      </c>
      <c r="AU28" s="213"/>
      <c r="AV28" s="213"/>
      <c r="AW28" s="213"/>
      <c r="AX28" s="213"/>
      <c r="AY28" s="213"/>
      <c r="AZ28" s="213" t="s">
        <v>131</v>
      </c>
      <c r="BA28" s="213"/>
      <c r="BB28" s="213"/>
      <c r="BC28" s="213"/>
      <c r="BD28" s="213"/>
      <c r="BE28" s="213"/>
      <c r="BF28" s="213" t="s">
        <v>132</v>
      </c>
      <c r="BG28" s="213"/>
      <c r="BH28" s="213"/>
      <c r="BI28" s="213"/>
      <c r="BJ28" s="213"/>
      <c r="BK28" s="213"/>
      <c r="BL28" s="213" t="s">
        <v>133</v>
      </c>
      <c r="BM28" s="213"/>
      <c r="BN28" s="213"/>
      <c r="BO28" s="213"/>
      <c r="BP28" s="213"/>
      <c r="BQ28" s="213"/>
      <c r="BR28" s="213" t="s">
        <v>134</v>
      </c>
      <c r="BS28" s="213"/>
      <c r="BT28" s="213"/>
      <c r="BU28" s="213"/>
      <c r="BV28" s="213"/>
      <c r="BW28" s="213"/>
      <c r="BX28" s="213" t="s">
        <v>135</v>
      </c>
      <c r="BY28" s="213"/>
      <c r="BZ28" s="213"/>
      <c r="CA28" s="213"/>
      <c r="CB28" s="213"/>
      <c r="CC28" s="213"/>
      <c r="CD28" s="213" t="s">
        <v>136</v>
      </c>
      <c r="CE28" s="213"/>
      <c r="CF28" s="213"/>
      <c r="CG28" s="213"/>
      <c r="CH28" s="213"/>
      <c r="CI28" s="213"/>
    </row>
    <row r="29" spans="18:87" x14ac:dyDescent="0.25">
      <c r="AA29" s="198" t="s">
        <v>198</v>
      </c>
      <c r="AB29" s="198" t="s">
        <v>137</v>
      </c>
      <c r="AC29" s="198" t="s">
        <v>138</v>
      </c>
      <c r="AD29" s="198" t="s">
        <v>139</v>
      </c>
      <c r="AE29" s="198" t="s">
        <v>140</v>
      </c>
      <c r="AF29" s="198" t="s">
        <v>141</v>
      </c>
      <c r="AG29" s="198" t="s">
        <v>142</v>
      </c>
      <c r="AH29" s="198" t="s">
        <v>143</v>
      </c>
      <c r="AI29" s="198" t="s">
        <v>144</v>
      </c>
      <c r="AJ29" s="198" t="s">
        <v>145</v>
      </c>
      <c r="AK29" s="198" t="s">
        <v>146</v>
      </c>
      <c r="AL29" s="198" t="s">
        <v>147</v>
      </c>
      <c r="AM29" s="198" t="s">
        <v>148</v>
      </c>
      <c r="AN29" s="198" t="s">
        <v>149</v>
      </c>
      <c r="AO29" s="198" t="s">
        <v>150</v>
      </c>
      <c r="AP29" s="198" t="s">
        <v>151</v>
      </c>
      <c r="AQ29" s="198" t="s">
        <v>152</v>
      </c>
      <c r="AR29" s="198" t="s">
        <v>153</v>
      </c>
      <c r="AS29" s="198" t="s">
        <v>154</v>
      </c>
      <c r="AT29" s="198" t="s">
        <v>155</v>
      </c>
      <c r="AU29" s="198" t="s">
        <v>156</v>
      </c>
      <c r="AV29" s="198" t="s">
        <v>157</v>
      </c>
      <c r="AW29" s="198" t="s">
        <v>158</v>
      </c>
      <c r="AX29" s="198" t="s">
        <v>159</v>
      </c>
      <c r="AY29" s="198" t="s">
        <v>160</v>
      </c>
      <c r="AZ29" s="198" t="s">
        <v>161</v>
      </c>
      <c r="BA29" s="198" t="s">
        <v>162</v>
      </c>
      <c r="BB29" s="198" t="s">
        <v>163</v>
      </c>
      <c r="BC29" s="198" t="s">
        <v>164</v>
      </c>
      <c r="BD29" s="198" t="s">
        <v>165</v>
      </c>
      <c r="BE29" s="198" t="s">
        <v>166</v>
      </c>
      <c r="BF29" s="198" t="s">
        <v>167</v>
      </c>
      <c r="BG29" s="198" t="s">
        <v>168</v>
      </c>
      <c r="BH29" s="198" t="s">
        <v>169</v>
      </c>
      <c r="BI29" s="198" t="s">
        <v>170</v>
      </c>
      <c r="BJ29" s="198" t="s">
        <v>171</v>
      </c>
      <c r="BK29" s="198" t="s">
        <v>172</v>
      </c>
      <c r="BL29" s="198" t="s">
        <v>173</v>
      </c>
      <c r="BM29" s="198" t="s">
        <v>174</v>
      </c>
      <c r="BN29" s="198" t="s">
        <v>175</v>
      </c>
      <c r="BO29" s="198" t="s">
        <v>176</v>
      </c>
      <c r="BP29" s="198" t="s">
        <v>177</v>
      </c>
      <c r="BQ29" s="198" t="s">
        <v>178</v>
      </c>
      <c r="BR29" s="198" t="s">
        <v>179</v>
      </c>
      <c r="BS29" s="198" t="s">
        <v>180</v>
      </c>
      <c r="BT29" s="198" t="s">
        <v>181</v>
      </c>
      <c r="BU29" s="198" t="s">
        <v>182</v>
      </c>
      <c r="BV29" s="198" t="s">
        <v>183</v>
      </c>
      <c r="BW29" s="198" t="s">
        <v>184</v>
      </c>
      <c r="BX29" s="198" t="s">
        <v>185</v>
      </c>
      <c r="BY29" s="198" t="s">
        <v>186</v>
      </c>
      <c r="BZ29" s="198" t="s">
        <v>187</v>
      </c>
      <c r="CA29" s="198" t="s">
        <v>188</v>
      </c>
      <c r="CB29" s="198" t="s">
        <v>189</v>
      </c>
      <c r="CC29" s="198" t="s">
        <v>190</v>
      </c>
      <c r="CD29" s="198" t="s">
        <v>191</v>
      </c>
      <c r="CE29" s="198" t="s">
        <v>192</v>
      </c>
      <c r="CF29" s="198" t="s">
        <v>193</v>
      </c>
      <c r="CG29" s="198" t="s">
        <v>194</v>
      </c>
      <c r="CH29" s="198" t="s">
        <v>195</v>
      </c>
      <c r="CI29" s="198" t="s">
        <v>196</v>
      </c>
    </row>
    <row r="30" spans="18:87" x14ac:dyDescent="0.25">
      <c r="AA30" s="195" t="s">
        <v>90</v>
      </c>
      <c r="AB30" s="195">
        <f>SUM($AB3:AB3)</f>
        <v>1</v>
      </c>
      <c r="AC30" s="195">
        <f>SUM($AB3:AC3)</f>
        <v>0</v>
      </c>
      <c r="AD30" s="195">
        <f>SUM($AB3:AD3)</f>
        <v>-1</v>
      </c>
      <c r="AE30" s="195">
        <f>SUM($AB3:AE3)</f>
        <v>0</v>
      </c>
      <c r="AF30" s="195">
        <f>SUM($AB3:AF3)</f>
        <v>-1</v>
      </c>
      <c r="AG30" s="195">
        <f>SUM($AB3:AG3)</f>
        <v>-2</v>
      </c>
      <c r="AH30" s="195">
        <f>SUM($AB3:AH3)</f>
        <v>-1</v>
      </c>
      <c r="AI30" s="195">
        <f>SUM($AB3:AI3)</f>
        <v>-2</v>
      </c>
      <c r="AJ30" s="195">
        <f>SUM($AB3:AJ3)</f>
        <v>-1</v>
      </c>
      <c r="AK30" s="195">
        <f>SUM($AB3:AK3)</f>
        <v>0</v>
      </c>
      <c r="AL30" s="195">
        <f>SUM($AB3:AL3)</f>
        <v>1</v>
      </c>
      <c r="AM30" s="195">
        <f>SUM($AB3:AM3)</f>
        <v>0</v>
      </c>
      <c r="AN30" s="195">
        <f>SUM($AB3:AN3)</f>
        <v>1</v>
      </c>
      <c r="AO30" s="195">
        <f>SUM($AB3:AO3)</f>
        <v>2</v>
      </c>
      <c r="AP30" s="195">
        <f>SUM($AB3:AP3)</f>
        <v>3</v>
      </c>
      <c r="AQ30" s="195">
        <f>SUM($AB3:AQ3)</f>
        <v>4</v>
      </c>
      <c r="AR30" s="195">
        <f>SUM($AB3:AR3)</f>
        <v>3</v>
      </c>
      <c r="AS30" s="195">
        <f>SUM($AB3:AS3)</f>
        <v>4</v>
      </c>
      <c r="AT30" s="204">
        <f>SUM($AB3:AT3)</f>
        <v>5</v>
      </c>
      <c r="AU30" s="204">
        <f>SUM($AB3:AU3)</f>
        <v>4</v>
      </c>
      <c r="AV30" s="204">
        <f>SUM($AB3:AV3)</f>
        <v>3</v>
      </c>
      <c r="AW30" s="204">
        <f>SUM($AB3:AW3)</f>
        <v>4</v>
      </c>
      <c r="AX30" s="204">
        <f>SUM($AB3:AX3)</f>
        <v>5</v>
      </c>
      <c r="AY30" s="204">
        <f>SUM($AB3:AY3)</f>
        <v>4</v>
      </c>
      <c r="AZ30" s="205">
        <f>SUM($AB3:AZ3)</f>
        <v>5</v>
      </c>
      <c r="BA30" s="205">
        <f>SUM($AB3:BA3)</f>
        <v>6</v>
      </c>
      <c r="BB30" s="205">
        <f>SUM($AB3:BB3)</f>
        <v>7</v>
      </c>
      <c r="BC30" s="205">
        <f>SUM($AB3:BC3)</f>
        <v>8</v>
      </c>
      <c r="BD30" s="205">
        <f>SUM($AB3:BD3)</f>
        <v>9</v>
      </c>
      <c r="BE30" s="205">
        <f>SUM($AB3:BE3)</f>
        <v>8</v>
      </c>
      <c r="BF30" s="206">
        <f>SUM($AB3:BF3)</f>
        <v>9</v>
      </c>
      <c r="BG30" s="206">
        <f>SUM($AB3:BG3)</f>
        <v>10</v>
      </c>
      <c r="BH30" s="206">
        <f>SUM($AB3:BH3)</f>
        <v>9</v>
      </c>
      <c r="BI30" s="206">
        <f>SUM($AB3:BI3)</f>
        <v>8</v>
      </c>
      <c r="BJ30" s="206">
        <f>SUM($AB3:BJ3)</f>
        <v>7</v>
      </c>
      <c r="BK30" s="206">
        <f>SUM($AB3:BK3)</f>
        <v>6</v>
      </c>
      <c r="BL30" s="208">
        <f>SUM($AB3:BL3)</f>
        <v>7</v>
      </c>
      <c r="BM30" s="208">
        <f>SUM($AB3:BM3)</f>
        <v>8</v>
      </c>
      <c r="BN30" s="208">
        <f>SUM($AB3:BN3)</f>
        <v>7</v>
      </c>
      <c r="BO30" s="208">
        <f>SUM($AB3:BO3)</f>
        <v>6</v>
      </c>
      <c r="BP30" s="208">
        <f>SUM($AB3:BP3)</f>
        <v>7</v>
      </c>
      <c r="BQ30" s="208">
        <f>SUM($AB3:BQ3)</f>
        <v>8</v>
      </c>
    </row>
    <row r="31" spans="18:87" x14ac:dyDescent="0.25">
      <c r="AA31" s="195" t="s">
        <v>97</v>
      </c>
      <c r="AB31" s="195">
        <f>SUM($AB4:AB4)</f>
        <v>1</v>
      </c>
      <c r="AC31" s="195">
        <f>SUM($AB4:AC4)</f>
        <v>2</v>
      </c>
      <c r="AD31" s="195">
        <f>SUM($AB4:AD4)</f>
        <v>1</v>
      </c>
      <c r="AE31" s="195">
        <f>SUM($AB4:AE4)</f>
        <v>0</v>
      </c>
      <c r="AF31" s="195">
        <f>SUM($AB4:AF4)</f>
        <v>1</v>
      </c>
      <c r="AG31" s="195">
        <f>SUM($AB4:AG4)</f>
        <v>2</v>
      </c>
      <c r="AH31" s="195">
        <f>SUM($AB4:AH4)</f>
        <v>3</v>
      </c>
      <c r="AI31" s="195">
        <f>SUM($AB4:AI4)</f>
        <v>2</v>
      </c>
      <c r="AJ31" s="195">
        <f>SUM($AB4:AJ4)</f>
        <v>1</v>
      </c>
      <c r="AK31" s="195">
        <f>SUM($AB4:AK4)</f>
        <v>2</v>
      </c>
      <c r="AL31" s="195">
        <f>SUM($AB4:AL4)</f>
        <v>3</v>
      </c>
      <c r="AM31" s="195">
        <f>SUM($AB4:AM4)</f>
        <v>4</v>
      </c>
      <c r="AN31" s="195">
        <f>SUM($AB4:AN4)</f>
        <v>5</v>
      </c>
      <c r="AO31" s="195">
        <f>SUM($AB4:AO4)</f>
        <v>6</v>
      </c>
      <c r="AP31" s="195">
        <f>SUM($AB4:AP4)</f>
        <v>7</v>
      </c>
      <c r="AQ31" s="195">
        <f>SUM($AB4:AQ4)</f>
        <v>8</v>
      </c>
      <c r="AR31" s="195">
        <f>SUM($AB4:AR4)</f>
        <v>9</v>
      </c>
      <c r="AS31" s="204">
        <f>SUM($AB4:AS4)</f>
        <v>10</v>
      </c>
      <c r="AT31" s="204">
        <f>SUM($AB4:AT4)</f>
        <v>11</v>
      </c>
      <c r="AU31" s="204">
        <f>SUM($AB4:AU4)</f>
        <v>12</v>
      </c>
      <c r="AV31" s="204">
        <f>SUM($AB4:AV4)</f>
        <v>11</v>
      </c>
      <c r="AW31" s="204">
        <f>SUM($AB4:AW4)</f>
        <v>12</v>
      </c>
      <c r="AX31" s="204">
        <f>SUM($AB4:AX4)</f>
        <v>11</v>
      </c>
      <c r="AY31" s="204">
        <f>SUM($AB4:AY4)</f>
        <v>12</v>
      </c>
      <c r="AZ31" s="205">
        <f>SUM($AB4:AZ4)</f>
        <v>13</v>
      </c>
      <c r="BA31" s="205">
        <f>SUM($AB4:BA4)</f>
        <v>12</v>
      </c>
      <c r="BB31" s="205">
        <f>SUM($AB4:BB4)</f>
        <v>13</v>
      </c>
      <c r="BC31" s="205">
        <f>SUM($AB4:BC4)</f>
        <v>12</v>
      </c>
      <c r="BD31" s="205">
        <f>SUM($AB4:BD4)</f>
        <v>13</v>
      </c>
      <c r="BE31" s="205">
        <f>SUM($AB4:BE4)</f>
        <v>12</v>
      </c>
      <c r="BF31" s="206">
        <f>SUM($AB4:BF4)</f>
        <v>12</v>
      </c>
      <c r="BG31" s="206">
        <f>SUM($AB4:BG4)</f>
        <v>13</v>
      </c>
      <c r="BH31" s="206">
        <f>SUM($AB4:BH4)</f>
        <v>14</v>
      </c>
      <c r="BI31" s="206">
        <f>SUM($AB4:BI4)</f>
        <v>13</v>
      </c>
      <c r="BJ31" s="206">
        <f>SUM($AB4:BJ4)</f>
        <v>14</v>
      </c>
      <c r="BK31" s="206">
        <f>SUM($AB4:BK4)</f>
        <v>13</v>
      </c>
      <c r="BL31" s="208">
        <f>SUM($AB4:BL4)</f>
        <v>12</v>
      </c>
      <c r="BM31" s="208">
        <f>SUM($AB4:BM4)</f>
        <v>11</v>
      </c>
      <c r="BN31" s="208">
        <f>SUM($AB4:BN4)</f>
        <v>12</v>
      </c>
      <c r="BO31" s="208">
        <f>SUM($AB4:BO4)</f>
        <v>13</v>
      </c>
      <c r="BP31" s="208">
        <f>SUM($AB4:BP4)</f>
        <v>12</v>
      </c>
      <c r="BQ31" s="208">
        <f>SUM($AB4:BQ4)</f>
        <v>11</v>
      </c>
    </row>
    <row r="32" spans="18:87" x14ac:dyDescent="0.25">
      <c r="AA32" s="195" t="s">
        <v>100</v>
      </c>
      <c r="AB32" s="195">
        <f>SUM($AB5:AB5)</f>
        <v>-1</v>
      </c>
      <c r="AC32" s="195">
        <f>SUM($AB5:AC5)</f>
        <v>0</v>
      </c>
      <c r="AD32" s="195">
        <f>SUM($AB5:AD5)</f>
        <v>-1</v>
      </c>
      <c r="AE32" s="195">
        <f>SUM($AB5:AE5)</f>
        <v>0</v>
      </c>
      <c r="AF32" s="195">
        <f>SUM($AB5:AF5)</f>
        <v>-1</v>
      </c>
      <c r="AG32" s="195">
        <f>SUM($AB5:AG5)</f>
        <v>-2</v>
      </c>
      <c r="AH32" s="195">
        <f>SUM($AB5:AH5)</f>
        <v>-3</v>
      </c>
      <c r="AI32" s="195">
        <f>SUM($AB5:AI5)</f>
        <v>-2</v>
      </c>
      <c r="AJ32" s="195">
        <f>SUM($AB5:AJ5)</f>
        <v>-1</v>
      </c>
      <c r="AK32" s="195">
        <f>SUM($AB5:AK5)</f>
        <v>0</v>
      </c>
      <c r="AL32" s="195">
        <f>SUM($AB5:AL5)</f>
        <v>-1</v>
      </c>
      <c r="AM32" s="195">
        <f>SUM($AB5:AM5)</f>
        <v>-2</v>
      </c>
      <c r="AN32" s="195">
        <f>SUM($AB5:AN5)</f>
        <v>-3</v>
      </c>
      <c r="AO32" s="195">
        <f>SUM($AB5:AO5)</f>
        <v>-4</v>
      </c>
      <c r="AP32" s="195">
        <f>SUM($AB5:AP5)</f>
        <v>-5</v>
      </c>
      <c r="AQ32" s="195">
        <f>SUM($AB5:AQ5)</f>
        <v>-6</v>
      </c>
      <c r="AR32" s="195">
        <f>SUM($AB5:AR5)</f>
        <v>-5</v>
      </c>
      <c r="AS32" s="204">
        <f>SUM($AB5:AS5)</f>
        <v>-4</v>
      </c>
      <c r="AT32" s="204">
        <f>SUM($AB5:AT5)</f>
        <v>-5</v>
      </c>
      <c r="AU32" s="204">
        <f>SUM($AB5:AU5)</f>
        <v>-6</v>
      </c>
      <c r="AV32" s="204">
        <f>SUM($AB5:AV5)</f>
        <v>-7</v>
      </c>
      <c r="AW32" s="204">
        <f>SUM($AB5:AW5)</f>
        <v>-6</v>
      </c>
      <c r="AX32" s="204">
        <f>SUM($AB5:AX5)</f>
        <v>-7</v>
      </c>
      <c r="AY32" s="204">
        <f>SUM($AB5:AY5)</f>
        <v>-8</v>
      </c>
      <c r="AZ32" s="205">
        <f>SUM($AB5:AZ5)</f>
        <v>-9</v>
      </c>
      <c r="BA32" s="205">
        <f>SUM($AB5:BA5)</f>
        <v>-10</v>
      </c>
      <c r="BB32" s="205">
        <f>SUM($AB5:BB5)</f>
        <v>-9</v>
      </c>
      <c r="BC32" s="205">
        <f>SUM($AB5:BC5)</f>
        <v>-8</v>
      </c>
      <c r="BD32" s="205">
        <f>SUM($AB5:BD5)</f>
        <v>-7</v>
      </c>
      <c r="BE32" s="205">
        <f>SUM($AB5:BE5)</f>
        <v>-8</v>
      </c>
      <c r="BF32" s="206">
        <f>SUM($AB5:BF5)</f>
        <v>-8</v>
      </c>
      <c r="BG32" s="206">
        <f>SUM($AB5:BG5)</f>
        <v>-9</v>
      </c>
      <c r="BH32" s="206">
        <f>SUM($AB5:BH5)</f>
        <v>-8</v>
      </c>
      <c r="BI32" s="206">
        <f>SUM($AB5:BI5)</f>
        <v>-9</v>
      </c>
      <c r="BJ32" s="206">
        <f>SUM($AB5:BJ5)</f>
        <v>-8</v>
      </c>
      <c r="BK32" s="206">
        <f>SUM($AB5:BK5)</f>
        <v>-9</v>
      </c>
      <c r="BL32" s="208">
        <f>SUM($AB5:BL5)</f>
        <v>-10</v>
      </c>
      <c r="BM32" s="208">
        <f>SUM($AB5:BM5)</f>
        <v>-9</v>
      </c>
      <c r="BN32" s="208">
        <f>SUM($AB5:BN5)</f>
        <v>-10</v>
      </c>
      <c r="BO32" s="208">
        <f>SUM($AB5:BO5)</f>
        <v>-9</v>
      </c>
      <c r="BP32" s="208">
        <f>SUM($AB5:BP5)</f>
        <v>-8</v>
      </c>
      <c r="BQ32" s="208">
        <f>SUM($AB5:BQ5)</f>
        <v>-9</v>
      </c>
    </row>
    <row r="33" spans="27:87" x14ac:dyDescent="0.25">
      <c r="AA33" s="195" t="s">
        <v>95</v>
      </c>
      <c r="AB33" s="195">
        <f>SUM($AB6:AB6)</f>
        <v>1</v>
      </c>
      <c r="AC33" s="195">
        <f>SUM($AB6:AC6)</f>
        <v>2</v>
      </c>
      <c r="AD33" s="195">
        <f>SUM($AB6:AD6)</f>
        <v>3</v>
      </c>
      <c r="AE33" s="195">
        <f>SUM($AB6:AE6)</f>
        <v>4</v>
      </c>
      <c r="AF33" s="195">
        <f>SUM($AB6:AF6)</f>
        <v>3</v>
      </c>
      <c r="AG33" s="195">
        <f>SUM($AB6:AG6)</f>
        <v>4</v>
      </c>
      <c r="AH33" s="195">
        <f>SUM($AB6:AH6)</f>
        <v>5</v>
      </c>
      <c r="AI33" s="195">
        <f>SUM($AB6:AI6)</f>
        <v>6</v>
      </c>
      <c r="AJ33" s="195">
        <f>SUM($AB6:AJ6)</f>
        <v>7</v>
      </c>
      <c r="AK33" s="195">
        <f>SUM($AB6:AK6)</f>
        <v>6</v>
      </c>
      <c r="AL33" s="195">
        <f>SUM($AB6:AL6)</f>
        <v>5</v>
      </c>
      <c r="AM33" s="195">
        <f>SUM($AB6:AM6)</f>
        <v>4</v>
      </c>
      <c r="AN33" s="195">
        <f>SUM($AB6:AN6)</f>
        <v>5</v>
      </c>
      <c r="AO33" s="195">
        <f>SUM($AB6:AO6)</f>
        <v>6</v>
      </c>
      <c r="AP33" s="195">
        <f>SUM($AB6:AP6)</f>
        <v>5</v>
      </c>
      <c r="AQ33" s="195">
        <f>SUM($AB6:AQ6)</f>
        <v>4</v>
      </c>
      <c r="AR33" s="195">
        <f>SUM($AB6:AR6)</f>
        <v>3</v>
      </c>
      <c r="AS33" s="204">
        <f>SUM($AB6:AS6)</f>
        <v>2</v>
      </c>
      <c r="AT33" s="204">
        <f>SUM($AB6:AT6)</f>
        <v>3</v>
      </c>
      <c r="AU33" s="204">
        <f>SUM($AB6:AU6)</f>
        <v>4</v>
      </c>
      <c r="AV33" s="204">
        <f>SUM($AB6:AV6)</f>
        <v>3</v>
      </c>
      <c r="AW33" s="204">
        <f>SUM($AB6:AW6)</f>
        <v>2</v>
      </c>
      <c r="AX33" s="204">
        <f>SUM($AB6:AX6)</f>
        <v>1</v>
      </c>
      <c r="AY33" s="204">
        <f>SUM($AB6:AY6)</f>
        <v>0</v>
      </c>
      <c r="AZ33" s="205">
        <f>SUM($AB6:AZ6)</f>
        <v>1</v>
      </c>
      <c r="BA33" s="205">
        <f>SUM($AB6:BA6)</f>
        <v>2</v>
      </c>
      <c r="BB33" s="205">
        <f>SUM($AB6:BB6)</f>
        <v>1</v>
      </c>
      <c r="BC33" s="205">
        <f>SUM($AB6:BC6)</f>
        <v>0</v>
      </c>
      <c r="BD33" s="205">
        <f>SUM($AB6:BD6)</f>
        <v>-1</v>
      </c>
      <c r="BE33" s="205">
        <f>SUM($AB6:BE6)</f>
        <v>-2</v>
      </c>
      <c r="BF33" s="206">
        <f>SUM($AB6:BF6)</f>
        <v>-1</v>
      </c>
      <c r="BG33" s="206">
        <f>SUM($AB6:BG6)</f>
        <v>-2</v>
      </c>
      <c r="BH33" s="206">
        <f>SUM($AB6:BH6)</f>
        <v>-1</v>
      </c>
      <c r="BI33" s="206">
        <f>SUM($AB6:BI6)</f>
        <v>-2</v>
      </c>
      <c r="BJ33" s="206">
        <f>SUM($AB6:BJ6)</f>
        <v>-1</v>
      </c>
      <c r="BK33" s="206">
        <f>SUM($AB6:BK6)</f>
        <v>0</v>
      </c>
      <c r="BL33" s="208">
        <f>SUM($AB6:BL6)</f>
        <v>-1</v>
      </c>
      <c r="BM33" s="208">
        <f>SUM($AB6:BM6)</f>
        <v>0</v>
      </c>
      <c r="BN33" s="208">
        <f>SUM($AB6:BN6)</f>
        <v>-1</v>
      </c>
      <c r="BO33" s="208">
        <f>SUM($AB6:BO6)</f>
        <v>-2</v>
      </c>
      <c r="BP33" s="208">
        <f>SUM($AB6:BP6)</f>
        <v>-3</v>
      </c>
      <c r="BQ33" s="208">
        <f>SUM($AB6:BQ6)</f>
        <v>-4</v>
      </c>
    </row>
    <row r="34" spans="27:87" x14ac:dyDescent="0.25">
      <c r="AA34" s="195" t="s">
        <v>99</v>
      </c>
      <c r="AB34" s="195">
        <f>SUM($AB7:AB7)</f>
        <v>1</v>
      </c>
      <c r="AC34" s="195">
        <f>SUM($AB7:AC7)</f>
        <v>2</v>
      </c>
      <c r="AD34" s="195">
        <f>SUM($AB7:AD7)</f>
        <v>3</v>
      </c>
      <c r="AE34" s="195">
        <f>SUM($AB7:AE7)</f>
        <v>4</v>
      </c>
      <c r="AF34" s="195">
        <f>SUM($AB7:AF7)</f>
        <v>3</v>
      </c>
      <c r="AG34" s="195">
        <f>SUM($AB7:AG7)</f>
        <v>2</v>
      </c>
      <c r="AH34" s="195">
        <f>SUM($AB7:AH7)</f>
        <v>3</v>
      </c>
      <c r="AI34" s="195">
        <f>SUM($AB7:AI7)</f>
        <v>2</v>
      </c>
      <c r="AJ34" s="195">
        <f>SUM($AB7:AJ7)</f>
        <v>3</v>
      </c>
      <c r="AK34" s="195">
        <f>SUM($AB7:AK7)</f>
        <v>2</v>
      </c>
      <c r="AL34" s="195">
        <f>SUM($AB7:AL7)</f>
        <v>3</v>
      </c>
      <c r="AM34" s="195">
        <f>SUM($AB7:AM7)</f>
        <v>4</v>
      </c>
      <c r="AN34" s="195">
        <f>SUM($AB7:AN7)</f>
        <v>5</v>
      </c>
      <c r="AO34" s="195">
        <f>SUM($AB7:AO7)</f>
        <v>6</v>
      </c>
      <c r="AP34" s="195">
        <f>SUM($AB7:AP7)</f>
        <v>7</v>
      </c>
      <c r="AQ34" s="195">
        <f>SUM($AB7:AQ7)</f>
        <v>6</v>
      </c>
      <c r="AR34" s="195">
        <f>SUM($AB7:AR7)</f>
        <v>7</v>
      </c>
      <c r="AS34" s="204">
        <f>SUM($AB7:AS7)</f>
        <v>6</v>
      </c>
      <c r="AT34" s="204">
        <f>SUM($AB7:AT7)</f>
        <v>7</v>
      </c>
      <c r="AU34" s="204">
        <f>SUM($AB7:AU7)</f>
        <v>8</v>
      </c>
      <c r="AV34" s="204">
        <f>SUM($AB7:AV7)</f>
        <v>9</v>
      </c>
      <c r="AW34" s="204">
        <f>SUM($AB7:AW7)</f>
        <v>10</v>
      </c>
      <c r="AX34" s="204">
        <f>SUM($AB7:AX7)</f>
        <v>11</v>
      </c>
      <c r="AY34" s="204">
        <f>SUM($AB7:AY7)</f>
        <v>12</v>
      </c>
      <c r="AZ34" s="205">
        <f>SUM($AB7:AZ7)</f>
        <v>13</v>
      </c>
      <c r="BA34" s="205">
        <f>SUM($AB7:BA7)</f>
        <v>14</v>
      </c>
      <c r="BB34" s="205">
        <f>SUM($AB7:BB7)</f>
        <v>13</v>
      </c>
      <c r="BC34" s="205">
        <f>SUM($AB7:BC7)</f>
        <v>14</v>
      </c>
      <c r="BD34" s="205">
        <f>SUM($AB7:BD7)</f>
        <v>13</v>
      </c>
      <c r="BE34" s="205">
        <f>SUM($AB7:BE7)</f>
        <v>14</v>
      </c>
      <c r="BF34" s="206">
        <f>SUM($AB7:BF7)</f>
        <v>15</v>
      </c>
      <c r="BG34" s="206">
        <f>SUM($AB7:BG7)</f>
        <v>16</v>
      </c>
      <c r="BH34" s="206">
        <f>SUM($AB7:BH7)</f>
        <v>17</v>
      </c>
      <c r="BI34" s="206">
        <f>SUM($AB7:BI7)</f>
        <v>18</v>
      </c>
      <c r="BJ34" s="206">
        <f>SUM($AB7:BJ7)</f>
        <v>19</v>
      </c>
      <c r="BK34" s="206">
        <f>SUM($AB7:BK7)</f>
        <v>20</v>
      </c>
      <c r="BL34" s="208">
        <f>SUM($AB7:BL7)</f>
        <v>21</v>
      </c>
      <c r="BM34" s="208">
        <f>SUM($AB7:BM7)</f>
        <v>22</v>
      </c>
      <c r="BN34" s="208">
        <f>SUM($AB7:BN7)</f>
        <v>23</v>
      </c>
      <c r="BO34" s="208">
        <f>SUM($AB7:BO7)</f>
        <v>24</v>
      </c>
      <c r="BP34" s="208">
        <f>SUM($AB7:BP7)</f>
        <v>25</v>
      </c>
      <c r="BQ34" s="208">
        <f>SUM($AB7:BQ7)</f>
        <v>26</v>
      </c>
    </row>
    <row r="35" spans="27:87" x14ac:dyDescent="0.25">
      <c r="AA35" s="195" t="s">
        <v>94</v>
      </c>
      <c r="AB35" s="195">
        <f>SUM($AB8:AB8)</f>
        <v>-1</v>
      </c>
      <c r="AC35" s="195">
        <f>SUM($AB8:AC8)</f>
        <v>-2</v>
      </c>
      <c r="AD35" s="195">
        <f>SUM($AB8:AD8)</f>
        <v>-3</v>
      </c>
      <c r="AE35" s="195">
        <f>SUM($AB8:AE8)</f>
        <v>-2</v>
      </c>
      <c r="AF35" s="195">
        <f>SUM($AB8:AF8)</f>
        <v>-1</v>
      </c>
      <c r="AG35" s="195">
        <f>SUM($AB8:AG8)</f>
        <v>0</v>
      </c>
      <c r="AH35" s="195">
        <f>SUM($AB8:AH8)</f>
        <v>1</v>
      </c>
      <c r="AI35" s="195">
        <f>SUM($AB8:AI8)</f>
        <v>0</v>
      </c>
      <c r="AJ35" s="195">
        <f>SUM($AB8:AJ8)</f>
        <v>1</v>
      </c>
      <c r="AK35" s="195">
        <f>SUM($AB8:AK8)</f>
        <v>0</v>
      </c>
      <c r="AL35" s="195">
        <f>SUM($AB8:AL8)</f>
        <v>-1</v>
      </c>
      <c r="AM35" s="195">
        <f>SUM($AB8:AM8)</f>
        <v>-2</v>
      </c>
      <c r="AN35" s="195">
        <f>SUM($AB8:AN8)</f>
        <v>-1</v>
      </c>
      <c r="AO35" s="195">
        <f>SUM($AB8:AO8)</f>
        <v>-2</v>
      </c>
      <c r="AP35" s="195">
        <f>SUM($AB8:AP8)</f>
        <v>-3</v>
      </c>
      <c r="AQ35" s="195">
        <f>SUM($AB8:AQ8)</f>
        <v>-2</v>
      </c>
      <c r="AR35" s="195">
        <f>SUM($AB8:AR8)</f>
        <v>-1</v>
      </c>
      <c r="AS35" s="204">
        <f>SUM($AB8:AS8)</f>
        <v>0</v>
      </c>
      <c r="AT35" s="204">
        <f>SUM($AB8:AT8)</f>
        <v>-1</v>
      </c>
      <c r="AU35" s="204">
        <f>SUM($AB8:AU8)</f>
        <v>0</v>
      </c>
      <c r="AV35" s="204">
        <f>SUM($AB8:AV8)</f>
        <v>-1</v>
      </c>
      <c r="AW35" s="204">
        <f>SUM($AB8:AW8)</f>
        <v>-2</v>
      </c>
      <c r="AX35" s="204">
        <f>SUM($AB8:AX8)</f>
        <v>-1</v>
      </c>
      <c r="AY35" s="204">
        <f>SUM($AB8:AY8)</f>
        <v>0</v>
      </c>
      <c r="AZ35" s="205">
        <f>SUM($AB8:AZ8)</f>
        <v>1</v>
      </c>
      <c r="BA35" s="205">
        <f>SUM($AB8:BA8)</f>
        <v>0</v>
      </c>
      <c r="BB35" s="205">
        <f>SUM($AB8:BB8)</f>
        <v>1</v>
      </c>
      <c r="BC35" s="205">
        <f>SUM($AB8:BC8)</f>
        <v>2</v>
      </c>
      <c r="BD35" s="205">
        <f>SUM($AB8:BD8)</f>
        <v>3</v>
      </c>
      <c r="BE35" s="205">
        <f>SUM($AB8:BE8)</f>
        <v>4</v>
      </c>
      <c r="BF35" s="206">
        <f>SUM($AB8:BF8)</f>
        <v>3</v>
      </c>
      <c r="BG35" s="206">
        <f>SUM($AB8:BG8)</f>
        <v>2</v>
      </c>
      <c r="BH35" s="206">
        <f>SUM($AB8:BH8)</f>
        <v>2</v>
      </c>
      <c r="BI35" s="206">
        <f>SUM($AB8:BI8)</f>
        <v>1</v>
      </c>
      <c r="BJ35" s="206">
        <f>SUM($AB8:BJ8)</f>
        <v>0</v>
      </c>
      <c r="BK35" s="206">
        <f>SUM($AB8:BK8)</f>
        <v>-1</v>
      </c>
      <c r="BL35" s="208">
        <f>SUM($AB8:BL8)</f>
        <v>-1</v>
      </c>
      <c r="BM35" s="208">
        <f>SUM($AB8:BM8)</f>
        <v>-2</v>
      </c>
      <c r="BN35" s="208">
        <f>SUM($AB8:BN8)</f>
        <v>-3</v>
      </c>
      <c r="BO35" s="208">
        <f>SUM($AB8:BO8)</f>
        <v>-2</v>
      </c>
      <c r="BP35" s="208">
        <f>SUM($AB8:BP8)</f>
        <v>-1</v>
      </c>
      <c r="BQ35" s="208">
        <f>SUM($AB8:BQ8)</f>
        <v>0</v>
      </c>
    </row>
    <row r="36" spans="27:87" x14ac:dyDescent="0.25">
      <c r="AA36" s="195" t="s">
        <v>98</v>
      </c>
      <c r="AB36" s="195">
        <f>SUM($AB9:AB9)</f>
        <v>1</v>
      </c>
      <c r="AC36" s="195">
        <f>SUM($AB9:AC9)</f>
        <v>0</v>
      </c>
      <c r="AD36" s="195">
        <f>SUM($AB9:AD9)</f>
        <v>1</v>
      </c>
      <c r="AE36" s="195">
        <f>SUM($AB9:AE9)</f>
        <v>0</v>
      </c>
      <c r="AF36" s="195">
        <f>SUM($AB9:AF9)</f>
        <v>-1</v>
      </c>
      <c r="AG36" s="195">
        <f>SUM($AB9:AG9)</f>
        <v>-2</v>
      </c>
      <c r="AH36" s="195">
        <f>SUM($AB9:AH9)</f>
        <v>-3</v>
      </c>
      <c r="AI36" s="195">
        <f>SUM($AB9:AI9)</f>
        <v>-2</v>
      </c>
      <c r="AJ36" s="195">
        <f>SUM($AB9:AJ9)</f>
        <v>-3</v>
      </c>
      <c r="AK36" s="195">
        <f>SUM($AB9:AK9)</f>
        <v>-4</v>
      </c>
      <c r="AL36" s="195">
        <f>SUM($AB9:AL9)</f>
        <v>-3</v>
      </c>
      <c r="AM36" s="195">
        <f>SUM($AB9:AM9)</f>
        <v>-2</v>
      </c>
      <c r="AN36" s="195">
        <f>SUM($AB9:AN9)</f>
        <v>-3</v>
      </c>
      <c r="AO36" s="195">
        <f>SUM($AB9:AO9)</f>
        <v>-2</v>
      </c>
      <c r="AP36" s="195">
        <f>SUM($AB9:AP9)</f>
        <v>-1</v>
      </c>
      <c r="AQ36" s="195">
        <f>SUM($AB9:AQ9)</f>
        <v>-2</v>
      </c>
      <c r="AR36" s="195">
        <f>SUM($AB9:AR9)</f>
        <v>-3</v>
      </c>
      <c r="AS36" s="204">
        <f>SUM($AB9:AS9)</f>
        <v>-4</v>
      </c>
      <c r="AT36" s="204">
        <f>SUM($AB9:AT9)</f>
        <v>-3</v>
      </c>
      <c r="AU36" s="204">
        <f>SUM($AB9:AU9)</f>
        <v>-2</v>
      </c>
      <c r="AV36" s="204">
        <f>SUM($AB9:AV9)</f>
        <v>-2</v>
      </c>
      <c r="AW36" s="204">
        <f>SUM($AB9:AW9)</f>
        <v>-3</v>
      </c>
      <c r="AX36" s="204">
        <f>SUM($AB9:AX9)</f>
        <v>-2</v>
      </c>
      <c r="AY36" s="204">
        <f>SUM($AB9:AY9)</f>
        <v>-3</v>
      </c>
      <c r="AZ36" s="205">
        <f>SUM($AB9:AZ9)</f>
        <v>-4</v>
      </c>
      <c r="BA36" s="205">
        <f>SUM($AB9:BA9)</f>
        <v>-3</v>
      </c>
      <c r="BB36" s="205">
        <f>SUM($AB9:BB9)</f>
        <v>-2</v>
      </c>
      <c r="BC36" s="205">
        <f>SUM($AB9:BC9)</f>
        <v>-3</v>
      </c>
      <c r="BD36" s="205">
        <f>SUM($AB9:BD9)</f>
        <v>-4</v>
      </c>
      <c r="BE36" s="205">
        <f>SUM($AB9:BE9)</f>
        <v>-5</v>
      </c>
      <c r="BF36" s="206">
        <f>SUM($AB9:BF9)</f>
        <v>-4</v>
      </c>
      <c r="BG36" s="206">
        <f>SUM($AB9:BG9)</f>
        <v>-3</v>
      </c>
      <c r="BH36" s="206">
        <f>SUM($AB9:BH9)</f>
        <v>-4</v>
      </c>
      <c r="BI36" s="206">
        <f>SUM($AB9:BI9)</f>
        <v>-3</v>
      </c>
      <c r="BJ36" s="206">
        <f>SUM($AB9:BJ9)</f>
        <v>-2</v>
      </c>
      <c r="BK36" s="206">
        <f>SUM($AB9:BK9)</f>
        <v>-3</v>
      </c>
      <c r="BL36" s="208">
        <f>SUM($AB9:BL9)</f>
        <v>-2</v>
      </c>
      <c r="BM36" s="208">
        <f>SUM($AB9:BM9)</f>
        <v>-1</v>
      </c>
      <c r="BN36" s="208">
        <f>SUM($AB9:BN9)</f>
        <v>-2</v>
      </c>
      <c r="BO36" s="208">
        <f>SUM($AB9:BO9)</f>
        <v>-1</v>
      </c>
      <c r="BP36" s="208">
        <f>SUM($AB9:BP9)</f>
        <v>0</v>
      </c>
      <c r="BQ36" s="208">
        <f>SUM($AB9:BQ9)</f>
        <v>-1</v>
      </c>
    </row>
    <row r="37" spans="27:87" x14ac:dyDescent="0.25">
      <c r="AA37" s="195" t="s">
        <v>102</v>
      </c>
      <c r="AB37" s="195">
        <f>SUM($AB10:AB10)</f>
        <v>1</v>
      </c>
      <c r="AC37" s="195">
        <f>SUM($AB10:AC10)</f>
        <v>2</v>
      </c>
      <c r="AD37" s="195">
        <f>SUM($AB10:AD10)</f>
        <v>3</v>
      </c>
      <c r="AE37" s="195">
        <f>SUM($AB10:AE10)</f>
        <v>4</v>
      </c>
      <c r="AF37" s="195">
        <f>SUM($AB10:AF10)</f>
        <v>5</v>
      </c>
      <c r="AG37" s="195">
        <f>SUM($AB10:AG10)</f>
        <v>4</v>
      </c>
      <c r="AH37" s="195">
        <f>SUM($AB10:AH10)</f>
        <v>3</v>
      </c>
      <c r="AI37" s="195">
        <f>SUM($AB10:AI10)</f>
        <v>4</v>
      </c>
      <c r="AJ37" s="195">
        <f>SUM($AB10:AJ10)</f>
        <v>5</v>
      </c>
      <c r="AK37" s="195">
        <f>SUM($AB10:AK10)</f>
        <v>6</v>
      </c>
      <c r="AL37" s="195">
        <f>SUM($AB10:AL10)</f>
        <v>7</v>
      </c>
      <c r="AM37" s="195">
        <f>SUM($AB10:AM10)</f>
        <v>8</v>
      </c>
      <c r="AN37" s="195">
        <f>SUM($AB10:AN10)</f>
        <v>9</v>
      </c>
      <c r="AO37" s="195">
        <f>SUM($AB10:AO10)</f>
        <v>10</v>
      </c>
      <c r="AP37" s="195">
        <f>SUM($AB10:AP10)</f>
        <v>9</v>
      </c>
      <c r="AQ37" s="195">
        <f>SUM($AB10:AQ10)</f>
        <v>8</v>
      </c>
      <c r="AR37" s="195">
        <f>SUM($AB10:AR10)</f>
        <v>9</v>
      </c>
      <c r="AS37" s="204">
        <f>SUM($AB10:AS10)</f>
        <v>10</v>
      </c>
      <c r="AT37" s="204">
        <f>SUM($AB10:AT10)</f>
        <v>11</v>
      </c>
      <c r="AU37" s="204">
        <f>SUM($AB10:AU10)</f>
        <v>12</v>
      </c>
      <c r="AV37" s="204">
        <f>SUM($AB10:AV10)</f>
        <v>13</v>
      </c>
      <c r="AW37" s="204">
        <f>SUM($AB10:AW10)</f>
        <v>14</v>
      </c>
      <c r="AX37" s="204">
        <f>SUM($AB10:AX10)</f>
        <v>13</v>
      </c>
      <c r="AY37" s="204">
        <f>SUM($AB10:AY10)</f>
        <v>12</v>
      </c>
      <c r="AZ37" s="205">
        <f>SUM($AB10:AZ10)</f>
        <v>13</v>
      </c>
      <c r="BA37" s="205">
        <f>SUM($AB10:BA10)</f>
        <v>12</v>
      </c>
      <c r="BB37" s="205">
        <f>SUM($AB10:BB10)</f>
        <v>13</v>
      </c>
      <c r="BC37" s="205">
        <f>SUM($AB10:BC10)</f>
        <v>12</v>
      </c>
      <c r="BD37" s="205">
        <f>SUM($AB10:BD10)</f>
        <v>13</v>
      </c>
      <c r="BE37" s="205">
        <f>SUM($AB10:BE10)</f>
        <v>14</v>
      </c>
      <c r="BF37" s="206">
        <f>SUM($AB10:BF10)</f>
        <v>15</v>
      </c>
      <c r="BG37" s="206">
        <f>SUM($AB10:BG10)</f>
        <v>16</v>
      </c>
      <c r="BH37" s="206">
        <f>SUM($AB10:BH10)</f>
        <v>17</v>
      </c>
      <c r="BI37" s="206">
        <f>SUM($AB10:BI10)</f>
        <v>16</v>
      </c>
      <c r="BJ37" s="206">
        <f>SUM($AB10:BJ10)</f>
        <v>15</v>
      </c>
      <c r="BK37" s="206">
        <f>SUM($AB10:BK10)</f>
        <v>14</v>
      </c>
      <c r="BL37" s="208">
        <f>SUM($AB10:BL10)</f>
        <v>15</v>
      </c>
      <c r="BM37" s="208">
        <f>SUM($AB10:BM10)</f>
        <v>16</v>
      </c>
      <c r="BN37" s="208">
        <f>SUM($AB10:BN10)</f>
        <v>15</v>
      </c>
      <c r="BO37" s="208">
        <f>SUM($AB10:BO10)</f>
        <v>16</v>
      </c>
      <c r="BP37" s="208">
        <f>SUM($AB10:BP10)</f>
        <v>15</v>
      </c>
      <c r="BQ37" s="208">
        <f>SUM($AB10:BQ10)</f>
        <v>14</v>
      </c>
    </row>
    <row r="38" spans="27:87" x14ac:dyDescent="0.25">
      <c r="AA38" s="195" t="s">
        <v>246</v>
      </c>
      <c r="AB38" s="197"/>
      <c r="AC38" s="197"/>
      <c r="AD38" s="197"/>
      <c r="AE38" s="197"/>
      <c r="AF38" s="197"/>
      <c r="AG38" s="197"/>
      <c r="AH38" s="197"/>
      <c r="AI38" s="197"/>
      <c r="AJ38" s="197"/>
      <c r="AK38" s="197"/>
      <c r="AL38" s="197"/>
      <c r="AM38" s="197"/>
      <c r="AN38" s="197">
        <f>SUM($AB11:AN11)</f>
        <v>-1</v>
      </c>
      <c r="AO38" s="197">
        <f>SUM($AB11:AO11)</f>
        <v>-2</v>
      </c>
      <c r="AP38" s="197">
        <f>SUM($AB11:AP11)</f>
        <v>-1</v>
      </c>
      <c r="AQ38" s="197">
        <f>SUM($AB11:AQ11)</f>
        <v>-2</v>
      </c>
      <c r="AR38" s="197">
        <f>SUM($AB11:AR11)</f>
        <v>-3</v>
      </c>
      <c r="AS38" s="204">
        <f>SUM($AB11:AS11)</f>
        <v>-4</v>
      </c>
      <c r="AT38" s="204">
        <f>SUM($AB11:AT11)</f>
        <v>-5</v>
      </c>
      <c r="AU38" s="204">
        <f>SUM($AB11:AU11)</f>
        <v>-6</v>
      </c>
      <c r="AV38" s="204">
        <f>SUM($AB11:AV11)</f>
        <v>-5</v>
      </c>
      <c r="AW38" s="204">
        <f>SUM($AB11:AW11)</f>
        <v>-4</v>
      </c>
      <c r="AX38" s="204">
        <f>SUM($AB11:AX11)</f>
        <v>-5</v>
      </c>
      <c r="AY38" s="204">
        <f>SUM($AB11:AY11)</f>
        <v>-6</v>
      </c>
      <c r="AZ38" s="205"/>
      <c r="BA38" s="205"/>
      <c r="BB38" s="205"/>
      <c r="BC38" s="205"/>
      <c r="BD38" s="205"/>
      <c r="BE38" s="205"/>
      <c r="BF38" s="206"/>
      <c r="BG38" s="206"/>
      <c r="BH38" s="206"/>
      <c r="BI38" s="206"/>
      <c r="BJ38" s="206"/>
      <c r="BK38" s="206"/>
      <c r="BL38" s="208"/>
      <c r="BM38" s="208"/>
      <c r="BN38" s="208"/>
      <c r="BO38" s="208"/>
      <c r="BP38" s="208"/>
      <c r="BQ38" s="208"/>
    </row>
    <row r="39" spans="27:87" x14ac:dyDescent="0.25">
      <c r="AA39" s="195" t="s">
        <v>93</v>
      </c>
      <c r="AB39" s="195">
        <f>SUM($AB12:AB12)</f>
        <v>-1</v>
      </c>
      <c r="AC39" s="195">
        <f>SUM($AB12:AC12)</f>
        <v>-2</v>
      </c>
      <c r="AD39" s="195">
        <f>SUM($AB12:AD12)</f>
        <v>-3</v>
      </c>
      <c r="AE39" s="195">
        <f>SUM($AB12:AE12)</f>
        <v>-4</v>
      </c>
      <c r="AF39" s="195">
        <f>SUM($AB12:AF12)</f>
        <v>-5</v>
      </c>
      <c r="AG39" s="195">
        <f>SUM($AB12:AG12)</f>
        <v>-6</v>
      </c>
      <c r="AH39" s="195">
        <f>SUM($AB12:AH12)</f>
        <v>-7</v>
      </c>
      <c r="AI39" s="195">
        <f>SUM($AB12:AI12)</f>
        <v>-8</v>
      </c>
      <c r="AJ39" s="195">
        <f>SUM($AB12:AJ12)</f>
        <v>-9</v>
      </c>
      <c r="AK39" s="195">
        <f>SUM($AB12:AK12)</f>
        <v>-10</v>
      </c>
      <c r="AL39" s="195">
        <f>SUM($AB12:AL12)</f>
        <v>-11</v>
      </c>
      <c r="AM39" s="195">
        <f>SUM($AB12:AM12)</f>
        <v>-12</v>
      </c>
      <c r="AN39" s="195">
        <f>SUM($AB12:AN12)</f>
        <v>-13</v>
      </c>
      <c r="AO39" s="195">
        <f>SUM($AB12:AO12)</f>
        <v>-14</v>
      </c>
      <c r="AP39" s="195">
        <f>SUM($AB12:AP12)</f>
        <v>-15</v>
      </c>
      <c r="AQ39" s="195">
        <f>SUM($AB12:AQ12)</f>
        <v>-14</v>
      </c>
      <c r="AR39" s="195">
        <f>SUM($AB12:AR12)</f>
        <v>-15</v>
      </c>
      <c r="AS39" s="204">
        <f>SUM($AB12:AS12)</f>
        <v>-16</v>
      </c>
      <c r="AT39" s="204">
        <f>SUM($AB12:AT12)</f>
        <v>-17</v>
      </c>
      <c r="AU39" s="204">
        <f>SUM($AB12:AU12)</f>
        <v>-18</v>
      </c>
      <c r="AV39" s="204">
        <f>SUM($AB12:AV12)</f>
        <v>-19</v>
      </c>
      <c r="AW39" s="204">
        <f>SUM($AB12:AW12)</f>
        <v>-20</v>
      </c>
      <c r="AX39" s="204">
        <f>SUM($AB12:AX12)</f>
        <v>-21</v>
      </c>
      <c r="AY39" s="204">
        <f>SUM($AB12:AY12)</f>
        <v>-22</v>
      </c>
      <c r="AZ39" s="205">
        <f>SUM($AB12:AZ12)</f>
        <v>-23</v>
      </c>
      <c r="BA39" s="205">
        <f>SUM($AB12:BA12)</f>
        <v>-24</v>
      </c>
      <c r="BB39" s="205">
        <f>SUM($AB12:BB12)</f>
        <v>-25</v>
      </c>
      <c r="BC39" s="205">
        <f>SUM($AB12:BC12)</f>
        <v>-26</v>
      </c>
      <c r="BD39" s="205">
        <f>SUM($AB12:BD12)</f>
        <v>-27</v>
      </c>
      <c r="BE39" s="205">
        <f>SUM($AB12:BE12)</f>
        <v>-28</v>
      </c>
      <c r="BF39" s="206">
        <f>SUM($AB12:BF12)</f>
        <v>-29</v>
      </c>
      <c r="BG39" s="206">
        <f>SUM($AB12:BG12)</f>
        <v>-30</v>
      </c>
      <c r="BH39" s="206">
        <f>SUM($AB12:BH12)</f>
        <v>-29</v>
      </c>
      <c r="BI39" s="206">
        <f>SUM($AB12:BI12)</f>
        <v>-28</v>
      </c>
      <c r="BJ39" s="206">
        <f>SUM($AB12:BJ12)</f>
        <v>-29</v>
      </c>
      <c r="BK39" s="206">
        <f>SUM($AB12:BK12)</f>
        <v>-30</v>
      </c>
      <c r="BL39" s="208">
        <f>SUM($AB12:BL12)</f>
        <v>-31</v>
      </c>
      <c r="BM39" s="208">
        <f>SUM($AB12:BM12)</f>
        <v>-32</v>
      </c>
      <c r="BN39" s="208">
        <f>SUM($AB12:BN12)</f>
        <v>-33</v>
      </c>
      <c r="BO39" s="208">
        <f>SUM($AB12:BO12)</f>
        <v>-32</v>
      </c>
      <c r="BP39" s="208">
        <f>SUM($AB12:BP12)</f>
        <v>-33</v>
      </c>
      <c r="BQ39" s="208">
        <f>SUM($AB12:BQ12)</f>
        <v>-34</v>
      </c>
    </row>
    <row r="40" spans="27:87" x14ac:dyDescent="0.25">
      <c r="AA40" s="195" t="s">
        <v>91</v>
      </c>
      <c r="AB40" s="195">
        <f>SUM($AB13:AB13)</f>
        <v>-1</v>
      </c>
      <c r="AC40" s="195">
        <f>SUM($AB13:AC13)</f>
        <v>0</v>
      </c>
      <c r="AD40" s="195">
        <f>SUM($AB13:AD13)</f>
        <v>1</v>
      </c>
      <c r="AE40" s="195">
        <f>SUM($AB13:AE13)</f>
        <v>0</v>
      </c>
      <c r="AF40" s="195">
        <f>SUM($AB13:AF13)</f>
        <v>1</v>
      </c>
      <c r="AG40" s="195">
        <f>SUM($AB13:AG13)</f>
        <v>0</v>
      </c>
      <c r="AH40" s="195">
        <f>SUM($AB13:AH13)</f>
        <v>1</v>
      </c>
      <c r="AI40" s="195">
        <f>SUM($AB13:AI13)</f>
        <v>0</v>
      </c>
      <c r="AJ40" s="195">
        <f>SUM($AB13:AJ13)</f>
        <v>-1</v>
      </c>
      <c r="AK40" s="195">
        <f>SUM($AB13:AK13)</f>
        <v>0</v>
      </c>
      <c r="AL40" s="195">
        <f>SUM($AB13:AL13)</f>
        <v>-1</v>
      </c>
      <c r="AM40" s="195">
        <f>SUM($AB13:AM13)</f>
        <v>-2</v>
      </c>
      <c r="AN40" s="195">
        <f>SUM($AB13:AN13)</f>
        <v>-3</v>
      </c>
      <c r="AO40" s="195">
        <f>SUM($AB13:AO13)</f>
        <v>-4</v>
      </c>
      <c r="AP40" s="195">
        <f>SUM($AB13:AP13)</f>
        <v>-3</v>
      </c>
      <c r="AQ40" s="195">
        <f>SUM($AB13:AQ13)</f>
        <v>-2</v>
      </c>
      <c r="AR40" s="195">
        <f>SUM($AB13:AR13)</f>
        <v>-3</v>
      </c>
      <c r="AS40" s="204">
        <f>SUM($AB13:AS13)</f>
        <v>-4</v>
      </c>
      <c r="AT40" s="204">
        <f>SUM($AB13:AT13)</f>
        <v>-5</v>
      </c>
      <c r="AU40" s="204">
        <f>SUM($AB13:AU13)</f>
        <v>-4</v>
      </c>
      <c r="AV40" s="204">
        <f>SUM($AB13:AV13)</f>
        <v>-3</v>
      </c>
      <c r="AW40" s="204">
        <f>SUM($AB13:AW13)</f>
        <v>-4</v>
      </c>
      <c r="AX40" s="204">
        <f>SUM($AB13:AX13)</f>
        <v>-3</v>
      </c>
      <c r="AY40" s="204">
        <f>SUM($AB13:AY13)</f>
        <v>-2</v>
      </c>
      <c r="AZ40" s="205">
        <f>SUM($AB13:AZ13)</f>
        <v>-3</v>
      </c>
      <c r="BA40" s="205">
        <f>SUM($AB13:BA13)</f>
        <v>-2</v>
      </c>
      <c r="BB40" s="205">
        <f>SUM($AB13:BB13)</f>
        <v>-3</v>
      </c>
      <c r="BC40" s="205">
        <f>SUM($AB13:BC13)</f>
        <v>-4</v>
      </c>
      <c r="BD40" s="205">
        <f>SUM($AB13:BD13)</f>
        <v>-3</v>
      </c>
      <c r="BE40" s="205">
        <f>SUM($AB13:BE13)</f>
        <v>-2</v>
      </c>
      <c r="BF40" s="206">
        <f>SUM($AB13:BF13)</f>
        <v>-3</v>
      </c>
      <c r="BG40" s="206">
        <f>SUM($AB13:BG13)</f>
        <v>-2</v>
      </c>
      <c r="BH40" s="206">
        <f>SUM($AB13:BH13)</f>
        <v>-1</v>
      </c>
      <c r="BI40" s="206">
        <f>SUM($AB13:BI13)</f>
        <v>-2</v>
      </c>
      <c r="BJ40" s="206">
        <f>SUM($AB13:BJ13)</f>
        <v>-1</v>
      </c>
      <c r="BK40" s="206">
        <f>SUM($AB13:BK13)</f>
        <v>0</v>
      </c>
      <c r="BL40" s="208">
        <f>SUM($AB13:BL13)</f>
        <v>-1</v>
      </c>
      <c r="BM40" s="208">
        <f>SUM($AB13:BM13)</f>
        <v>-2</v>
      </c>
      <c r="BN40" s="208">
        <f>SUM($AB13:BN13)</f>
        <v>-1</v>
      </c>
      <c r="BO40" s="208">
        <f>SUM($AB13:BO13)</f>
        <v>-2</v>
      </c>
      <c r="BP40" s="208">
        <f>SUM($AB13:BP13)</f>
        <v>-1</v>
      </c>
      <c r="BQ40" s="208">
        <f>SUM($AB13:BQ13)</f>
        <v>-2</v>
      </c>
    </row>
    <row r="41" spans="27:87" x14ac:dyDescent="0.25">
      <c r="AA41" s="195" t="s">
        <v>92</v>
      </c>
      <c r="AB41" s="195">
        <f>SUM($AB14:AB14)</f>
        <v>1</v>
      </c>
      <c r="AC41" s="195">
        <f>SUM($AB14:AC14)</f>
        <v>2</v>
      </c>
      <c r="AD41" s="195">
        <f>SUM($AB14:AD14)</f>
        <v>1</v>
      </c>
      <c r="AE41" s="195">
        <f>SUM($AB14:AE14)</f>
        <v>0</v>
      </c>
      <c r="AF41" s="195">
        <f>SUM($AB14:AF14)</f>
        <v>-1</v>
      </c>
      <c r="AG41" s="195">
        <f>SUM($AB14:AG14)</f>
        <v>-2</v>
      </c>
      <c r="AH41" s="195">
        <f>SUM($AB14:AH14)</f>
        <v>-3</v>
      </c>
      <c r="AI41" s="195">
        <f>SUM($AB14:AI14)</f>
        <v>-2</v>
      </c>
      <c r="AJ41" s="195">
        <f>SUM($AB14:AJ14)</f>
        <v>-3</v>
      </c>
      <c r="AK41" s="195">
        <f>SUM($AB14:AK14)</f>
        <v>-4</v>
      </c>
      <c r="AL41" s="195">
        <f>SUM($AB14:AL14)</f>
        <v>-5</v>
      </c>
      <c r="AM41" s="195">
        <f>SUM($AB14:AM14)</f>
        <v>-6</v>
      </c>
      <c r="AN41" s="195">
        <f>SUM($AB14:AN14)</f>
        <v>-5</v>
      </c>
      <c r="AO41" s="195">
        <f>SUM($AB14:AO14)</f>
        <v>-6</v>
      </c>
      <c r="AP41" s="195">
        <f>SUM($AB14:AP14)</f>
        <v>-7</v>
      </c>
      <c r="AQ41" s="195">
        <f>SUM($AB14:AQ14)</f>
        <v>-8</v>
      </c>
      <c r="AR41" s="195">
        <f>SUM($AB14:AR14)</f>
        <v>-7</v>
      </c>
      <c r="AS41" s="204">
        <f>SUM($AB14:AS14)</f>
        <v>-8</v>
      </c>
      <c r="AT41" s="204">
        <f>SUM($AB14:AT14)</f>
        <v>-9</v>
      </c>
      <c r="AU41" s="204">
        <f>SUM($AB14:AU14)</f>
        <v>-10</v>
      </c>
      <c r="AV41" s="204">
        <f>SUM($AB14:AV14)</f>
        <v>-9</v>
      </c>
      <c r="AW41" s="204">
        <f>SUM($AB14:AW14)</f>
        <v>-10</v>
      </c>
      <c r="AX41" s="204">
        <f>SUM($AB14:AX14)</f>
        <v>-11</v>
      </c>
      <c r="AY41" s="204">
        <f>SUM($AB14:AY14)</f>
        <v>-12</v>
      </c>
      <c r="AZ41" s="205">
        <f>SUM($AB14:AZ14)</f>
        <v>-13</v>
      </c>
      <c r="BA41" s="205">
        <f>SUM($AB14:BA14)</f>
        <v>-12</v>
      </c>
      <c r="BB41" s="205">
        <f>SUM($AB14:BB14)</f>
        <v>-13</v>
      </c>
      <c r="BC41" s="205">
        <f>SUM($AB14:BC14)</f>
        <v>-12</v>
      </c>
      <c r="BD41" s="205">
        <f>SUM($AB14:BD14)</f>
        <v>-13</v>
      </c>
      <c r="BE41" s="205">
        <f>SUM($AB14:BE14)</f>
        <v>-14</v>
      </c>
      <c r="BF41" s="206">
        <f>SUM($AB14:BF14)</f>
        <v>-15</v>
      </c>
      <c r="BG41" s="206">
        <f>SUM($AB14:BG14)</f>
        <v>-16</v>
      </c>
      <c r="BH41" s="206">
        <f>SUM($AB14:BH14)</f>
        <v>-17</v>
      </c>
      <c r="BI41" s="206">
        <f>SUM($AB14:BI14)</f>
        <v>-16</v>
      </c>
      <c r="BJ41" s="206">
        <f>SUM($AB14:BJ14)</f>
        <v>-15</v>
      </c>
      <c r="BK41" s="206">
        <f>SUM($AB14:BK14)</f>
        <v>-14</v>
      </c>
      <c r="BL41" s="208">
        <f>SUM($AB14:BL14)</f>
        <v>-13</v>
      </c>
      <c r="BM41" s="208">
        <f>SUM($AB14:BM14)</f>
        <v>-14</v>
      </c>
      <c r="BN41" s="208">
        <f>SUM($AB14:BN14)</f>
        <v>-13</v>
      </c>
      <c r="BO41" s="208">
        <f>SUM($AB14:BO14)</f>
        <v>-14</v>
      </c>
      <c r="BP41" s="208">
        <f>SUM($AB14:BP14)</f>
        <v>-15</v>
      </c>
      <c r="BQ41" s="208">
        <f>SUM($AB14:BQ14)</f>
        <v>-16</v>
      </c>
    </row>
    <row r="42" spans="27:87" x14ac:dyDescent="0.25">
      <c r="AA42" s="195" t="s">
        <v>101</v>
      </c>
      <c r="AB42" s="195">
        <f>SUM($AB15:AB15)</f>
        <v>1</v>
      </c>
      <c r="AC42" s="195">
        <f>SUM($AB15:AC15)</f>
        <v>2</v>
      </c>
      <c r="AD42" s="195">
        <f>SUM($AB15:AD15)</f>
        <v>3</v>
      </c>
      <c r="AE42" s="195">
        <f>SUM($AB15:AE15)</f>
        <v>4</v>
      </c>
      <c r="AF42" s="195">
        <f>SUM($AB15:AF15)</f>
        <v>5</v>
      </c>
      <c r="AG42" s="195">
        <f>SUM($AB15:AG15)</f>
        <v>6</v>
      </c>
      <c r="AH42" s="195">
        <f>SUM($AB15:AH15)</f>
        <v>7</v>
      </c>
      <c r="AI42" s="195">
        <f>SUM($AB15:AI15)</f>
        <v>8</v>
      </c>
      <c r="AJ42" s="195">
        <f>SUM($AB15:AJ15)</f>
        <v>9</v>
      </c>
      <c r="AK42" s="195">
        <f>SUM($AB15:AK15)</f>
        <v>10</v>
      </c>
      <c r="AL42" s="195">
        <f>SUM($AB15:AL15)</f>
        <v>9</v>
      </c>
      <c r="AM42" s="195">
        <f>SUM($AB15:AM15)</f>
        <v>10</v>
      </c>
      <c r="AN42" s="195">
        <f>SUM($AB15:AN15)</f>
        <v>11</v>
      </c>
      <c r="AO42" s="195">
        <f>SUM($AB15:AO15)</f>
        <v>12</v>
      </c>
      <c r="AP42" s="195">
        <f>SUM($AB15:AP15)</f>
        <v>13</v>
      </c>
      <c r="AQ42" s="195">
        <f>SUM($AB15:AQ15)</f>
        <v>14</v>
      </c>
      <c r="AR42" s="195">
        <f>SUM($AB15:AR15)</f>
        <v>15</v>
      </c>
      <c r="AS42" s="204">
        <f>SUM($AB15:AS15)</f>
        <v>14</v>
      </c>
      <c r="AT42" s="204">
        <f>SUM($AB15:AT15)</f>
        <v>15</v>
      </c>
      <c r="AU42" s="204">
        <f>SUM($AB15:AU15)</f>
        <v>16</v>
      </c>
      <c r="AV42" s="204">
        <f>SUM($AB15:AV15)</f>
        <v>17</v>
      </c>
      <c r="AW42" s="204">
        <f>SUM($AB15:AW15)</f>
        <v>18</v>
      </c>
      <c r="AX42" s="204">
        <f>SUM($AB15:AX15)</f>
        <v>19</v>
      </c>
      <c r="AY42" s="204">
        <f>SUM($AB15:AY15)</f>
        <v>18</v>
      </c>
      <c r="AZ42" s="205">
        <f>SUM($AB15:AZ15)</f>
        <v>19</v>
      </c>
      <c r="BA42" s="205">
        <f>SUM($AB15:BA15)</f>
        <v>20</v>
      </c>
      <c r="BB42" s="205">
        <f>SUM($AB15:BB15)</f>
        <v>21</v>
      </c>
      <c r="BC42" s="205">
        <f>SUM($AB15:BC15)</f>
        <v>22</v>
      </c>
      <c r="BD42" s="205">
        <f>SUM($AB15:BD15)</f>
        <v>21</v>
      </c>
      <c r="BE42" s="205">
        <f>SUM($AB15:BE15)</f>
        <v>20</v>
      </c>
      <c r="BF42" s="206">
        <f>SUM($AB15:BF15)</f>
        <v>21</v>
      </c>
      <c r="BG42" s="206">
        <f>SUM($AB15:BG15)</f>
        <v>22</v>
      </c>
      <c r="BH42" s="206">
        <f>SUM($AB15:BH15)</f>
        <v>21</v>
      </c>
      <c r="BI42" s="206">
        <f>SUM($AB15:BI15)</f>
        <v>22</v>
      </c>
      <c r="BJ42" s="206">
        <f>SUM($AB15:BJ15)</f>
        <v>21</v>
      </c>
      <c r="BK42" s="206">
        <f>SUM($AB15:BK15)</f>
        <v>22</v>
      </c>
      <c r="BL42" s="208">
        <f>SUM($AB15:BL15)</f>
        <v>23</v>
      </c>
      <c r="BM42" s="208">
        <f>SUM($AB15:BM15)</f>
        <v>24</v>
      </c>
      <c r="BN42" s="208">
        <f>SUM($AB15:BN15)</f>
        <v>25</v>
      </c>
      <c r="BO42" s="208">
        <f>SUM($AB15:BO15)</f>
        <v>26</v>
      </c>
      <c r="BP42" s="208">
        <f>SUM($AB15:BP15)</f>
        <v>25</v>
      </c>
      <c r="BQ42" s="208">
        <f>SUM($AB15:BQ15)</f>
        <v>26</v>
      </c>
    </row>
    <row r="43" spans="27:87" x14ac:dyDescent="0.25">
      <c r="AA43" s="208" t="s">
        <v>251</v>
      </c>
      <c r="AB43" s="208"/>
      <c r="AC43" s="208"/>
      <c r="AD43" s="208"/>
      <c r="AE43" s="208"/>
      <c r="AF43" s="208"/>
      <c r="AG43" s="208"/>
      <c r="AH43" s="197"/>
      <c r="AI43" s="197"/>
      <c r="AJ43" s="197"/>
      <c r="AK43" s="197"/>
      <c r="AL43" s="197"/>
      <c r="AM43" s="197"/>
      <c r="AN43" s="208"/>
      <c r="AO43" s="208"/>
      <c r="AP43" s="208"/>
      <c r="AQ43" s="208"/>
      <c r="AR43" s="208"/>
      <c r="AS43" s="208"/>
      <c r="AT43" s="208"/>
      <c r="AU43" s="208"/>
      <c r="AV43" s="208"/>
      <c r="AW43" s="208"/>
      <c r="AX43" s="208"/>
      <c r="AY43" s="208"/>
      <c r="AZ43" s="208"/>
      <c r="BA43" s="208"/>
      <c r="BB43" s="208"/>
      <c r="BC43" s="208"/>
      <c r="BD43" s="208"/>
      <c r="BE43" s="208"/>
      <c r="BF43" s="208"/>
      <c r="BG43" s="208"/>
      <c r="BH43" s="208"/>
      <c r="BI43" s="208"/>
      <c r="BJ43" s="208"/>
      <c r="BK43" s="208"/>
      <c r="BL43" s="208">
        <f>SUM($AB16:BL16)</f>
        <v>-1</v>
      </c>
      <c r="BM43" s="208">
        <f>SUM($AB16:BM16)</f>
        <v>-2</v>
      </c>
      <c r="BN43" s="208">
        <f>SUM($AB16:BN16)</f>
        <v>-3</v>
      </c>
      <c r="BO43" s="208">
        <f>SUM($AB16:BO16)</f>
        <v>-4</v>
      </c>
      <c r="BP43" s="208">
        <f>SUM($AB16:BP16)</f>
        <v>-5</v>
      </c>
      <c r="BQ43" s="208">
        <f>SUM($AB16:BQ16)</f>
        <v>-6</v>
      </c>
      <c r="BR43" s="208"/>
      <c r="BS43" s="208"/>
      <c r="BT43" s="208"/>
      <c r="BU43" s="208"/>
      <c r="BV43" s="208"/>
      <c r="BW43" s="208"/>
      <c r="BX43" s="208"/>
      <c r="BY43" s="208"/>
      <c r="BZ43" s="208"/>
      <c r="CA43" s="208"/>
      <c r="CB43" s="208"/>
      <c r="CC43" s="208"/>
      <c r="CD43" s="208"/>
      <c r="CE43" s="208"/>
      <c r="CF43" s="208"/>
      <c r="CG43" s="208"/>
      <c r="CH43" s="208"/>
      <c r="CI43" s="208"/>
    </row>
    <row r="44" spans="27:87" x14ac:dyDescent="0.25">
      <c r="AA44" s="195" t="s">
        <v>124</v>
      </c>
      <c r="AB44" s="195">
        <f>SUM($AB17:AB17)</f>
        <v>-1</v>
      </c>
      <c r="AC44" s="195">
        <f>SUM($AB17:AC17)</f>
        <v>-2</v>
      </c>
      <c r="AD44" s="195">
        <f>SUM($AB17:AD17)</f>
        <v>-1</v>
      </c>
      <c r="AE44" s="195">
        <f>SUM($AB17:AE17)</f>
        <v>0</v>
      </c>
      <c r="AF44" s="195">
        <f>SUM($AB17:AF17)</f>
        <v>1</v>
      </c>
      <c r="AG44" s="195">
        <f>SUM($AB17:AG17)</f>
        <v>0</v>
      </c>
      <c r="AH44" s="195">
        <f>SUM($AB17:AH17)</f>
        <v>-1</v>
      </c>
      <c r="AI44" s="195">
        <f>SUM($AB17:AI17)</f>
        <v>-2</v>
      </c>
      <c r="AJ44" s="195">
        <f>SUM($AB17:AJ17)</f>
        <v>-3</v>
      </c>
      <c r="AK44" s="195">
        <f>SUM($AB17:AK17)</f>
        <v>-2</v>
      </c>
      <c r="AL44" s="195">
        <f>SUM($AB17:AL17)</f>
        <v>-1</v>
      </c>
      <c r="AM44" s="195">
        <f>SUM($AB17:AM17)</f>
        <v>-2</v>
      </c>
      <c r="AN44" s="195">
        <f>SUM($AB17:AN17)</f>
        <v>-3</v>
      </c>
      <c r="AO44" s="195">
        <f>SUM($AB17:AO17)</f>
        <v>-4</v>
      </c>
      <c r="AP44" s="195">
        <f>SUM($AB17:AP17)</f>
        <v>-5</v>
      </c>
      <c r="AQ44" s="195">
        <f>SUM($AB17:AQ17)</f>
        <v>-6</v>
      </c>
      <c r="AR44" s="195">
        <f>SUM($AB17:AR17)</f>
        <v>-7</v>
      </c>
      <c r="AS44" s="204">
        <f>SUM($AB17:AS17)</f>
        <v>-8</v>
      </c>
      <c r="AT44" s="204">
        <f>SUM($AB17:AT17)</f>
        <v>-9</v>
      </c>
      <c r="AU44" s="204">
        <f>SUM($AB17:AU17)</f>
        <v>-10</v>
      </c>
      <c r="AV44" s="204">
        <f>SUM($AB17:AV17)</f>
        <v>-11</v>
      </c>
      <c r="AW44" s="204">
        <f>SUM($AB17:AW17)</f>
        <v>-12</v>
      </c>
      <c r="AX44" s="204">
        <f>SUM($AB17:AX17)</f>
        <v>-13</v>
      </c>
      <c r="AY44" s="204">
        <f>SUM($AB17:AY17)</f>
        <v>-14</v>
      </c>
      <c r="AZ44" s="205">
        <f>SUM($AB17:AZ17)</f>
        <v>-15</v>
      </c>
      <c r="BA44" s="205">
        <f>SUM($AB17:BA17)</f>
        <v>-16</v>
      </c>
      <c r="BB44" s="205">
        <f>SUM($AB17:BB17)</f>
        <v>-17</v>
      </c>
      <c r="BC44" s="205">
        <f>SUM($AB17:BC17)</f>
        <v>-18</v>
      </c>
      <c r="BD44" s="205">
        <f>SUM($AB17:BD17)</f>
        <v>-17</v>
      </c>
      <c r="BE44" s="205">
        <f>SUM($AB17:BE17)</f>
        <v>-18</v>
      </c>
      <c r="BF44" s="206">
        <f>SUM($AB17:BF17)</f>
        <v>-19</v>
      </c>
      <c r="BG44" s="206">
        <f>SUM($AB17:BG17)</f>
        <v>-20</v>
      </c>
      <c r="BH44" s="206">
        <f>SUM($AB17:BH17)</f>
        <v>-20</v>
      </c>
      <c r="BI44" s="206">
        <f>SUM($AB17:BI17)</f>
        <v>-19</v>
      </c>
      <c r="BJ44" s="206">
        <f>SUM($AB17:BJ17)</f>
        <v>-18</v>
      </c>
      <c r="BK44" s="206">
        <f>SUM($AB17:BK17)</f>
        <v>-19</v>
      </c>
      <c r="BL44" s="208">
        <f>SUM($AB17:BL17)</f>
        <v>-18</v>
      </c>
      <c r="BM44" s="208">
        <f>SUM($AB17:BM17)</f>
        <v>-19</v>
      </c>
      <c r="BN44" s="208">
        <f>SUM($AB17:BN17)</f>
        <v>-18</v>
      </c>
      <c r="BO44" s="208">
        <f>SUM($AB17:BO17)</f>
        <v>-19</v>
      </c>
      <c r="BP44" s="208">
        <f>SUM($AB17:BP17)</f>
        <v>-20</v>
      </c>
      <c r="BQ44" s="208">
        <f>SUM($AB17:BQ17)</f>
        <v>-21</v>
      </c>
    </row>
    <row r="45" spans="27:87" x14ac:dyDescent="0.25">
      <c r="AA45" s="195" t="s">
        <v>197</v>
      </c>
      <c r="AB45" s="195">
        <f>SUM($AB18:AB18)</f>
        <v>-1</v>
      </c>
      <c r="AC45" s="195">
        <f>SUM($AB18:AC18)</f>
        <v>-2</v>
      </c>
      <c r="AD45" s="195">
        <f>SUM($AB18:AD18)</f>
        <v>-3</v>
      </c>
      <c r="AE45" s="195">
        <f>SUM($AB18:AE18)</f>
        <v>-4</v>
      </c>
      <c r="AF45" s="195">
        <f>SUM($AB18:AF18)</f>
        <v>-3</v>
      </c>
      <c r="AG45" s="195">
        <f>SUM($AB18:AG18)</f>
        <v>-4</v>
      </c>
      <c r="AH45" s="195">
        <f>SUM($AB18:AH18)</f>
        <v>-5</v>
      </c>
      <c r="AI45" s="195">
        <f>SUM($AB18:AI18)</f>
        <v>-6</v>
      </c>
      <c r="AJ45" s="195">
        <f>SUM($AB18:AJ18)</f>
        <v>-7</v>
      </c>
      <c r="AK45" s="195">
        <f>SUM($AB18:AK18)</f>
        <v>-8</v>
      </c>
      <c r="AL45" s="195">
        <f>SUM($AB18:AL18)</f>
        <v>-7</v>
      </c>
      <c r="AM45" s="195">
        <f>SUM($AB18:AM18)</f>
        <v>-8</v>
      </c>
      <c r="AS45" s="204"/>
      <c r="AT45" s="204"/>
      <c r="AU45" s="204"/>
      <c r="AV45" s="204"/>
      <c r="AW45" s="204"/>
      <c r="AX45" s="204"/>
      <c r="AY45" s="204"/>
      <c r="AZ45" s="205"/>
      <c r="BA45" s="205"/>
      <c r="BB45" s="205"/>
      <c r="BC45" s="205"/>
      <c r="BD45" s="205"/>
      <c r="BE45" s="205"/>
      <c r="BF45" s="206"/>
      <c r="BG45" s="206"/>
      <c r="BH45" s="206"/>
      <c r="BI45" s="206"/>
      <c r="BJ45" s="206"/>
      <c r="BK45" s="206"/>
      <c r="BL45" s="208"/>
      <c r="BM45" s="208"/>
      <c r="BN45" s="208"/>
      <c r="BO45" s="208"/>
      <c r="BP45" s="208"/>
      <c r="BQ45" s="208"/>
    </row>
    <row r="46" spans="27:87" x14ac:dyDescent="0.25">
      <c r="AA46" s="205" t="s">
        <v>249</v>
      </c>
      <c r="AB46" s="205"/>
      <c r="AC46" s="205"/>
      <c r="AD46" s="205"/>
      <c r="AE46" s="205"/>
      <c r="AF46" s="205"/>
      <c r="AG46" s="205"/>
      <c r="AH46" s="197"/>
      <c r="AI46" s="197"/>
      <c r="AJ46" s="197"/>
      <c r="AK46" s="197"/>
      <c r="AL46" s="197"/>
      <c r="AM46" s="197"/>
      <c r="AN46" s="205"/>
      <c r="AO46" s="205"/>
      <c r="AP46" s="205"/>
      <c r="AQ46" s="205"/>
      <c r="AR46" s="205"/>
      <c r="AS46" s="205"/>
      <c r="AT46" s="205"/>
      <c r="AU46" s="205"/>
      <c r="AV46" s="205"/>
      <c r="AW46" s="205"/>
      <c r="AX46" s="205"/>
      <c r="AY46" s="205"/>
      <c r="AZ46" s="205">
        <f>SUM($AB19:AZ19)</f>
        <v>-1</v>
      </c>
      <c r="BA46" s="205">
        <f>SUM($AB19:BA19)</f>
        <v>-2</v>
      </c>
      <c r="BB46" s="205">
        <f>SUM($AB19:BB19)</f>
        <v>-3</v>
      </c>
      <c r="BC46" s="205">
        <f>SUM($AB19:BC19)</f>
        <v>-4</v>
      </c>
      <c r="BD46" s="205">
        <f>SUM($AB19:BD19)</f>
        <v>-5</v>
      </c>
      <c r="BE46" s="205">
        <f>SUM($AB19:BE19)</f>
        <v>-6</v>
      </c>
      <c r="BF46" s="206">
        <f>SUM($AB19:BF19)</f>
        <v>-7</v>
      </c>
      <c r="BG46" s="206">
        <f>SUM($AB19:BG19)</f>
        <v>-8</v>
      </c>
      <c r="BH46" s="206">
        <f>SUM($AB19:BH19)</f>
        <v>-9</v>
      </c>
      <c r="BI46" s="206">
        <f>SUM($AB19:BI19)</f>
        <v>-10</v>
      </c>
      <c r="BJ46" s="206">
        <f>SUM($AB19:BJ19)</f>
        <v>-11</v>
      </c>
      <c r="BK46" s="206">
        <f>SUM($AB19:BK19)</f>
        <v>-12</v>
      </c>
      <c r="BL46" s="208"/>
      <c r="BM46" s="208"/>
      <c r="BN46" s="208"/>
      <c r="BO46" s="208"/>
      <c r="BP46" s="208"/>
      <c r="BQ46" s="208"/>
      <c r="BR46" s="205"/>
      <c r="BS46" s="205"/>
      <c r="BT46" s="205"/>
      <c r="BU46" s="205"/>
      <c r="BV46" s="205"/>
      <c r="BW46" s="205"/>
      <c r="BX46" s="205"/>
      <c r="BY46" s="205"/>
      <c r="BZ46" s="205"/>
      <c r="CA46" s="205"/>
      <c r="CB46" s="205"/>
      <c r="CC46" s="205"/>
      <c r="CD46" s="205"/>
      <c r="CE46" s="205"/>
      <c r="CF46" s="205"/>
      <c r="CG46" s="205"/>
      <c r="CH46" s="205"/>
      <c r="CI46" s="205"/>
    </row>
    <row r="47" spans="27:87" x14ac:dyDescent="0.25">
      <c r="AA47" s="195" t="s">
        <v>20</v>
      </c>
      <c r="AB47" s="195">
        <f>SUM($AB20:AB20)</f>
        <v>-1</v>
      </c>
      <c r="AC47" s="195">
        <f>SUM($AB20:AC20)</f>
        <v>-2</v>
      </c>
      <c r="AD47" s="195">
        <f>SUM($AB20:AD20)</f>
        <v>-3</v>
      </c>
      <c r="AE47" s="195">
        <f>SUM($AB20:AE20)</f>
        <v>-4</v>
      </c>
      <c r="AF47" s="195">
        <f>SUM($AB20:AF20)</f>
        <v>-5</v>
      </c>
      <c r="AG47" s="195">
        <f>SUM($AB20:AG20)</f>
        <v>-6</v>
      </c>
      <c r="AH47" s="195">
        <f>SUM($AB20:AH20)</f>
        <v>-5</v>
      </c>
      <c r="AI47" s="195">
        <f>SUM($AB20:AI20)</f>
        <v>-4</v>
      </c>
      <c r="AJ47" s="195">
        <f>SUM($AB20:AJ20)</f>
        <v>-3</v>
      </c>
      <c r="AK47" s="195">
        <f>SUM($AB20:AK20)</f>
        <v>-4</v>
      </c>
      <c r="AL47" s="195">
        <f>SUM($AB20:AL20)</f>
        <v>-3</v>
      </c>
      <c r="AM47" s="195">
        <f>SUM($AB20:AM20)</f>
        <v>-4</v>
      </c>
      <c r="AN47" s="195">
        <f>SUM($AB20:AN20)</f>
        <v>-5</v>
      </c>
      <c r="AO47" s="195">
        <f>SUM($AB20:AO20)</f>
        <v>-4</v>
      </c>
      <c r="AP47" s="195">
        <f>SUM($AB20:AP20)</f>
        <v>-3</v>
      </c>
      <c r="AQ47" s="195">
        <f>SUM($AB20:AQ20)</f>
        <v>-2</v>
      </c>
      <c r="AR47" s="195">
        <f>SUM($AB20:AR20)</f>
        <v>-3</v>
      </c>
      <c r="AS47" s="204">
        <f>SUM($AB20:AS20)</f>
        <v>-4</v>
      </c>
      <c r="AT47" s="204">
        <f>SUM($AB20:AT20)</f>
        <v>-3</v>
      </c>
      <c r="AU47" s="204">
        <f>SUM($AB20:AU20)</f>
        <v>-4</v>
      </c>
      <c r="AV47" s="204">
        <f>SUM($AB20:AV20)</f>
        <v>-4</v>
      </c>
      <c r="AW47" s="204">
        <f>SUM($AB20:AW20)</f>
        <v>-3</v>
      </c>
      <c r="AX47" s="204">
        <f>SUM($AB20:AX20)</f>
        <v>-2</v>
      </c>
      <c r="AY47" s="204">
        <f>SUM($AB20:AY20)</f>
        <v>-1</v>
      </c>
      <c r="AZ47" s="205">
        <f>SUM($AB20:AZ20)</f>
        <v>0</v>
      </c>
      <c r="BA47" s="205">
        <f>SUM($AB20:BA20)</f>
        <v>1</v>
      </c>
      <c r="BB47" s="205">
        <f>SUM($AB20:BB20)</f>
        <v>2</v>
      </c>
      <c r="BC47" s="205">
        <f>SUM($AB20:BC20)</f>
        <v>3</v>
      </c>
      <c r="BD47" s="205">
        <f>SUM($AB20:BD20)</f>
        <v>4</v>
      </c>
      <c r="BE47" s="205">
        <f>SUM($AB20:BE20)</f>
        <v>5</v>
      </c>
      <c r="BF47" s="206">
        <f>SUM($AB20:BF20)</f>
        <v>6</v>
      </c>
      <c r="BG47" s="206">
        <f>SUM($AB20:BG20)</f>
        <v>7</v>
      </c>
      <c r="BH47" s="206">
        <f>SUM($AB20:BH20)</f>
        <v>6</v>
      </c>
      <c r="BI47" s="206">
        <f>SUM($AB20:BI20)</f>
        <v>7</v>
      </c>
      <c r="BJ47" s="206">
        <f>SUM($AB20:BJ20)</f>
        <v>6</v>
      </c>
      <c r="BK47" s="206">
        <f>SUM($AB20:BK20)</f>
        <v>5</v>
      </c>
      <c r="BL47" s="208">
        <f>SUM($AB20:BL20)</f>
        <v>5</v>
      </c>
      <c r="BM47" s="208">
        <f>SUM($AB20:BM20)</f>
        <v>6</v>
      </c>
      <c r="BN47" s="208">
        <f>SUM($AB20:BN20)</f>
        <v>7</v>
      </c>
      <c r="BO47" s="208">
        <f>SUM($AB20:BO20)</f>
        <v>6</v>
      </c>
      <c r="BP47" s="208">
        <f>SUM($AB20:BP20)</f>
        <v>7</v>
      </c>
      <c r="BQ47" s="208">
        <f>SUM($AB20:BQ20)</f>
        <v>6</v>
      </c>
    </row>
    <row r="48" spans="27:87" x14ac:dyDescent="0.25">
      <c r="AA48" s="195" t="s">
        <v>96</v>
      </c>
      <c r="AB48" s="195">
        <f>SUM($AB21:AB21)</f>
        <v>-1</v>
      </c>
      <c r="AC48" s="195">
        <f>SUM($AB21:AC21)</f>
        <v>-2</v>
      </c>
      <c r="AD48" s="195">
        <f>SUM($AB21:AD21)</f>
        <v>-1</v>
      </c>
      <c r="AE48" s="195">
        <f>SUM($AB21:AE21)</f>
        <v>-2</v>
      </c>
      <c r="AF48" s="195">
        <f>SUM($AB21:AF21)</f>
        <v>-1</v>
      </c>
      <c r="AG48" s="195">
        <f>SUM($AB21:AG21)</f>
        <v>0</v>
      </c>
      <c r="AH48" s="195">
        <f>SUM($AB21:AH21)</f>
        <v>-1</v>
      </c>
      <c r="AI48" s="195">
        <f>SUM($AB21:AI21)</f>
        <v>0</v>
      </c>
      <c r="AJ48" s="195">
        <f>SUM($AB21:AJ21)</f>
        <v>-1</v>
      </c>
      <c r="AK48" s="195">
        <f>SUM($AB21:AK21)</f>
        <v>0</v>
      </c>
      <c r="AL48" s="195">
        <f>SUM($AB21:AL21)</f>
        <v>-1</v>
      </c>
      <c r="AM48" s="195">
        <f>SUM($AB21:AM21)</f>
        <v>-2</v>
      </c>
      <c r="AN48" s="195">
        <f>SUM($AB21:AN21)</f>
        <v>-3</v>
      </c>
      <c r="AO48" s="195">
        <f>SUM($AB21:AO21)</f>
        <v>-4</v>
      </c>
      <c r="AP48" s="195">
        <f>SUM($AB21:AP21)</f>
        <v>-5</v>
      </c>
      <c r="AQ48" s="195">
        <f>SUM($AB21:AQ21)</f>
        <v>-4</v>
      </c>
      <c r="AR48" s="195">
        <f>SUM($AB21:AR21)</f>
        <v>-3</v>
      </c>
      <c r="AS48" s="204">
        <f>SUM($AB21:AS21)</f>
        <v>-4</v>
      </c>
      <c r="AT48" s="204">
        <f>SUM($AB21:AT21)</f>
        <v>-5</v>
      </c>
      <c r="AU48" s="204">
        <f>SUM($AB21:AU21)</f>
        <v>-6</v>
      </c>
      <c r="AV48" s="204">
        <f>SUM($AB21:AV21)</f>
        <v>-5</v>
      </c>
      <c r="AW48" s="204">
        <f>SUM($AB21:AW21)</f>
        <v>-6</v>
      </c>
      <c r="AX48" s="204">
        <f>SUM($AB21:AX21)</f>
        <v>-5</v>
      </c>
      <c r="AY48" s="204">
        <f>SUM($AB21:AY21)</f>
        <v>-6</v>
      </c>
      <c r="AZ48" s="205">
        <f>SUM($AB21:AZ21)</f>
        <v>-7</v>
      </c>
      <c r="BA48" s="205">
        <f>SUM($AB21:BA21)</f>
        <v>-8</v>
      </c>
      <c r="BB48" s="205">
        <f>SUM($AB21:BB21)</f>
        <v>-9</v>
      </c>
      <c r="BC48" s="205">
        <f>SUM($AB21:BC21)</f>
        <v>-8</v>
      </c>
      <c r="BD48" s="205">
        <f>SUM($AB21:BD21)</f>
        <v>-9</v>
      </c>
      <c r="BE48" s="205">
        <f>SUM($AB21:BE21)</f>
        <v>-10</v>
      </c>
      <c r="BF48" s="206">
        <f>SUM($AB21:BF21)</f>
        <v>-11</v>
      </c>
      <c r="BG48" s="206">
        <f>SUM($AB21:BG21)</f>
        <v>-12</v>
      </c>
      <c r="BH48" s="206">
        <f>SUM($AB21:BH21)</f>
        <v>-13</v>
      </c>
      <c r="BI48" s="206">
        <f>SUM($AB21:BI21)</f>
        <v>-12</v>
      </c>
      <c r="BJ48" s="206">
        <f>SUM($AB21:BJ21)</f>
        <v>-13</v>
      </c>
      <c r="BK48" s="206">
        <f>SUM($AB21:BK21)</f>
        <v>-14</v>
      </c>
      <c r="BL48" s="208">
        <f>SUM($AB21:BL21)</f>
        <v>-15</v>
      </c>
      <c r="BM48" s="208">
        <f>SUM($AB21:BM21)</f>
        <v>-16</v>
      </c>
      <c r="BN48" s="208">
        <f>SUM($AB21:BN21)</f>
        <v>-15</v>
      </c>
      <c r="BO48" s="208">
        <f>SUM($AB21:BO21)</f>
        <v>-16</v>
      </c>
      <c r="BP48" s="208">
        <f>SUM($AB21:BP21)</f>
        <v>-15</v>
      </c>
      <c r="BQ48" s="208">
        <f>SUM($AB21:BQ21)</f>
        <v>-14</v>
      </c>
    </row>
  </sheetData>
  <sortState ref="AA3:AA21">
    <sortCondition ref="AA3"/>
  </sortState>
  <mergeCells count="22">
    <mergeCell ref="BL28:BQ28"/>
    <mergeCell ref="BR28:BW28"/>
    <mergeCell ref="BX28:CC28"/>
    <mergeCell ref="CD28:CI28"/>
    <mergeCell ref="R15:W15"/>
    <mergeCell ref="R16:W16"/>
    <mergeCell ref="BL1:BQ1"/>
    <mergeCell ref="BR1:BW1"/>
    <mergeCell ref="BX1:CC1"/>
    <mergeCell ref="CD1:CI1"/>
    <mergeCell ref="AB28:AG28"/>
    <mergeCell ref="AH28:AM28"/>
    <mergeCell ref="AN28:AS28"/>
    <mergeCell ref="AT28:AY28"/>
    <mergeCell ref="AZ28:BE28"/>
    <mergeCell ref="BF28:BK28"/>
    <mergeCell ref="AB1:AG1"/>
    <mergeCell ref="AH1:AM1"/>
    <mergeCell ref="AN1:AS1"/>
    <mergeCell ref="AT1:AY1"/>
    <mergeCell ref="AZ1:BE1"/>
    <mergeCell ref="BF1:BK1"/>
  </mergeCells>
  <pageMargins left="0.7" right="0.7" top="0.75" bottom="0.75" header="0.3" footer="0.3"/>
  <pageSetup paperSize="9"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Q164"/>
  <sheetViews>
    <sheetView showGridLines="0" tabSelected="1" zoomScaleNormal="100" workbookViewId="0">
      <pane xSplit="3" ySplit="8" topLeftCell="D9" activePane="bottomRight" state="frozen"/>
      <selection pane="topRight" activeCell="D1" sqref="D1"/>
      <selection pane="bottomLeft" activeCell="A9" sqref="A9"/>
      <selection pane="bottomRight" activeCell="AP14" sqref="AP14"/>
    </sheetView>
  </sheetViews>
  <sheetFormatPr defaultRowHeight="14.3" x14ac:dyDescent="0.25"/>
  <cols>
    <col min="1" max="1" width="0.875" customWidth="1"/>
    <col min="2" max="2" width="13.75" customWidth="1"/>
    <col min="3" max="3" width="13.75" style="160" customWidth="1"/>
    <col min="4" max="5" width="10.875" bestFit="1" customWidth="1"/>
    <col min="6" max="7" width="9.5" bestFit="1" customWidth="1"/>
    <col min="8" max="8" width="14.625" bestFit="1" customWidth="1"/>
    <col min="9" max="9" width="17.5" bestFit="1" customWidth="1"/>
    <col min="10" max="10" width="19.125" style="45" bestFit="1" customWidth="1"/>
    <col min="11" max="11" width="21.875" style="45" bestFit="1" customWidth="1"/>
    <col min="12" max="12" width="14.5" bestFit="1" customWidth="1"/>
    <col min="13" max="13" width="17.5" bestFit="1" customWidth="1"/>
    <col min="14" max="14" width="14.75" bestFit="1" customWidth="1"/>
    <col min="15" max="15" width="17.875" bestFit="1" customWidth="1"/>
    <col min="16" max="16" width="16.5" bestFit="1" customWidth="1"/>
    <col min="17" max="17" width="16.75" bestFit="1" customWidth="1"/>
    <col min="18" max="19" width="14.625" bestFit="1" customWidth="1"/>
    <col min="20" max="20" width="12" bestFit="1" customWidth="1"/>
    <col min="21" max="21" width="13.75" bestFit="1" customWidth="1"/>
    <col min="22" max="22" width="12" bestFit="1" customWidth="1"/>
    <col min="23" max="23" width="11.875" bestFit="1" customWidth="1"/>
    <col min="24" max="24" width="7.875" bestFit="1" customWidth="1"/>
    <col min="25" max="25" width="14" bestFit="1" customWidth="1"/>
    <col min="26" max="26" width="14.25" bestFit="1" customWidth="1"/>
    <col min="27" max="27" width="14" bestFit="1" customWidth="1"/>
    <col min="28" max="28" width="14.25" bestFit="1" customWidth="1"/>
    <col min="29" max="29" width="12" bestFit="1" customWidth="1"/>
    <col min="30" max="30" width="9.5" bestFit="1" customWidth="1"/>
    <col min="31" max="31" width="10.375" bestFit="1" customWidth="1"/>
    <col min="32" max="32" width="18.375" bestFit="1" customWidth="1"/>
    <col min="33" max="33" width="16" bestFit="1" customWidth="1"/>
    <col min="34" max="34" width="18.375" bestFit="1" customWidth="1"/>
    <col min="35" max="35" width="15.75" bestFit="1" customWidth="1"/>
    <col min="36" max="36" width="11.75" bestFit="1" customWidth="1"/>
    <col min="37" max="37" width="13.375" bestFit="1" customWidth="1"/>
    <col min="38" max="38" width="12.75" bestFit="1" customWidth="1"/>
    <col min="39" max="39" width="14.375" bestFit="1" customWidth="1"/>
    <col min="40" max="40" width="10.25" bestFit="1" customWidth="1"/>
    <col min="41" max="41" width="11.625" bestFit="1" customWidth="1"/>
    <col min="42" max="42" width="5.625" bestFit="1" customWidth="1"/>
  </cols>
  <sheetData>
    <row r="1" spans="2:42" ht="5.6" customHeight="1" x14ac:dyDescent="0.25"/>
    <row r="5" spans="2:42" ht="14.95" thickBot="1" x14ac:dyDescent="0.3"/>
    <row r="6" spans="2:42" ht="20.399999999999999" thickTop="1" thickBot="1" x14ac:dyDescent="0.3">
      <c r="D6" s="225" t="s">
        <v>21</v>
      </c>
      <c r="E6" s="226"/>
      <c r="F6" s="226"/>
      <c r="G6" s="226"/>
      <c r="H6" s="226"/>
      <c r="I6" s="226"/>
      <c r="J6" s="226"/>
      <c r="K6" s="226"/>
      <c r="L6" s="226"/>
      <c r="M6" s="226"/>
      <c r="N6" s="226"/>
      <c r="O6" s="226"/>
      <c r="P6" s="226"/>
      <c r="Q6" s="227"/>
      <c r="R6" s="228" t="s">
        <v>22</v>
      </c>
      <c r="S6" s="229"/>
      <c r="T6" s="228" t="s">
        <v>23</v>
      </c>
      <c r="U6" s="230"/>
      <c r="V6" s="230"/>
      <c r="W6" s="230"/>
      <c r="X6" s="230"/>
      <c r="Y6" s="230"/>
      <c r="Z6" s="230"/>
      <c r="AA6" s="230"/>
      <c r="AB6" s="230"/>
      <c r="AC6" s="230"/>
      <c r="AD6" s="230"/>
      <c r="AE6" s="229"/>
      <c r="AF6" s="228" t="s">
        <v>119</v>
      </c>
      <c r="AG6" s="230"/>
      <c r="AH6" s="230"/>
      <c r="AI6" s="230"/>
      <c r="AJ6" s="230"/>
      <c r="AK6" s="230"/>
      <c r="AL6" s="230"/>
      <c r="AM6" s="229"/>
      <c r="AN6" s="228" t="s">
        <v>24</v>
      </c>
      <c r="AO6" s="230"/>
      <c r="AP6" s="229"/>
    </row>
    <row r="7" spans="2:42" ht="15.65" thickTop="1" thickBot="1" x14ac:dyDescent="0.3">
      <c r="D7" s="123" t="s">
        <v>39</v>
      </c>
      <c r="E7" s="124" t="s">
        <v>39</v>
      </c>
      <c r="F7" s="124" t="s">
        <v>40</v>
      </c>
      <c r="G7" s="124" t="s">
        <v>40</v>
      </c>
      <c r="H7" s="124" t="s">
        <v>5</v>
      </c>
      <c r="I7" s="124" t="s">
        <v>6</v>
      </c>
      <c r="J7" s="165" t="s">
        <v>7</v>
      </c>
      <c r="K7" s="165" t="s">
        <v>10</v>
      </c>
      <c r="L7" s="125"/>
      <c r="M7" s="125" t="s">
        <v>208</v>
      </c>
      <c r="N7" s="125"/>
      <c r="O7" s="125" t="s">
        <v>210</v>
      </c>
      <c r="P7" s="125" t="s">
        <v>83</v>
      </c>
      <c r="Q7" s="126" t="s">
        <v>85</v>
      </c>
      <c r="R7" s="123" t="s">
        <v>0</v>
      </c>
      <c r="S7" s="126" t="s">
        <v>0</v>
      </c>
      <c r="T7" s="127"/>
      <c r="U7" s="124" t="s">
        <v>42</v>
      </c>
      <c r="V7" s="124" t="s">
        <v>212</v>
      </c>
      <c r="W7" s="124" t="s">
        <v>15</v>
      </c>
      <c r="X7" s="124" t="s">
        <v>213</v>
      </c>
      <c r="Y7" s="124" t="s">
        <v>17</v>
      </c>
      <c r="Z7" s="124" t="s">
        <v>214</v>
      </c>
      <c r="AA7" s="124" t="s">
        <v>17</v>
      </c>
      <c r="AB7" s="124" t="s">
        <v>215</v>
      </c>
      <c r="AC7" s="124" t="s">
        <v>44</v>
      </c>
      <c r="AD7" s="124" t="s">
        <v>44</v>
      </c>
      <c r="AE7" s="126" t="s">
        <v>26</v>
      </c>
      <c r="AF7" s="123" t="s">
        <v>18</v>
      </c>
      <c r="AG7" s="124" t="s">
        <v>224</v>
      </c>
      <c r="AH7" s="124" t="s">
        <v>19</v>
      </c>
      <c r="AI7" s="124" t="s">
        <v>225</v>
      </c>
      <c r="AJ7" s="124" t="s">
        <v>122</v>
      </c>
      <c r="AK7" s="124" t="s">
        <v>226</v>
      </c>
      <c r="AL7" s="124" t="s">
        <v>123</v>
      </c>
      <c r="AM7" s="126" t="s">
        <v>227</v>
      </c>
      <c r="AN7" s="123" t="s">
        <v>216</v>
      </c>
      <c r="AO7" s="124" t="s">
        <v>217</v>
      </c>
      <c r="AP7" s="126"/>
    </row>
    <row r="8" spans="2:42" ht="15.65" thickTop="1" thickBot="1" x14ac:dyDescent="0.3">
      <c r="B8" s="122" t="s">
        <v>198</v>
      </c>
      <c r="C8" s="122" t="s">
        <v>206</v>
      </c>
      <c r="D8" s="4" t="s">
        <v>4</v>
      </c>
      <c r="E8" s="5" t="s">
        <v>3</v>
      </c>
      <c r="F8" s="5" t="s">
        <v>4</v>
      </c>
      <c r="G8" s="5" t="s">
        <v>3</v>
      </c>
      <c r="H8" s="5" t="s">
        <v>41</v>
      </c>
      <c r="I8" s="5" t="s">
        <v>41</v>
      </c>
      <c r="J8" s="166" t="s">
        <v>8</v>
      </c>
      <c r="K8" s="166" t="s">
        <v>8</v>
      </c>
      <c r="L8" s="5" t="s">
        <v>207</v>
      </c>
      <c r="M8" s="5" t="s">
        <v>41</v>
      </c>
      <c r="N8" s="5" t="s">
        <v>209</v>
      </c>
      <c r="O8" s="5" t="s">
        <v>41</v>
      </c>
      <c r="P8" s="5" t="s">
        <v>84</v>
      </c>
      <c r="Q8" s="2" t="s">
        <v>86</v>
      </c>
      <c r="R8" s="4" t="s">
        <v>11</v>
      </c>
      <c r="S8" s="2" t="s">
        <v>12</v>
      </c>
      <c r="T8" s="4" t="s">
        <v>211</v>
      </c>
      <c r="U8" s="5" t="s">
        <v>41</v>
      </c>
      <c r="V8" s="5" t="s">
        <v>13</v>
      </c>
      <c r="W8" s="5" t="s">
        <v>14</v>
      </c>
      <c r="X8" s="5" t="s">
        <v>16</v>
      </c>
      <c r="Y8" s="5" t="s">
        <v>18</v>
      </c>
      <c r="Z8" s="5" t="s">
        <v>87</v>
      </c>
      <c r="AA8" s="5" t="s">
        <v>19</v>
      </c>
      <c r="AB8" s="5" t="s">
        <v>87</v>
      </c>
      <c r="AC8" s="5" t="s">
        <v>43</v>
      </c>
      <c r="AD8" s="5" t="s">
        <v>3</v>
      </c>
      <c r="AE8" s="2" t="s">
        <v>27</v>
      </c>
      <c r="AF8" s="4" t="s">
        <v>1</v>
      </c>
      <c r="AG8" s="5" t="s">
        <v>45</v>
      </c>
      <c r="AH8" s="5" t="s">
        <v>1</v>
      </c>
      <c r="AI8" s="5" t="s">
        <v>46</v>
      </c>
      <c r="AJ8" s="5" t="s">
        <v>120</v>
      </c>
      <c r="AK8" s="5" t="s">
        <v>120</v>
      </c>
      <c r="AL8" s="5" t="s">
        <v>121</v>
      </c>
      <c r="AM8" s="2" t="s">
        <v>121</v>
      </c>
      <c r="AN8" s="4" t="s">
        <v>3</v>
      </c>
      <c r="AO8" s="5" t="s">
        <v>3</v>
      </c>
      <c r="AP8" s="2" t="s">
        <v>2</v>
      </c>
    </row>
    <row r="9" spans="2:42" s="44" customFormat="1" ht="14.95" thickTop="1" x14ac:dyDescent="0.25">
      <c r="B9" s="220" t="s">
        <v>90</v>
      </c>
      <c r="C9" s="158" t="s">
        <v>20</v>
      </c>
      <c r="D9" s="128">
        <v>14</v>
      </c>
      <c r="E9" s="129">
        <v>12</v>
      </c>
      <c r="F9" s="129">
        <v>2</v>
      </c>
      <c r="G9" s="129">
        <v>2</v>
      </c>
      <c r="H9" s="130">
        <v>72</v>
      </c>
      <c r="I9" s="130">
        <v>157</v>
      </c>
      <c r="J9" s="167">
        <v>2</v>
      </c>
      <c r="K9" s="167">
        <v>0</v>
      </c>
      <c r="L9" s="167">
        <v>3</v>
      </c>
      <c r="M9" s="167">
        <v>47.7</v>
      </c>
      <c r="N9" s="130">
        <v>4</v>
      </c>
      <c r="O9" s="130">
        <v>35.799999999999997</v>
      </c>
      <c r="P9" s="131">
        <f>IFERROR(F9/L9,"0%")</f>
        <v>0.66666666666666663</v>
      </c>
      <c r="Q9" s="133">
        <f>IFERROR(G9/N9,"0%")</f>
        <v>0.5</v>
      </c>
      <c r="R9" s="134" t="s">
        <v>296</v>
      </c>
      <c r="S9" s="135" t="s">
        <v>297</v>
      </c>
      <c r="T9" s="128">
        <v>12</v>
      </c>
      <c r="U9" s="129">
        <v>11.9</v>
      </c>
      <c r="V9" s="130">
        <v>8</v>
      </c>
      <c r="W9" s="132">
        <v>17.899999999999999</v>
      </c>
      <c r="X9" s="130">
        <v>15</v>
      </c>
      <c r="Y9" s="131">
        <v>0.875</v>
      </c>
      <c r="Z9" s="167">
        <v>7</v>
      </c>
      <c r="AA9" s="131">
        <v>0</v>
      </c>
      <c r="AB9" s="167">
        <v>0</v>
      </c>
      <c r="AC9" s="129">
        <v>5</v>
      </c>
      <c r="AD9" s="129">
        <v>4</v>
      </c>
      <c r="AE9" s="136">
        <f>AC9-AD9</f>
        <v>1</v>
      </c>
      <c r="AF9" s="128">
        <v>2</v>
      </c>
      <c r="AG9" s="167">
        <v>1</v>
      </c>
      <c r="AH9" s="130">
        <v>3</v>
      </c>
      <c r="AI9" s="167">
        <v>2</v>
      </c>
      <c r="AJ9" s="130">
        <v>1</v>
      </c>
      <c r="AK9" s="167">
        <v>1</v>
      </c>
      <c r="AL9" s="129">
        <v>1</v>
      </c>
      <c r="AM9" s="186">
        <v>0</v>
      </c>
      <c r="AN9" s="201">
        <v>4</v>
      </c>
      <c r="AO9" s="130">
        <v>1</v>
      </c>
      <c r="AP9" s="136">
        <v>1</v>
      </c>
    </row>
    <row r="10" spans="2:42" s="44" customFormat="1" x14ac:dyDescent="0.25">
      <c r="B10" s="221"/>
      <c r="C10" s="158" t="s">
        <v>124</v>
      </c>
      <c r="D10" s="128">
        <v>14</v>
      </c>
      <c r="E10" s="129">
        <v>12</v>
      </c>
      <c r="F10" s="129">
        <v>2</v>
      </c>
      <c r="G10" s="129">
        <v>2</v>
      </c>
      <c r="H10" s="130">
        <v>115</v>
      </c>
      <c r="I10" s="130">
        <v>130</v>
      </c>
      <c r="J10" s="167">
        <v>0</v>
      </c>
      <c r="K10" s="167">
        <v>0</v>
      </c>
      <c r="L10" s="167">
        <v>5</v>
      </c>
      <c r="M10" s="167">
        <v>46</v>
      </c>
      <c r="N10" s="130">
        <v>2</v>
      </c>
      <c r="O10" s="130">
        <v>114.9</v>
      </c>
      <c r="P10" s="131">
        <f t="shared" ref="P10:P74" si="0">IFERROR(F10/L10,"0%")</f>
        <v>0.4</v>
      </c>
      <c r="Q10" s="133">
        <f>IFERROR(G10/N10,"0%")</f>
        <v>1</v>
      </c>
      <c r="R10" s="134" t="s">
        <v>298</v>
      </c>
      <c r="S10" s="135" t="s">
        <v>299</v>
      </c>
      <c r="T10" s="128">
        <v>36</v>
      </c>
      <c r="U10" s="129">
        <v>6.4</v>
      </c>
      <c r="V10" s="130">
        <v>13</v>
      </c>
      <c r="W10" s="132">
        <v>17.7</v>
      </c>
      <c r="X10" s="130">
        <v>13</v>
      </c>
      <c r="Y10" s="131">
        <v>0.92307692307692313</v>
      </c>
      <c r="Z10" s="167">
        <v>12</v>
      </c>
      <c r="AA10" s="131">
        <v>7.6923076923076927E-2</v>
      </c>
      <c r="AB10" s="167">
        <v>1</v>
      </c>
      <c r="AC10" s="129">
        <v>3</v>
      </c>
      <c r="AD10" s="129">
        <v>4</v>
      </c>
      <c r="AE10" s="182">
        <f t="shared" ref="AE10:AE74" si="1">AC10-AD10</f>
        <v>-1</v>
      </c>
      <c r="AF10" s="128">
        <v>2</v>
      </c>
      <c r="AG10" s="167">
        <v>0</v>
      </c>
      <c r="AH10" s="130">
        <v>3</v>
      </c>
      <c r="AI10" s="167">
        <v>3</v>
      </c>
      <c r="AJ10" s="130">
        <v>1</v>
      </c>
      <c r="AK10" s="167">
        <v>1</v>
      </c>
      <c r="AL10" s="129">
        <v>3</v>
      </c>
      <c r="AM10" s="186">
        <v>3</v>
      </c>
      <c r="AN10" s="201">
        <v>2</v>
      </c>
      <c r="AO10" s="130">
        <v>1</v>
      </c>
      <c r="AP10" s="136">
        <v>0</v>
      </c>
    </row>
    <row r="11" spans="2:42" s="44" customFormat="1" x14ac:dyDescent="0.25">
      <c r="B11" s="221"/>
      <c r="C11" s="158" t="s">
        <v>99</v>
      </c>
      <c r="D11" s="128">
        <v>14</v>
      </c>
      <c r="E11" s="129">
        <v>40</v>
      </c>
      <c r="F11" s="129">
        <v>2</v>
      </c>
      <c r="G11" s="129">
        <v>6</v>
      </c>
      <c r="H11" s="130">
        <v>155</v>
      </c>
      <c r="I11" s="130">
        <v>33</v>
      </c>
      <c r="J11" s="167">
        <v>0</v>
      </c>
      <c r="K11" s="167">
        <v>4</v>
      </c>
      <c r="L11" s="167">
        <v>5</v>
      </c>
      <c r="M11" s="167">
        <v>62</v>
      </c>
      <c r="N11" s="130">
        <v>9</v>
      </c>
      <c r="O11" s="130">
        <v>34.5</v>
      </c>
      <c r="P11" s="131">
        <f t="shared" si="0"/>
        <v>0.4</v>
      </c>
      <c r="Q11" s="133">
        <f t="shared" ref="Q10:Q74" si="2">IFERROR(G11/N11,"0%")</f>
        <v>0.66666666666666663</v>
      </c>
      <c r="R11" s="134" t="s">
        <v>300</v>
      </c>
      <c r="S11" s="135" t="s">
        <v>301</v>
      </c>
      <c r="T11" s="128">
        <v>53</v>
      </c>
      <c r="U11" s="129">
        <v>5.9</v>
      </c>
      <c r="V11" s="130">
        <v>21</v>
      </c>
      <c r="W11" s="132">
        <v>14.8</v>
      </c>
      <c r="X11" s="130">
        <v>1</v>
      </c>
      <c r="Y11" s="131">
        <v>0.95238095238095233</v>
      </c>
      <c r="Z11" s="167">
        <v>20</v>
      </c>
      <c r="AA11" s="131">
        <v>0</v>
      </c>
      <c r="AB11" s="167">
        <v>0</v>
      </c>
      <c r="AC11" s="129">
        <v>4</v>
      </c>
      <c r="AD11" s="129">
        <v>9</v>
      </c>
      <c r="AE11" s="182">
        <f t="shared" si="1"/>
        <v>-5</v>
      </c>
      <c r="AF11" s="128">
        <v>2</v>
      </c>
      <c r="AG11" s="167">
        <v>1</v>
      </c>
      <c r="AH11" s="130">
        <v>6</v>
      </c>
      <c r="AI11" s="167">
        <v>4</v>
      </c>
      <c r="AJ11" s="130">
        <v>1</v>
      </c>
      <c r="AK11" s="167">
        <v>1</v>
      </c>
      <c r="AL11" s="129">
        <v>1</v>
      </c>
      <c r="AM11" s="186">
        <v>1</v>
      </c>
      <c r="AN11" s="201">
        <v>4</v>
      </c>
      <c r="AO11" s="130">
        <v>0</v>
      </c>
      <c r="AP11" s="136">
        <v>1</v>
      </c>
    </row>
    <row r="12" spans="2:42" s="44" customFormat="1" x14ac:dyDescent="0.25">
      <c r="B12" s="221"/>
      <c r="C12" s="158" t="s">
        <v>20</v>
      </c>
      <c r="D12" s="128">
        <v>17</v>
      </c>
      <c r="E12" s="129">
        <v>31</v>
      </c>
      <c r="F12" s="129">
        <v>3</v>
      </c>
      <c r="G12" s="129">
        <v>5</v>
      </c>
      <c r="H12" s="130">
        <v>50</v>
      </c>
      <c r="I12" s="130">
        <v>40</v>
      </c>
      <c r="J12" s="167">
        <v>1</v>
      </c>
      <c r="K12" s="167">
        <v>2</v>
      </c>
      <c r="L12" s="167">
        <v>3</v>
      </c>
      <c r="M12" s="167">
        <v>50.3</v>
      </c>
      <c r="N12" s="130">
        <v>5</v>
      </c>
      <c r="O12" s="130">
        <v>30.2</v>
      </c>
      <c r="P12" s="131">
        <f t="shared" si="0"/>
        <v>1</v>
      </c>
      <c r="Q12" s="133">
        <f t="shared" si="2"/>
        <v>1</v>
      </c>
      <c r="R12" s="134" t="s">
        <v>302</v>
      </c>
      <c r="S12" s="135" t="s">
        <v>301</v>
      </c>
      <c r="T12" s="128">
        <v>18</v>
      </c>
      <c r="U12" s="129">
        <v>8.4</v>
      </c>
      <c r="V12" s="130">
        <v>5</v>
      </c>
      <c r="W12" s="132">
        <v>30.2</v>
      </c>
      <c r="X12" s="130">
        <v>8</v>
      </c>
      <c r="Y12" s="131">
        <v>0.8</v>
      </c>
      <c r="Z12" s="167">
        <v>4</v>
      </c>
      <c r="AA12" s="131">
        <v>0</v>
      </c>
      <c r="AB12" s="167">
        <v>0</v>
      </c>
      <c r="AC12" s="129">
        <v>1</v>
      </c>
      <c r="AD12" s="129">
        <v>4</v>
      </c>
      <c r="AE12" s="182">
        <f t="shared" si="1"/>
        <v>-3</v>
      </c>
      <c r="AF12" s="128">
        <v>4</v>
      </c>
      <c r="AG12" s="167">
        <v>1</v>
      </c>
      <c r="AH12" s="130">
        <v>3</v>
      </c>
      <c r="AI12" s="167">
        <v>1</v>
      </c>
      <c r="AJ12" s="130">
        <v>0</v>
      </c>
      <c r="AK12" s="167">
        <v>0</v>
      </c>
      <c r="AL12" s="129">
        <v>0</v>
      </c>
      <c r="AM12" s="186">
        <v>0</v>
      </c>
      <c r="AN12" s="201">
        <v>2</v>
      </c>
      <c r="AO12" s="130">
        <v>1</v>
      </c>
      <c r="AP12" s="136">
        <v>0</v>
      </c>
    </row>
    <row r="13" spans="2:42" s="44" customFormat="1" x14ac:dyDescent="0.25">
      <c r="B13" s="221"/>
      <c r="C13" s="158" t="s">
        <v>94</v>
      </c>
      <c r="D13" s="128">
        <v>31</v>
      </c>
      <c r="E13" s="129">
        <v>14</v>
      </c>
      <c r="F13" s="129">
        <v>5</v>
      </c>
      <c r="G13" s="129">
        <v>2</v>
      </c>
      <c r="H13" s="130">
        <v>53</v>
      </c>
      <c r="I13" s="130">
        <v>55</v>
      </c>
      <c r="J13" s="167">
        <v>1</v>
      </c>
      <c r="K13" s="167">
        <v>2</v>
      </c>
      <c r="L13" s="167">
        <v>6</v>
      </c>
      <c r="M13" s="167">
        <v>44.1</v>
      </c>
      <c r="N13" s="130">
        <v>3</v>
      </c>
      <c r="O13" s="130">
        <v>88.2</v>
      </c>
      <c r="P13" s="131">
        <f t="shared" ref="P13" si="3">IFERROR(F13/L13,"0%")</f>
        <v>0.83333333333333337</v>
      </c>
      <c r="Q13" s="133">
        <f t="shared" ref="Q13" si="4">IFERROR(G13/N13,"0%")</f>
        <v>0.66666666666666663</v>
      </c>
      <c r="R13" s="134" t="s">
        <v>303</v>
      </c>
      <c r="S13" s="135" t="s">
        <v>304</v>
      </c>
      <c r="T13" s="128">
        <v>43</v>
      </c>
      <c r="U13" s="129">
        <v>6.2</v>
      </c>
      <c r="V13" s="130">
        <v>9</v>
      </c>
      <c r="W13" s="132">
        <v>29.4</v>
      </c>
      <c r="X13" s="130">
        <v>2</v>
      </c>
      <c r="Y13" s="131">
        <v>1</v>
      </c>
      <c r="Z13" s="167">
        <v>9</v>
      </c>
      <c r="AA13" s="131">
        <v>0</v>
      </c>
      <c r="AB13" s="167">
        <v>0</v>
      </c>
      <c r="AC13" s="129">
        <v>3</v>
      </c>
      <c r="AD13" s="129">
        <v>0</v>
      </c>
      <c r="AE13" s="182">
        <f t="shared" si="1"/>
        <v>3</v>
      </c>
      <c r="AF13" s="128">
        <v>5</v>
      </c>
      <c r="AG13" s="167">
        <v>2</v>
      </c>
      <c r="AH13" s="130">
        <v>1</v>
      </c>
      <c r="AI13" s="167">
        <v>1</v>
      </c>
      <c r="AJ13" s="130">
        <v>1</v>
      </c>
      <c r="AK13" s="167">
        <v>1</v>
      </c>
      <c r="AL13" s="129">
        <v>1</v>
      </c>
      <c r="AM13" s="186">
        <v>1</v>
      </c>
      <c r="AN13" s="201">
        <v>1</v>
      </c>
      <c r="AO13" s="130">
        <v>0</v>
      </c>
      <c r="AP13" s="136">
        <v>0</v>
      </c>
    </row>
    <row r="14" spans="2:42" s="44" customFormat="1" x14ac:dyDescent="0.25">
      <c r="B14" s="221"/>
      <c r="C14" s="158" t="s">
        <v>96</v>
      </c>
      <c r="D14" s="128">
        <v>31</v>
      </c>
      <c r="E14" s="129">
        <v>10</v>
      </c>
      <c r="F14" s="129">
        <v>5</v>
      </c>
      <c r="G14" s="129">
        <v>2</v>
      </c>
      <c r="H14" s="130">
        <v>49</v>
      </c>
      <c r="I14" s="130">
        <v>105</v>
      </c>
      <c r="J14" s="167">
        <v>4</v>
      </c>
      <c r="K14" s="167">
        <v>2</v>
      </c>
      <c r="L14" s="167">
        <v>8</v>
      </c>
      <c r="M14" s="167">
        <v>30.5</v>
      </c>
      <c r="N14" s="130">
        <v>2</v>
      </c>
      <c r="O14" s="130">
        <v>121.9</v>
      </c>
      <c r="P14" s="131">
        <f t="shared" si="0"/>
        <v>0.625</v>
      </c>
      <c r="Q14" s="133">
        <f>IFERROR(G14/N14,"0%")</f>
        <v>1</v>
      </c>
      <c r="R14" s="134" t="s">
        <v>305</v>
      </c>
      <c r="S14" s="135" t="s">
        <v>306</v>
      </c>
      <c r="T14" s="128">
        <v>36</v>
      </c>
      <c r="U14" s="129">
        <v>6.8</v>
      </c>
      <c r="V14" s="130">
        <v>11</v>
      </c>
      <c r="W14" s="132">
        <v>22.2</v>
      </c>
      <c r="X14" s="130">
        <v>11</v>
      </c>
      <c r="Y14" s="131">
        <v>1</v>
      </c>
      <c r="Z14" s="167">
        <v>11</v>
      </c>
      <c r="AA14" s="131">
        <v>0.27272727272727271</v>
      </c>
      <c r="AB14" s="167">
        <v>3</v>
      </c>
      <c r="AC14" s="129">
        <v>6</v>
      </c>
      <c r="AD14" s="129">
        <v>2</v>
      </c>
      <c r="AE14" s="182">
        <f t="shared" si="1"/>
        <v>4</v>
      </c>
      <c r="AF14" s="128">
        <v>4</v>
      </c>
      <c r="AG14" s="167">
        <v>1</v>
      </c>
      <c r="AH14" s="130">
        <v>3</v>
      </c>
      <c r="AI14" s="167">
        <v>2</v>
      </c>
      <c r="AJ14" s="130">
        <v>0</v>
      </c>
      <c r="AK14" s="167">
        <v>0</v>
      </c>
      <c r="AL14" s="129">
        <v>3</v>
      </c>
      <c r="AM14" s="186">
        <v>3</v>
      </c>
      <c r="AN14" s="201">
        <v>6</v>
      </c>
      <c r="AO14" s="130">
        <v>0</v>
      </c>
      <c r="AP14" s="136">
        <v>1</v>
      </c>
    </row>
    <row r="15" spans="2:42" s="44" customFormat="1" x14ac:dyDescent="0.25">
      <c r="B15" s="223" t="s">
        <v>218</v>
      </c>
      <c r="C15" s="224"/>
      <c r="D15" s="149">
        <v>20.2</v>
      </c>
      <c r="E15" s="150">
        <v>19.8</v>
      </c>
      <c r="F15" s="153">
        <v>3.2</v>
      </c>
      <c r="G15" s="150">
        <v>3.2</v>
      </c>
      <c r="H15" s="153">
        <v>71</v>
      </c>
      <c r="I15" s="153">
        <v>68</v>
      </c>
      <c r="J15" s="152">
        <v>1.3</v>
      </c>
      <c r="K15" s="152">
        <v>1.7</v>
      </c>
      <c r="L15" s="152">
        <v>5</v>
      </c>
      <c r="M15" s="152">
        <v>44.7</v>
      </c>
      <c r="N15" s="153">
        <v>4.2</v>
      </c>
      <c r="O15" s="153">
        <v>53.7</v>
      </c>
      <c r="P15" s="151">
        <f t="shared" si="0"/>
        <v>0.64</v>
      </c>
      <c r="Q15" s="154">
        <f t="shared" si="2"/>
        <v>0.76190476190476186</v>
      </c>
      <c r="R15" s="155" t="s">
        <v>307</v>
      </c>
      <c r="S15" s="156" t="s">
        <v>308</v>
      </c>
      <c r="T15" s="149">
        <v>33</v>
      </c>
      <c r="U15" s="153">
        <v>6.8</v>
      </c>
      <c r="V15" s="153">
        <v>11.2</v>
      </c>
      <c r="W15" s="153">
        <v>20</v>
      </c>
      <c r="X15" s="153">
        <v>8.3000000000000007</v>
      </c>
      <c r="Y15" s="151">
        <v>0.93750000000000011</v>
      </c>
      <c r="Z15" s="152">
        <v>10.5</v>
      </c>
      <c r="AA15" s="151">
        <v>8.4337349397590355E-2</v>
      </c>
      <c r="AB15" s="152">
        <v>0.7</v>
      </c>
      <c r="AC15" s="153">
        <v>3.7</v>
      </c>
      <c r="AD15" s="153">
        <v>3.8</v>
      </c>
      <c r="AE15" s="189">
        <f t="shared" si="1"/>
        <v>-9.9999999999999645E-2</v>
      </c>
      <c r="AF15" s="157">
        <v>3.2</v>
      </c>
      <c r="AG15" s="152">
        <v>1</v>
      </c>
      <c r="AH15" s="153">
        <v>3.2</v>
      </c>
      <c r="AI15" s="152">
        <v>2.2000000000000002</v>
      </c>
      <c r="AJ15" s="153">
        <v>0.7</v>
      </c>
      <c r="AK15" s="152">
        <v>0.7</v>
      </c>
      <c r="AL15" s="153">
        <v>1.5</v>
      </c>
      <c r="AM15" s="185">
        <v>1.3</v>
      </c>
      <c r="AN15" s="157">
        <v>3.2</v>
      </c>
      <c r="AO15" s="153">
        <v>0.5</v>
      </c>
      <c r="AP15" s="189">
        <v>0.5</v>
      </c>
    </row>
    <row r="16" spans="2:42" s="121" customFormat="1" x14ac:dyDescent="0.25">
      <c r="B16" s="222" t="s">
        <v>97</v>
      </c>
      <c r="C16" s="159" t="s">
        <v>94</v>
      </c>
      <c r="D16" s="137">
        <v>12</v>
      </c>
      <c r="E16" s="138">
        <v>24</v>
      </c>
      <c r="F16" s="138">
        <v>2</v>
      </c>
      <c r="G16" s="138">
        <v>4</v>
      </c>
      <c r="H16" s="139">
        <v>65</v>
      </c>
      <c r="I16" s="139">
        <v>69</v>
      </c>
      <c r="J16" s="168">
        <v>1</v>
      </c>
      <c r="K16" s="168">
        <v>1</v>
      </c>
      <c r="L16" s="168">
        <v>3</v>
      </c>
      <c r="M16" s="168">
        <v>43.5</v>
      </c>
      <c r="N16" s="139">
        <v>6</v>
      </c>
      <c r="O16" s="139">
        <v>21.7</v>
      </c>
      <c r="P16" s="140">
        <f t="shared" si="0"/>
        <v>0.66666666666666663</v>
      </c>
      <c r="Q16" s="142">
        <f t="shared" si="2"/>
        <v>0.66666666666666663</v>
      </c>
      <c r="R16" s="143" t="s">
        <v>309</v>
      </c>
      <c r="S16" s="144" t="s">
        <v>310</v>
      </c>
      <c r="T16" s="137">
        <v>25</v>
      </c>
      <c r="U16" s="138">
        <v>5.2</v>
      </c>
      <c r="V16" s="139">
        <v>5</v>
      </c>
      <c r="W16" s="141">
        <v>26.1</v>
      </c>
      <c r="X16" s="139">
        <v>10</v>
      </c>
      <c r="Y16" s="140">
        <v>0.8</v>
      </c>
      <c r="Z16" s="168">
        <v>4</v>
      </c>
      <c r="AA16" s="140">
        <v>0</v>
      </c>
      <c r="AB16" s="168">
        <v>0</v>
      </c>
      <c r="AC16" s="138">
        <v>4</v>
      </c>
      <c r="AD16" s="138">
        <v>3</v>
      </c>
      <c r="AE16" s="183">
        <f t="shared" si="1"/>
        <v>1</v>
      </c>
      <c r="AF16" s="137">
        <v>0</v>
      </c>
      <c r="AG16" s="168">
        <v>0</v>
      </c>
      <c r="AH16" s="139">
        <v>3</v>
      </c>
      <c r="AI16" s="168">
        <v>2</v>
      </c>
      <c r="AJ16" s="138">
        <v>2</v>
      </c>
      <c r="AK16" s="168">
        <v>2</v>
      </c>
      <c r="AL16" s="138">
        <v>0</v>
      </c>
      <c r="AM16" s="187">
        <v>0</v>
      </c>
      <c r="AN16" s="202">
        <v>5</v>
      </c>
      <c r="AO16" s="139">
        <v>3</v>
      </c>
      <c r="AP16" s="145">
        <v>0</v>
      </c>
    </row>
    <row r="17" spans="2:42" s="121" customFormat="1" x14ac:dyDescent="0.25">
      <c r="B17" s="222"/>
      <c r="C17" s="159" t="s">
        <v>95</v>
      </c>
      <c r="D17" s="137">
        <v>17</v>
      </c>
      <c r="E17" s="138">
        <v>14</v>
      </c>
      <c r="F17" s="138">
        <v>3</v>
      </c>
      <c r="G17" s="138">
        <v>2</v>
      </c>
      <c r="H17" s="139">
        <v>105</v>
      </c>
      <c r="I17" s="139">
        <v>125</v>
      </c>
      <c r="J17" s="168">
        <v>1</v>
      </c>
      <c r="K17" s="168">
        <v>1</v>
      </c>
      <c r="L17" s="168">
        <v>7</v>
      </c>
      <c r="M17" s="168">
        <v>44.9</v>
      </c>
      <c r="N17" s="139">
        <v>3</v>
      </c>
      <c r="O17" s="139">
        <v>104.8</v>
      </c>
      <c r="P17" s="140">
        <f t="shared" si="0"/>
        <v>0.42857142857142855</v>
      </c>
      <c r="Q17" s="142">
        <f>IFERROR(G17/N17,"0%")</f>
        <v>0.66666666666666663</v>
      </c>
      <c r="R17" s="143" t="s">
        <v>297</v>
      </c>
      <c r="S17" s="144" t="s">
        <v>311</v>
      </c>
      <c r="T17" s="137">
        <v>64</v>
      </c>
      <c r="U17" s="138">
        <v>4.9000000000000004</v>
      </c>
      <c r="V17" s="139">
        <v>17</v>
      </c>
      <c r="W17" s="141">
        <v>18.5</v>
      </c>
      <c r="X17" s="139">
        <v>14</v>
      </c>
      <c r="Y17" s="140">
        <v>0.88235294117647056</v>
      </c>
      <c r="Z17" s="168">
        <v>15</v>
      </c>
      <c r="AA17" s="140">
        <v>0.21428571428571427</v>
      </c>
      <c r="AB17" s="168">
        <v>3</v>
      </c>
      <c r="AC17" s="138">
        <v>8</v>
      </c>
      <c r="AD17" s="138">
        <v>8</v>
      </c>
      <c r="AE17" s="183">
        <f t="shared" si="1"/>
        <v>0</v>
      </c>
      <c r="AF17" s="137">
        <v>1</v>
      </c>
      <c r="AG17" s="168">
        <v>0</v>
      </c>
      <c r="AH17" s="139">
        <v>2</v>
      </c>
      <c r="AI17" s="168">
        <v>2</v>
      </c>
      <c r="AJ17" s="138">
        <v>2</v>
      </c>
      <c r="AK17" s="168">
        <v>2</v>
      </c>
      <c r="AL17" s="138">
        <v>4</v>
      </c>
      <c r="AM17" s="187">
        <v>4</v>
      </c>
      <c r="AN17" s="202">
        <v>1</v>
      </c>
      <c r="AO17" s="139">
        <v>1</v>
      </c>
      <c r="AP17" s="145">
        <v>0</v>
      </c>
    </row>
    <row r="18" spans="2:42" s="121" customFormat="1" x14ac:dyDescent="0.25">
      <c r="B18" s="222"/>
      <c r="C18" s="159" t="s">
        <v>98</v>
      </c>
      <c r="D18" s="137">
        <v>28</v>
      </c>
      <c r="E18" s="138">
        <v>26</v>
      </c>
      <c r="F18" s="138">
        <v>4</v>
      </c>
      <c r="G18" s="138">
        <v>4</v>
      </c>
      <c r="H18" s="139">
        <v>70</v>
      </c>
      <c r="I18" s="139">
        <v>94</v>
      </c>
      <c r="J18" s="168">
        <v>3</v>
      </c>
      <c r="K18" s="168">
        <v>3</v>
      </c>
      <c r="L18" s="168">
        <v>5</v>
      </c>
      <c r="M18" s="168">
        <v>55.8</v>
      </c>
      <c r="N18" s="139">
        <v>10</v>
      </c>
      <c r="O18" s="139">
        <v>27.9</v>
      </c>
      <c r="P18" s="140">
        <f t="shared" si="0"/>
        <v>0.8</v>
      </c>
      <c r="Q18" s="142">
        <f t="shared" si="2"/>
        <v>0.4</v>
      </c>
      <c r="R18" s="143" t="s">
        <v>312</v>
      </c>
      <c r="S18" s="144" t="s">
        <v>313</v>
      </c>
      <c r="T18" s="137">
        <v>45</v>
      </c>
      <c r="U18" s="138">
        <v>6.2</v>
      </c>
      <c r="V18" s="139">
        <v>14</v>
      </c>
      <c r="W18" s="141">
        <v>19.899999999999999</v>
      </c>
      <c r="X18" s="139">
        <v>18</v>
      </c>
      <c r="Y18" s="140">
        <v>0.7857142857142857</v>
      </c>
      <c r="Z18" s="168">
        <v>11</v>
      </c>
      <c r="AA18" s="140">
        <v>5.5555555555555552E-2</v>
      </c>
      <c r="AB18" s="168">
        <v>1</v>
      </c>
      <c r="AC18" s="138">
        <v>5</v>
      </c>
      <c r="AD18" s="138">
        <v>6</v>
      </c>
      <c r="AE18" s="183">
        <f t="shared" si="1"/>
        <v>-1</v>
      </c>
      <c r="AF18" s="137">
        <v>3</v>
      </c>
      <c r="AG18" s="168">
        <v>2</v>
      </c>
      <c r="AH18" s="139">
        <v>2</v>
      </c>
      <c r="AI18" s="168">
        <v>0</v>
      </c>
      <c r="AJ18" s="138">
        <v>0</v>
      </c>
      <c r="AK18" s="168">
        <v>0</v>
      </c>
      <c r="AL18" s="138">
        <v>1</v>
      </c>
      <c r="AM18" s="187">
        <v>1</v>
      </c>
      <c r="AN18" s="202">
        <v>5</v>
      </c>
      <c r="AO18" s="139">
        <v>4</v>
      </c>
      <c r="AP18" s="145">
        <v>0</v>
      </c>
    </row>
    <row r="19" spans="2:42" s="121" customFormat="1" x14ac:dyDescent="0.25">
      <c r="B19" s="222"/>
      <c r="C19" s="159" t="s">
        <v>100</v>
      </c>
      <c r="D19" s="137">
        <v>14</v>
      </c>
      <c r="E19" s="138">
        <v>34</v>
      </c>
      <c r="F19" s="138">
        <v>2</v>
      </c>
      <c r="G19" s="138">
        <v>6</v>
      </c>
      <c r="H19" s="139">
        <v>87</v>
      </c>
      <c r="I19" s="139">
        <v>50</v>
      </c>
      <c r="J19" s="168">
        <v>2</v>
      </c>
      <c r="K19" s="168">
        <v>4</v>
      </c>
      <c r="L19" s="168">
        <v>5</v>
      </c>
      <c r="M19" s="168">
        <v>34.9</v>
      </c>
      <c r="N19" s="139">
        <v>7</v>
      </c>
      <c r="O19" s="139">
        <v>25</v>
      </c>
      <c r="P19" s="140">
        <f t="shared" si="0"/>
        <v>0.4</v>
      </c>
      <c r="Q19" s="142">
        <f t="shared" si="2"/>
        <v>0.8571428571428571</v>
      </c>
      <c r="R19" s="143" t="s">
        <v>314</v>
      </c>
      <c r="S19" s="144" t="s">
        <v>315</v>
      </c>
      <c r="T19" s="137">
        <v>24</v>
      </c>
      <c r="U19" s="138">
        <v>7.3</v>
      </c>
      <c r="V19" s="139">
        <v>9</v>
      </c>
      <c r="W19" s="141">
        <v>19.399999999999999</v>
      </c>
      <c r="X19" s="139">
        <v>23</v>
      </c>
      <c r="Y19" s="140">
        <v>0.77777777777777779</v>
      </c>
      <c r="Z19" s="168">
        <v>7</v>
      </c>
      <c r="AA19" s="140">
        <v>0.13043478260869565</v>
      </c>
      <c r="AB19" s="168">
        <v>3</v>
      </c>
      <c r="AC19" s="138">
        <v>6</v>
      </c>
      <c r="AD19" s="138">
        <v>7</v>
      </c>
      <c r="AE19" s="183">
        <f t="shared" si="1"/>
        <v>-1</v>
      </c>
      <c r="AF19" s="137">
        <v>2</v>
      </c>
      <c r="AG19" s="168">
        <v>1</v>
      </c>
      <c r="AH19" s="139">
        <v>5</v>
      </c>
      <c r="AI19" s="168">
        <v>3</v>
      </c>
      <c r="AJ19" s="138">
        <v>3</v>
      </c>
      <c r="AK19" s="168">
        <v>3</v>
      </c>
      <c r="AL19" s="138">
        <v>1</v>
      </c>
      <c r="AM19" s="187">
        <v>0</v>
      </c>
      <c r="AN19" s="202">
        <v>4</v>
      </c>
      <c r="AO19" s="139">
        <v>3</v>
      </c>
      <c r="AP19" s="145">
        <v>1</v>
      </c>
    </row>
    <row r="20" spans="2:42" s="121" customFormat="1" x14ac:dyDescent="0.25">
      <c r="B20" s="222"/>
      <c r="C20" s="159" t="s">
        <v>124</v>
      </c>
      <c r="D20" s="137">
        <v>12</v>
      </c>
      <c r="E20" s="138">
        <v>17</v>
      </c>
      <c r="F20" s="138">
        <v>2</v>
      </c>
      <c r="G20" s="138">
        <v>3</v>
      </c>
      <c r="H20" s="139">
        <v>99</v>
      </c>
      <c r="I20" s="139">
        <v>96</v>
      </c>
      <c r="J20" s="168">
        <v>1</v>
      </c>
      <c r="K20" s="168">
        <v>0</v>
      </c>
      <c r="L20" s="168">
        <v>2</v>
      </c>
      <c r="M20" s="168">
        <v>98.9</v>
      </c>
      <c r="N20" s="139">
        <v>5</v>
      </c>
      <c r="O20" s="139">
        <v>39.6</v>
      </c>
      <c r="P20" s="140">
        <f>IFERROR(F20/L20,"0%")</f>
        <v>1</v>
      </c>
      <c r="Q20" s="142">
        <f t="shared" si="2"/>
        <v>0.6</v>
      </c>
      <c r="R20" s="143" t="s">
        <v>316</v>
      </c>
      <c r="S20" s="144" t="s">
        <v>317</v>
      </c>
      <c r="T20" s="137">
        <v>30</v>
      </c>
      <c r="U20" s="138">
        <v>6.6</v>
      </c>
      <c r="V20" s="139">
        <v>13</v>
      </c>
      <c r="W20" s="141">
        <v>15.2</v>
      </c>
      <c r="X20" s="139">
        <v>18</v>
      </c>
      <c r="Y20" s="140">
        <v>0.76923076923076927</v>
      </c>
      <c r="Z20" s="168">
        <v>10</v>
      </c>
      <c r="AA20" s="140">
        <v>0</v>
      </c>
      <c r="AB20" s="168">
        <v>0</v>
      </c>
      <c r="AC20" s="138">
        <v>4</v>
      </c>
      <c r="AD20" s="138">
        <v>4</v>
      </c>
      <c r="AE20" s="183">
        <f t="shared" si="1"/>
        <v>0</v>
      </c>
      <c r="AF20" s="137">
        <v>0</v>
      </c>
      <c r="AG20" s="168">
        <v>0</v>
      </c>
      <c r="AH20" s="139">
        <v>3</v>
      </c>
      <c r="AI20" s="168">
        <v>2</v>
      </c>
      <c r="AJ20" s="138">
        <v>2</v>
      </c>
      <c r="AK20" s="168">
        <v>2</v>
      </c>
      <c r="AL20" s="138">
        <v>2</v>
      </c>
      <c r="AM20" s="187">
        <v>1</v>
      </c>
      <c r="AN20" s="202">
        <v>6</v>
      </c>
      <c r="AO20" s="139">
        <v>6</v>
      </c>
      <c r="AP20" s="145">
        <v>0</v>
      </c>
    </row>
    <row r="21" spans="2:42" s="121" customFormat="1" x14ac:dyDescent="0.25">
      <c r="B21" s="223" t="s">
        <v>218</v>
      </c>
      <c r="C21" s="224"/>
      <c r="D21" s="157">
        <v>16.600000000000001</v>
      </c>
      <c r="E21" s="153">
        <v>23</v>
      </c>
      <c r="F21" s="153">
        <v>2.6</v>
      </c>
      <c r="G21" s="153">
        <v>3.8</v>
      </c>
      <c r="H21" s="153">
        <v>84</v>
      </c>
      <c r="I21" s="153">
        <v>79</v>
      </c>
      <c r="J21" s="152">
        <v>1.6</v>
      </c>
      <c r="K21" s="152">
        <v>1.8</v>
      </c>
      <c r="L21" s="152">
        <v>4.4000000000000004</v>
      </c>
      <c r="M21" s="152">
        <v>49.8</v>
      </c>
      <c r="N21" s="153">
        <v>6.2</v>
      </c>
      <c r="O21" s="153">
        <v>35.4</v>
      </c>
      <c r="P21" s="151">
        <f t="shared" si="0"/>
        <v>0.59090909090909083</v>
      </c>
      <c r="Q21" s="154">
        <f t="shared" si="2"/>
        <v>0.61290322580645151</v>
      </c>
      <c r="R21" s="155" t="s">
        <v>318</v>
      </c>
      <c r="S21" s="156" t="s">
        <v>319</v>
      </c>
      <c r="T21" s="149">
        <v>37.6</v>
      </c>
      <c r="U21" s="153">
        <v>5.8</v>
      </c>
      <c r="V21" s="153">
        <v>11.6</v>
      </c>
      <c r="W21" s="153">
        <v>18.899999999999999</v>
      </c>
      <c r="X21" s="153">
        <v>16.600000000000001</v>
      </c>
      <c r="Y21" s="151">
        <v>0.81034482758620696</v>
      </c>
      <c r="Z21" s="152">
        <v>9.4</v>
      </c>
      <c r="AA21" s="151">
        <v>8.4337349397590355E-2</v>
      </c>
      <c r="AB21" s="152">
        <v>1.4</v>
      </c>
      <c r="AC21" s="153">
        <v>5.4</v>
      </c>
      <c r="AD21" s="153">
        <v>5.6</v>
      </c>
      <c r="AE21" s="189">
        <f t="shared" si="1"/>
        <v>-0.19999999999999929</v>
      </c>
      <c r="AF21" s="157">
        <v>1.2</v>
      </c>
      <c r="AG21" s="152">
        <v>0.6</v>
      </c>
      <c r="AH21" s="153">
        <v>3</v>
      </c>
      <c r="AI21" s="152">
        <v>1.8</v>
      </c>
      <c r="AJ21" s="153">
        <v>1.8</v>
      </c>
      <c r="AK21" s="152">
        <v>1.8</v>
      </c>
      <c r="AL21" s="153">
        <v>1.6</v>
      </c>
      <c r="AM21" s="185">
        <v>1.2</v>
      </c>
      <c r="AN21" s="157">
        <v>4.2</v>
      </c>
      <c r="AO21" s="153">
        <v>3.4</v>
      </c>
      <c r="AP21" s="189">
        <v>0.2</v>
      </c>
    </row>
    <row r="22" spans="2:42" s="44" customFormat="1" x14ac:dyDescent="0.25">
      <c r="B22" s="221" t="s">
        <v>100</v>
      </c>
      <c r="C22" s="158" t="s">
        <v>94</v>
      </c>
      <c r="D22" s="128">
        <v>7</v>
      </c>
      <c r="E22" s="129">
        <v>33</v>
      </c>
      <c r="F22" s="129">
        <v>1</v>
      </c>
      <c r="G22" s="129">
        <v>5</v>
      </c>
      <c r="H22" s="130">
        <v>216</v>
      </c>
      <c r="I22" s="130">
        <v>52</v>
      </c>
      <c r="J22" s="167">
        <v>0</v>
      </c>
      <c r="K22" s="167">
        <v>4</v>
      </c>
      <c r="L22" s="167">
        <v>3</v>
      </c>
      <c r="M22" s="167">
        <v>72.099999999999994</v>
      </c>
      <c r="N22" s="130">
        <v>8</v>
      </c>
      <c r="O22" s="130">
        <v>27</v>
      </c>
      <c r="P22" s="131">
        <f t="shared" si="0"/>
        <v>0.33333333333333331</v>
      </c>
      <c r="Q22" s="133">
        <f t="shared" si="2"/>
        <v>0.625</v>
      </c>
      <c r="R22" s="134" t="s">
        <v>320</v>
      </c>
      <c r="S22" s="135" t="s">
        <v>321</v>
      </c>
      <c r="T22" s="128">
        <v>29</v>
      </c>
      <c r="U22" s="129">
        <v>7.5</v>
      </c>
      <c r="V22" s="130">
        <v>15</v>
      </c>
      <c r="W22" s="132">
        <v>14.4</v>
      </c>
      <c r="X22" s="130">
        <v>5</v>
      </c>
      <c r="Y22" s="131">
        <v>0.93333333333333335</v>
      </c>
      <c r="Z22" s="167">
        <v>14</v>
      </c>
      <c r="AA22" s="131">
        <v>0</v>
      </c>
      <c r="AB22" s="167">
        <v>0</v>
      </c>
      <c r="AC22" s="129">
        <v>1</v>
      </c>
      <c r="AD22" s="129">
        <v>4</v>
      </c>
      <c r="AE22" s="182">
        <f t="shared" si="1"/>
        <v>-3</v>
      </c>
      <c r="AF22" s="128">
        <v>2</v>
      </c>
      <c r="AG22" s="167">
        <v>1</v>
      </c>
      <c r="AH22" s="130">
        <v>5</v>
      </c>
      <c r="AI22" s="167">
        <v>2</v>
      </c>
      <c r="AJ22" s="129">
        <v>0</v>
      </c>
      <c r="AK22" s="167">
        <v>0</v>
      </c>
      <c r="AL22" s="129">
        <v>2</v>
      </c>
      <c r="AM22" s="186">
        <v>2</v>
      </c>
      <c r="AN22" s="201">
        <v>4</v>
      </c>
      <c r="AO22" s="130">
        <v>3</v>
      </c>
      <c r="AP22" s="136">
        <v>0</v>
      </c>
    </row>
    <row r="23" spans="2:42" s="44" customFormat="1" x14ac:dyDescent="0.25">
      <c r="B23" s="221"/>
      <c r="C23" s="158" t="s">
        <v>93</v>
      </c>
      <c r="D23" s="128">
        <v>19</v>
      </c>
      <c r="E23" s="129">
        <v>12</v>
      </c>
      <c r="F23" s="129">
        <v>3</v>
      </c>
      <c r="G23" s="129">
        <v>2</v>
      </c>
      <c r="H23" s="130">
        <v>65</v>
      </c>
      <c r="I23" s="130">
        <v>89</v>
      </c>
      <c r="J23" s="167">
        <v>1</v>
      </c>
      <c r="K23" s="167">
        <v>1</v>
      </c>
      <c r="L23" s="167">
        <v>7</v>
      </c>
      <c r="M23" s="167">
        <v>27.8</v>
      </c>
      <c r="N23" s="130">
        <v>2</v>
      </c>
      <c r="O23" s="130">
        <v>97.2</v>
      </c>
      <c r="P23" s="131">
        <f t="shared" si="0"/>
        <v>0.42857142857142855</v>
      </c>
      <c r="Q23" s="133">
        <f>IFERROR(G23/N23,"0%")</f>
        <v>1</v>
      </c>
      <c r="R23" s="134" t="s">
        <v>322</v>
      </c>
      <c r="S23" s="135" t="s">
        <v>323</v>
      </c>
      <c r="T23" s="128">
        <v>37</v>
      </c>
      <c r="U23" s="129">
        <v>5.3</v>
      </c>
      <c r="V23" s="130">
        <v>13</v>
      </c>
      <c r="W23" s="132">
        <v>15</v>
      </c>
      <c r="X23" s="130">
        <v>11</v>
      </c>
      <c r="Y23" s="131">
        <v>0.76923076923076927</v>
      </c>
      <c r="Z23" s="167">
        <v>10</v>
      </c>
      <c r="AA23" s="131">
        <v>0.27272727272727271</v>
      </c>
      <c r="AB23" s="167">
        <v>3</v>
      </c>
      <c r="AC23" s="129">
        <v>4</v>
      </c>
      <c r="AD23" s="129">
        <v>3</v>
      </c>
      <c r="AE23" s="182">
        <f t="shared" si="1"/>
        <v>1</v>
      </c>
      <c r="AF23" s="128">
        <v>2</v>
      </c>
      <c r="AG23" s="167">
        <v>1</v>
      </c>
      <c r="AH23" s="130">
        <v>1</v>
      </c>
      <c r="AI23" s="167">
        <v>1</v>
      </c>
      <c r="AJ23" s="129">
        <v>1</v>
      </c>
      <c r="AK23" s="167">
        <v>1</v>
      </c>
      <c r="AL23" s="129">
        <v>2</v>
      </c>
      <c r="AM23" s="186">
        <v>2</v>
      </c>
      <c r="AN23" s="201">
        <v>5</v>
      </c>
      <c r="AO23" s="130">
        <v>3</v>
      </c>
      <c r="AP23" s="136">
        <v>1</v>
      </c>
    </row>
    <row r="24" spans="2:42" s="44" customFormat="1" x14ac:dyDescent="0.25">
      <c r="B24" s="221"/>
      <c r="C24" s="158" t="s">
        <v>251</v>
      </c>
      <c r="D24" s="128">
        <v>45</v>
      </c>
      <c r="E24" s="129">
        <v>0</v>
      </c>
      <c r="F24" s="129">
        <v>7</v>
      </c>
      <c r="G24" s="129">
        <v>0</v>
      </c>
      <c r="H24" s="130">
        <v>28</v>
      </c>
      <c r="I24" s="130">
        <v>0</v>
      </c>
      <c r="J24" s="167">
        <v>3</v>
      </c>
      <c r="K24" s="167">
        <v>0</v>
      </c>
      <c r="L24" s="167">
        <v>8</v>
      </c>
      <c r="M24" s="167">
        <v>24.1</v>
      </c>
      <c r="N24" s="130">
        <v>1</v>
      </c>
      <c r="O24" s="130">
        <v>193.1</v>
      </c>
      <c r="P24" s="131">
        <f t="shared" si="0"/>
        <v>0.875</v>
      </c>
      <c r="Q24" s="133">
        <f>IFERROR(G24/N24,"0%")</f>
        <v>0</v>
      </c>
      <c r="R24" s="134" t="s">
        <v>324</v>
      </c>
      <c r="S24" s="135" t="s">
        <v>308</v>
      </c>
      <c r="T24" s="128">
        <v>48</v>
      </c>
      <c r="U24" s="129">
        <v>4</v>
      </c>
      <c r="V24" s="130">
        <v>10</v>
      </c>
      <c r="W24" s="132">
        <v>19.3</v>
      </c>
      <c r="X24" s="130">
        <v>10</v>
      </c>
      <c r="Y24" s="131">
        <v>1</v>
      </c>
      <c r="Z24" s="167">
        <v>10</v>
      </c>
      <c r="AA24" s="131">
        <v>0.3</v>
      </c>
      <c r="AB24" s="167">
        <v>3</v>
      </c>
      <c r="AC24" s="129">
        <v>8</v>
      </c>
      <c r="AD24" s="129">
        <v>3</v>
      </c>
      <c r="AE24" s="182">
        <f t="shared" si="1"/>
        <v>5</v>
      </c>
      <c r="AF24" s="128">
        <v>4</v>
      </c>
      <c r="AG24" s="167">
        <v>1</v>
      </c>
      <c r="AH24" s="130">
        <v>0</v>
      </c>
      <c r="AI24" s="167">
        <v>0</v>
      </c>
      <c r="AJ24" s="129">
        <v>2</v>
      </c>
      <c r="AK24" s="167">
        <v>2</v>
      </c>
      <c r="AL24" s="129">
        <v>1</v>
      </c>
      <c r="AM24" s="186">
        <v>1</v>
      </c>
      <c r="AN24" s="201">
        <v>2</v>
      </c>
      <c r="AO24" s="130">
        <v>0</v>
      </c>
      <c r="AP24" s="136">
        <v>1</v>
      </c>
    </row>
    <row r="25" spans="2:42" s="44" customFormat="1" x14ac:dyDescent="0.25">
      <c r="B25" s="221"/>
      <c r="C25" s="158" t="s">
        <v>124</v>
      </c>
      <c r="D25" s="128">
        <v>12</v>
      </c>
      <c r="E25" s="129">
        <v>17</v>
      </c>
      <c r="F25" s="129">
        <v>2</v>
      </c>
      <c r="G25" s="129">
        <v>3</v>
      </c>
      <c r="H25" s="130">
        <v>76</v>
      </c>
      <c r="I25" s="130">
        <v>79</v>
      </c>
      <c r="J25" s="167">
        <v>0</v>
      </c>
      <c r="K25" s="167">
        <v>0</v>
      </c>
      <c r="L25" s="167">
        <v>3</v>
      </c>
      <c r="M25" s="167">
        <v>50.5</v>
      </c>
      <c r="N25" s="130">
        <v>4</v>
      </c>
      <c r="O25" s="130">
        <v>37.9</v>
      </c>
      <c r="P25" s="131">
        <f t="shared" si="0"/>
        <v>0.66666666666666663</v>
      </c>
      <c r="Q25" s="133">
        <f>IFERROR(G25/N25,"0%")</f>
        <v>0.75</v>
      </c>
      <c r="R25" s="134" t="s">
        <v>325</v>
      </c>
      <c r="S25" s="135" t="s">
        <v>326</v>
      </c>
      <c r="T25" s="128">
        <v>36</v>
      </c>
      <c r="U25" s="129">
        <v>4.2</v>
      </c>
      <c r="V25" s="130">
        <v>7</v>
      </c>
      <c r="W25" s="132">
        <v>21.6</v>
      </c>
      <c r="X25" s="130">
        <v>11</v>
      </c>
      <c r="Y25" s="131">
        <v>1</v>
      </c>
      <c r="Z25" s="167">
        <v>7</v>
      </c>
      <c r="AA25" s="131">
        <v>9.0909090909090912E-2</v>
      </c>
      <c r="AB25" s="167">
        <v>1</v>
      </c>
      <c r="AC25" s="129">
        <v>1</v>
      </c>
      <c r="AD25" s="129">
        <v>4</v>
      </c>
      <c r="AE25" s="182">
        <f t="shared" si="1"/>
        <v>-3</v>
      </c>
      <c r="AF25" s="128">
        <v>2</v>
      </c>
      <c r="AG25" s="167">
        <v>0</v>
      </c>
      <c r="AH25" s="130">
        <v>4</v>
      </c>
      <c r="AI25" s="167">
        <v>2</v>
      </c>
      <c r="AJ25" s="129">
        <v>0</v>
      </c>
      <c r="AK25" s="167">
        <v>0</v>
      </c>
      <c r="AL25" s="129">
        <v>5</v>
      </c>
      <c r="AM25" s="186">
        <v>5</v>
      </c>
      <c r="AN25" s="201">
        <v>2</v>
      </c>
      <c r="AO25" s="130">
        <v>0</v>
      </c>
      <c r="AP25" s="136">
        <v>1</v>
      </c>
    </row>
    <row r="26" spans="2:42" s="44" customFormat="1" x14ac:dyDescent="0.25">
      <c r="B26" s="221"/>
      <c r="C26" s="158" t="s">
        <v>97</v>
      </c>
      <c r="D26" s="128">
        <v>34</v>
      </c>
      <c r="E26" s="129">
        <v>14</v>
      </c>
      <c r="F26" s="129">
        <v>6</v>
      </c>
      <c r="G26" s="129">
        <v>2</v>
      </c>
      <c r="H26" s="130">
        <v>50</v>
      </c>
      <c r="I26" s="130">
        <v>87</v>
      </c>
      <c r="J26" s="167">
        <v>4</v>
      </c>
      <c r="K26" s="167">
        <v>2</v>
      </c>
      <c r="L26" s="167">
        <v>7</v>
      </c>
      <c r="M26" s="167">
        <v>43.1</v>
      </c>
      <c r="N26" s="130">
        <v>5</v>
      </c>
      <c r="O26" s="130">
        <v>60.4</v>
      </c>
      <c r="P26" s="131">
        <f>IFERROR(F26/L26,"0%")</f>
        <v>0.8571428571428571</v>
      </c>
      <c r="Q26" s="133">
        <f>IFERROR(G26/N26,"0%")</f>
        <v>0.4</v>
      </c>
      <c r="R26" s="134" t="s">
        <v>315</v>
      </c>
      <c r="S26" s="135" t="s">
        <v>314</v>
      </c>
      <c r="T26" s="128">
        <v>51</v>
      </c>
      <c r="U26" s="129">
        <v>5.9</v>
      </c>
      <c r="V26" s="130">
        <v>23</v>
      </c>
      <c r="W26" s="132">
        <v>13.1</v>
      </c>
      <c r="X26" s="130">
        <v>9</v>
      </c>
      <c r="Y26" s="131">
        <v>0.86956521739130432</v>
      </c>
      <c r="Z26" s="167">
        <v>20</v>
      </c>
      <c r="AA26" s="131">
        <v>0.22222222222222221</v>
      </c>
      <c r="AB26" s="167">
        <v>2</v>
      </c>
      <c r="AC26" s="129">
        <v>7</v>
      </c>
      <c r="AD26" s="129">
        <v>6</v>
      </c>
      <c r="AE26" s="182">
        <f t="shared" si="1"/>
        <v>1</v>
      </c>
      <c r="AF26" s="128">
        <v>5</v>
      </c>
      <c r="AG26" s="167">
        <v>2</v>
      </c>
      <c r="AH26" s="130">
        <v>2</v>
      </c>
      <c r="AI26" s="167">
        <v>1</v>
      </c>
      <c r="AJ26" s="129">
        <v>1</v>
      </c>
      <c r="AK26" s="167">
        <v>1</v>
      </c>
      <c r="AL26" s="129">
        <v>0</v>
      </c>
      <c r="AM26" s="186">
        <v>0</v>
      </c>
      <c r="AN26" s="201">
        <v>6</v>
      </c>
      <c r="AO26" s="130">
        <v>5</v>
      </c>
      <c r="AP26" s="136">
        <v>0</v>
      </c>
    </row>
    <row r="27" spans="2:42" s="44" customFormat="1" x14ac:dyDescent="0.25">
      <c r="B27" s="221"/>
      <c r="C27" s="158" t="s">
        <v>98</v>
      </c>
      <c r="D27" s="128">
        <v>10</v>
      </c>
      <c r="E27" s="129">
        <v>33</v>
      </c>
      <c r="F27" s="129">
        <v>2</v>
      </c>
      <c r="G27" s="129">
        <v>5</v>
      </c>
      <c r="H27" s="130">
        <v>114</v>
      </c>
      <c r="I27" s="130">
        <v>26</v>
      </c>
      <c r="J27" s="167">
        <v>1</v>
      </c>
      <c r="K27" s="167">
        <v>3</v>
      </c>
      <c r="L27" s="167">
        <v>5</v>
      </c>
      <c r="M27" s="167">
        <v>45.7</v>
      </c>
      <c r="N27" s="130">
        <v>5</v>
      </c>
      <c r="O27" s="130">
        <v>45.7</v>
      </c>
      <c r="P27" s="131">
        <f>IFERROR(F27/L27,"0%")</f>
        <v>0.4</v>
      </c>
      <c r="Q27" s="133">
        <f t="shared" si="2"/>
        <v>1</v>
      </c>
      <c r="R27" s="134" t="s">
        <v>327</v>
      </c>
      <c r="S27" s="135" t="s">
        <v>328</v>
      </c>
      <c r="T27" s="128">
        <v>40</v>
      </c>
      <c r="U27" s="129">
        <v>5.7</v>
      </c>
      <c r="V27" s="130">
        <v>12</v>
      </c>
      <c r="W27" s="132">
        <v>19</v>
      </c>
      <c r="X27" s="130">
        <v>4</v>
      </c>
      <c r="Y27" s="131">
        <v>0.75</v>
      </c>
      <c r="Z27" s="167">
        <v>9</v>
      </c>
      <c r="AA27" s="131">
        <v>0</v>
      </c>
      <c r="AB27" s="167">
        <v>0</v>
      </c>
      <c r="AC27" s="129">
        <v>2</v>
      </c>
      <c r="AD27" s="129">
        <v>5</v>
      </c>
      <c r="AE27" s="182">
        <f t="shared" si="1"/>
        <v>-3</v>
      </c>
      <c r="AF27" s="128">
        <v>3</v>
      </c>
      <c r="AG27" s="167">
        <v>2</v>
      </c>
      <c r="AH27" s="130">
        <v>4</v>
      </c>
      <c r="AI27" s="167">
        <v>4</v>
      </c>
      <c r="AJ27" s="129">
        <v>1</v>
      </c>
      <c r="AK27" s="167">
        <v>1</v>
      </c>
      <c r="AL27" s="129">
        <v>2</v>
      </c>
      <c r="AM27" s="186">
        <v>2</v>
      </c>
      <c r="AN27" s="201">
        <v>3</v>
      </c>
      <c r="AO27" s="130">
        <v>3</v>
      </c>
      <c r="AP27" s="136">
        <v>0</v>
      </c>
    </row>
    <row r="28" spans="2:42" s="44" customFormat="1" x14ac:dyDescent="0.25">
      <c r="B28" s="223" t="s">
        <v>218</v>
      </c>
      <c r="C28" s="224"/>
      <c r="D28" s="149">
        <v>21.2</v>
      </c>
      <c r="E28" s="150">
        <v>18.2</v>
      </c>
      <c r="F28" s="150">
        <v>3.5</v>
      </c>
      <c r="G28" s="150">
        <v>2.8</v>
      </c>
      <c r="H28" s="153">
        <v>61</v>
      </c>
      <c r="I28" s="153">
        <v>70</v>
      </c>
      <c r="J28" s="152">
        <v>1.5</v>
      </c>
      <c r="K28" s="152">
        <v>1.7</v>
      </c>
      <c r="L28" s="152">
        <v>5.5</v>
      </c>
      <c r="M28" s="152">
        <v>39</v>
      </c>
      <c r="N28" s="153">
        <v>4.2</v>
      </c>
      <c r="O28" s="153">
        <v>51.4</v>
      </c>
      <c r="P28" s="151">
        <f t="shared" si="0"/>
        <v>0.63636363636363635</v>
      </c>
      <c r="Q28" s="154">
        <f t="shared" si="2"/>
        <v>0.66666666666666663</v>
      </c>
      <c r="R28" s="155" t="s">
        <v>329</v>
      </c>
      <c r="S28" s="156" t="s">
        <v>301</v>
      </c>
      <c r="T28" s="149">
        <v>40.200000000000003</v>
      </c>
      <c r="U28" s="150">
        <v>5.3</v>
      </c>
      <c r="V28" s="153">
        <v>13.3</v>
      </c>
      <c r="W28" s="153">
        <v>16.100000000000001</v>
      </c>
      <c r="X28" s="153">
        <v>8.3000000000000007</v>
      </c>
      <c r="Y28" s="151">
        <v>0.87969924812030065</v>
      </c>
      <c r="Z28" s="152">
        <v>11.7</v>
      </c>
      <c r="AA28" s="151">
        <v>0.18072289156626503</v>
      </c>
      <c r="AB28" s="152">
        <v>1.5</v>
      </c>
      <c r="AC28" s="150">
        <v>3.8</v>
      </c>
      <c r="AD28" s="153">
        <v>4.2</v>
      </c>
      <c r="AE28" s="189">
        <f t="shared" si="1"/>
        <v>-0.40000000000000036</v>
      </c>
      <c r="AF28" s="157">
        <v>3</v>
      </c>
      <c r="AG28" s="152">
        <v>1.2</v>
      </c>
      <c r="AH28" s="153">
        <v>2.7</v>
      </c>
      <c r="AI28" s="152">
        <v>1.7</v>
      </c>
      <c r="AJ28" s="153">
        <v>0.8</v>
      </c>
      <c r="AK28" s="152">
        <v>0.8</v>
      </c>
      <c r="AL28" s="153">
        <v>2</v>
      </c>
      <c r="AM28" s="185">
        <v>2</v>
      </c>
      <c r="AN28" s="157">
        <v>3.7</v>
      </c>
      <c r="AO28" s="153">
        <v>2.2999999999999998</v>
      </c>
      <c r="AP28" s="189">
        <v>0.5</v>
      </c>
    </row>
    <row r="29" spans="2:42" s="44" customFormat="1" x14ac:dyDescent="0.25">
      <c r="B29" s="222" t="s">
        <v>95</v>
      </c>
      <c r="C29" s="159" t="s">
        <v>91</v>
      </c>
      <c r="D29" s="137">
        <v>10</v>
      </c>
      <c r="E29" s="138">
        <v>33</v>
      </c>
      <c r="F29" s="138">
        <v>2</v>
      </c>
      <c r="G29" s="138">
        <v>5</v>
      </c>
      <c r="H29" s="139">
        <v>113</v>
      </c>
      <c r="I29" s="139">
        <v>44</v>
      </c>
      <c r="J29" s="168">
        <v>1</v>
      </c>
      <c r="K29" s="168">
        <v>2</v>
      </c>
      <c r="L29" s="168">
        <v>6</v>
      </c>
      <c r="M29" s="168">
        <v>37.799999999999997</v>
      </c>
      <c r="N29" s="139">
        <v>5</v>
      </c>
      <c r="O29" s="139">
        <v>45.3</v>
      </c>
      <c r="P29" s="140">
        <f t="shared" si="0"/>
        <v>0.33333333333333331</v>
      </c>
      <c r="Q29" s="142">
        <f t="shared" si="2"/>
        <v>1</v>
      </c>
      <c r="R29" s="143" t="s">
        <v>330</v>
      </c>
      <c r="S29" s="144" t="s">
        <v>331</v>
      </c>
      <c r="T29" s="137">
        <v>42</v>
      </c>
      <c r="U29" s="138">
        <v>5.4</v>
      </c>
      <c r="V29" s="139">
        <v>13</v>
      </c>
      <c r="W29" s="141">
        <v>17.399999999999999</v>
      </c>
      <c r="X29" s="139">
        <v>11</v>
      </c>
      <c r="Y29" s="140">
        <v>0.84615384615384615</v>
      </c>
      <c r="Z29" s="168">
        <v>11</v>
      </c>
      <c r="AA29" s="140">
        <v>9.0909090909090912E-2</v>
      </c>
      <c r="AB29" s="168">
        <v>1</v>
      </c>
      <c r="AC29" s="138">
        <v>1</v>
      </c>
      <c r="AD29" s="138">
        <v>4</v>
      </c>
      <c r="AE29" s="183">
        <f t="shared" si="1"/>
        <v>-3</v>
      </c>
      <c r="AF29" s="137">
        <v>3</v>
      </c>
      <c r="AG29" s="168">
        <v>1</v>
      </c>
      <c r="AH29" s="139">
        <v>2</v>
      </c>
      <c r="AI29" s="168">
        <v>1</v>
      </c>
      <c r="AJ29" s="138">
        <v>0</v>
      </c>
      <c r="AK29" s="168">
        <v>0</v>
      </c>
      <c r="AL29" s="138">
        <v>0</v>
      </c>
      <c r="AM29" s="187">
        <v>0</v>
      </c>
      <c r="AN29" s="202">
        <v>2</v>
      </c>
      <c r="AO29" s="139">
        <v>2</v>
      </c>
      <c r="AP29" s="145">
        <v>0</v>
      </c>
    </row>
    <row r="30" spans="2:42" s="44" customFormat="1" x14ac:dyDescent="0.25">
      <c r="B30" s="222"/>
      <c r="C30" s="159" t="s">
        <v>97</v>
      </c>
      <c r="D30" s="137">
        <v>14</v>
      </c>
      <c r="E30" s="138">
        <v>17</v>
      </c>
      <c r="F30" s="138">
        <v>2</v>
      </c>
      <c r="G30" s="138">
        <v>3</v>
      </c>
      <c r="H30" s="139">
        <v>125</v>
      </c>
      <c r="I30" s="139">
        <v>105</v>
      </c>
      <c r="J30" s="168">
        <v>1</v>
      </c>
      <c r="K30" s="168">
        <v>1</v>
      </c>
      <c r="L30" s="168">
        <v>3</v>
      </c>
      <c r="M30" s="168">
        <v>83.2</v>
      </c>
      <c r="N30" s="139">
        <v>7</v>
      </c>
      <c r="O30" s="139">
        <v>35.700000000000003</v>
      </c>
      <c r="P30" s="140">
        <f t="shared" si="0"/>
        <v>0.66666666666666663</v>
      </c>
      <c r="Q30" s="142">
        <f t="shared" si="2"/>
        <v>0.42857142857142855</v>
      </c>
      <c r="R30" s="143" t="s">
        <v>311</v>
      </c>
      <c r="S30" s="144" t="s">
        <v>297</v>
      </c>
      <c r="T30" s="137">
        <v>51</v>
      </c>
      <c r="U30" s="138">
        <v>4.9000000000000004</v>
      </c>
      <c r="V30" s="139">
        <v>14</v>
      </c>
      <c r="W30" s="141">
        <v>17.8</v>
      </c>
      <c r="X30" s="139">
        <v>17</v>
      </c>
      <c r="Y30" s="140">
        <v>0.7857142857142857</v>
      </c>
      <c r="Z30" s="168">
        <v>11</v>
      </c>
      <c r="AA30" s="140">
        <v>0.11764705882352941</v>
      </c>
      <c r="AB30" s="168">
        <v>2</v>
      </c>
      <c r="AC30" s="138">
        <v>8</v>
      </c>
      <c r="AD30" s="138">
        <v>8</v>
      </c>
      <c r="AE30" s="183">
        <f t="shared" si="1"/>
        <v>0</v>
      </c>
      <c r="AF30" s="137">
        <v>2</v>
      </c>
      <c r="AG30" s="168">
        <v>0</v>
      </c>
      <c r="AH30" s="139">
        <v>1</v>
      </c>
      <c r="AI30" s="168">
        <v>1</v>
      </c>
      <c r="AJ30" s="138">
        <v>3</v>
      </c>
      <c r="AK30" s="168">
        <v>3</v>
      </c>
      <c r="AL30" s="138">
        <v>1</v>
      </c>
      <c r="AM30" s="187">
        <v>1</v>
      </c>
      <c r="AN30" s="202">
        <v>3</v>
      </c>
      <c r="AO30" s="139">
        <v>3</v>
      </c>
      <c r="AP30" s="145">
        <v>0</v>
      </c>
    </row>
    <row r="31" spans="2:42" s="44" customFormat="1" x14ac:dyDescent="0.25">
      <c r="B31" s="222"/>
      <c r="C31" s="159" t="s">
        <v>101</v>
      </c>
      <c r="D31" s="137">
        <v>15</v>
      </c>
      <c r="E31" s="138">
        <v>33</v>
      </c>
      <c r="F31" s="138">
        <v>3</v>
      </c>
      <c r="G31" s="138">
        <v>5</v>
      </c>
      <c r="H31" s="139">
        <v>75</v>
      </c>
      <c r="I31" s="139">
        <v>38</v>
      </c>
      <c r="J31" s="168">
        <v>3</v>
      </c>
      <c r="K31" s="168">
        <v>4</v>
      </c>
      <c r="L31" s="168">
        <v>3</v>
      </c>
      <c r="M31" s="168">
        <v>75.099999999999994</v>
      </c>
      <c r="N31" s="139">
        <v>6</v>
      </c>
      <c r="O31" s="139">
        <v>37.6</v>
      </c>
      <c r="P31" s="140">
        <f>IFERROR(F31/L31,"0%")</f>
        <v>1</v>
      </c>
      <c r="Q31" s="142">
        <f t="shared" si="2"/>
        <v>0.83333333333333337</v>
      </c>
      <c r="R31" s="143" t="s">
        <v>332</v>
      </c>
      <c r="S31" s="144" t="s">
        <v>333</v>
      </c>
      <c r="T31" s="137">
        <v>37</v>
      </c>
      <c r="U31" s="138">
        <v>6.1</v>
      </c>
      <c r="V31" s="139">
        <v>18</v>
      </c>
      <c r="W31" s="141">
        <v>12.5</v>
      </c>
      <c r="X31" s="139">
        <v>8</v>
      </c>
      <c r="Y31" s="140">
        <v>0.88888888888888884</v>
      </c>
      <c r="Z31" s="168">
        <v>16</v>
      </c>
      <c r="AA31" s="140">
        <v>0.125</v>
      </c>
      <c r="AB31" s="168">
        <v>1</v>
      </c>
      <c r="AC31" s="138">
        <v>2</v>
      </c>
      <c r="AD31" s="138">
        <v>4</v>
      </c>
      <c r="AE31" s="183">
        <f t="shared" si="1"/>
        <v>-2</v>
      </c>
      <c r="AF31" s="137">
        <v>3</v>
      </c>
      <c r="AG31" s="168">
        <v>2</v>
      </c>
      <c r="AH31" s="139">
        <v>3</v>
      </c>
      <c r="AI31" s="168">
        <v>2</v>
      </c>
      <c r="AJ31" s="138">
        <v>0</v>
      </c>
      <c r="AK31" s="168">
        <v>0</v>
      </c>
      <c r="AL31" s="138">
        <v>0</v>
      </c>
      <c r="AM31" s="187">
        <v>0</v>
      </c>
      <c r="AN31" s="202">
        <v>7</v>
      </c>
      <c r="AO31" s="139">
        <v>5</v>
      </c>
      <c r="AP31" s="145">
        <v>1</v>
      </c>
    </row>
    <row r="32" spans="2:42" s="44" customFormat="1" x14ac:dyDescent="0.25">
      <c r="B32" s="222"/>
      <c r="C32" s="159" t="s">
        <v>251</v>
      </c>
      <c r="D32" s="137">
        <v>47</v>
      </c>
      <c r="E32" s="138">
        <v>7</v>
      </c>
      <c r="F32" s="138">
        <v>7</v>
      </c>
      <c r="G32" s="138">
        <v>1</v>
      </c>
      <c r="H32" s="139">
        <v>40</v>
      </c>
      <c r="I32" s="139">
        <v>118</v>
      </c>
      <c r="J32" s="168">
        <v>5</v>
      </c>
      <c r="K32" s="168">
        <v>1</v>
      </c>
      <c r="L32" s="168">
        <v>7</v>
      </c>
      <c r="M32" s="168">
        <v>39.799999999999997</v>
      </c>
      <c r="N32" s="139">
        <v>1</v>
      </c>
      <c r="O32" s="139">
        <v>278.5</v>
      </c>
      <c r="P32" s="140">
        <f t="shared" si="0"/>
        <v>1</v>
      </c>
      <c r="Q32" s="142">
        <f>IFERROR(G32/N32,"0%")</f>
        <v>1</v>
      </c>
      <c r="R32" s="143" t="s">
        <v>334</v>
      </c>
      <c r="S32" s="144" t="s">
        <v>335</v>
      </c>
      <c r="T32" s="137">
        <v>27</v>
      </c>
      <c r="U32" s="138">
        <v>10.3</v>
      </c>
      <c r="V32" s="139">
        <v>6</v>
      </c>
      <c r="W32" s="141">
        <v>46.4</v>
      </c>
      <c r="X32" s="139">
        <v>7</v>
      </c>
      <c r="Y32" s="140">
        <v>0.66666666666666663</v>
      </c>
      <c r="Z32" s="168">
        <v>4</v>
      </c>
      <c r="AA32" s="140">
        <v>0.14285714285714285</v>
      </c>
      <c r="AB32" s="168">
        <v>1</v>
      </c>
      <c r="AC32" s="138">
        <v>3</v>
      </c>
      <c r="AD32" s="138">
        <v>5</v>
      </c>
      <c r="AE32" s="183">
        <f t="shared" si="1"/>
        <v>-2</v>
      </c>
      <c r="AF32" s="137">
        <v>6</v>
      </c>
      <c r="AG32" s="168">
        <v>5</v>
      </c>
      <c r="AH32" s="139">
        <v>2</v>
      </c>
      <c r="AI32" s="168">
        <v>1</v>
      </c>
      <c r="AJ32" s="138">
        <v>1</v>
      </c>
      <c r="AK32" s="168">
        <v>1</v>
      </c>
      <c r="AL32" s="138">
        <v>1</v>
      </c>
      <c r="AM32" s="187">
        <v>1</v>
      </c>
      <c r="AN32" s="202">
        <v>1</v>
      </c>
      <c r="AO32" s="139">
        <v>1</v>
      </c>
      <c r="AP32" s="145">
        <v>0</v>
      </c>
    </row>
    <row r="33" spans="2:42" s="44" customFormat="1" x14ac:dyDescent="0.25">
      <c r="B33" s="222"/>
      <c r="C33" s="159" t="s">
        <v>92</v>
      </c>
      <c r="D33" s="137">
        <v>19</v>
      </c>
      <c r="E33" s="138">
        <v>22</v>
      </c>
      <c r="F33" s="138">
        <v>3</v>
      </c>
      <c r="G33" s="138">
        <v>4</v>
      </c>
      <c r="H33" s="139">
        <v>35</v>
      </c>
      <c r="I33" s="139">
        <v>96</v>
      </c>
      <c r="J33" s="168">
        <v>3</v>
      </c>
      <c r="K33" s="168">
        <v>0</v>
      </c>
      <c r="L33" s="168">
        <v>3</v>
      </c>
      <c r="M33" s="168">
        <v>34.9</v>
      </c>
      <c r="N33" s="139">
        <v>8</v>
      </c>
      <c r="O33" s="139">
        <v>13.1</v>
      </c>
      <c r="P33" s="140">
        <f>IFERROR(F33/L33,"0%")</f>
        <v>1</v>
      </c>
      <c r="Q33" s="142">
        <f>IFERROR(G33/N33,"0%")</f>
        <v>0.5</v>
      </c>
      <c r="R33" s="143" t="s">
        <v>336</v>
      </c>
      <c r="S33" s="144" t="s">
        <v>337</v>
      </c>
      <c r="T33" s="137">
        <v>11</v>
      </c>
      <c r="U33" s="138">
        <v>9.5</v>
      </c>
      <c r="V33" s="139">
        <v>5</v>
      </c>
      <c r="W33" s="141">
        <v>21</v>
      </c>
      <c r="X33" s="139">
        <v>24</v>
      </c>
      <c r="Y33" s="140">
        <v>0.8</v>
      </c>
      <c r="Z33" s="168">
        <v>4</v>
      </c>
      <c r="AA33" s="140">
        <v>0</v>
      </c>
      <c r="AB33" s="168">
        <v>0</v>
      </c>
      <c r="AC33" s="138">
        <v>2</v>
      </c>
      <c r="AD33" s="138">
        <v>2</v>
      </c>
      <c r="AE33" s="183">
        <f t="shared" si="1"/>
        <v>0</v>
      </c>
      <c r="AF33" s="137">
        <v>2</v>
      </c>
      <c r="AG33" s="168">
        <v>0</v>
      </c>
      <c r="AH33" s="139">
        <v>3</v>
      </c>
      <c r="AI33" s="168">
        <v>2</v>
      </c>
      <c r="AJ33" s="138">
        <v>1</v>
      </c>
      <c r="AK33" s="168">
        <v>1</v>
      </c>
      <c r="AL33" s="138">
        <v>1</v>
      </c>
      <c r="AM33" s="187">
        <v>0</v>
      </c>
      <c r="AN33" s="202">
        <v>4</v>
      </c>
      <c r="AO33" s="139">
        <v>1</v>
      </c>
      <c r="AP33" s="145">
        <v>0</v>
      </c>
    </row>
    <row r="34" spans="2:42" s="44" customFormat="1" x14ac:dyDescent="0.25">
      <c r="B34" s="223" t="s">
        <v>218</v>
      </c>
      <c r="C34" s="224"/>
      <c r="D34" s="157">
        <v>21</v>
      </c>
      <c r="E34" s="153">
        <v>22.4</v>
      </c>
      <c r="F34" s="153">
        <v>3.4</v>
      </c>
      <c r="G34" s="153">
        <v>3.6</v>
      </c>
      <c r="H34" s="153">
        <v>64</v>
      </c>
      <c r="I34" s="153">
        <v>68</v>
      </c>
      <c r="J34" s="152">
        <v>2.6</v>
      </c>
      <c r="K34" s="152">
        <v>1.6</v>
      </c>
      <c r="L34" s="152">
        <v>4.4000000000000004</v>
      </c>
      <c r="M34" s="152">
        <v>49.3</v>
      </c>
      <c r="N34" s="153">
        <v>5.4</v>
      </c>
      <c r="O34" s="153">
        <v>40.200000000000003</v>
      </c>
      <c r="P34" s="151">
        <f t="shared" si="0"/>
        <v>0.7727272727272726</v>
      </c>
      <c r="Q34" s="154">
        <f t="shared" si="2"/>
        <v>0.66666666666666663</v>
      </c>
      <c r="R34" s="155" t="s">
        <v>338</v>
      </c>
      <c r="S34" s="156" t="s">
        <v>305</v>
      </c>
      <c r="T34" s="149">
        <v>33.6</v>
      </c>
      <c r="U34" s="153">
        <v>6.5</v>
      </c>
      <c r="V34" s="153">
        <v>11.2</v>
      </c>
      <c r="W34" s="153">
        <v>19.399999999999999</v>
      </c>
      <c r="X34" s="153">
        <v>13.4</v>
      </c>
      <c r="Y34" s="151">
        <v>0.8214285714285714</v>
      </c>
      <c r="Z34" s="152">
        <v>9.1999999999999993</v>
      </c>
      <c r="AA34" s="151">
        <v>7.4626865671641784E-2</v>
      </c>
      <c r="AB34" s="152">
        <v>1</v>
      </c>
      <c r="AC34" s="150">
        <v>3.2</v>
      </c>
      <c r="AD34" s="153">
        <v>4.5999999999999996</v>
      </c>
      <c r="AE34" s="189">
        <f t="shared" si="1"/>
        <v>-1.3999999999999995</v>
      </c>
      <c r="AF34" s="157">
        <v>3.2</v>
      </c>
      <c r="AG34" s="152">
        <v>1.6</v>
      </c>
      <c r="AH34" s="153">
        <v>2.2000000000000002</v>
      </c>
      <c r="AI34" s="152">
        <v>1.4</v>
      </c>
      <c r="AJ34" s="153">
        <v>1</v>
      </c>
      <c r="AK34" s="152">
        <v>1</v>
      </c>
      <c r="AL34" s="153">
        <v>0.6</v>
      </c>
      <c r="AM34" s="185">
        <v>0.4</v>
      </c>
      <c r="AN34" s="157">
        <v>3.4</v>
      </c>
      <c r="AO34" s="153">
        <v>2.4</v>
      </c>
      <c r="AP34" s="189">
        <v>0.2</v>
      </c>
    </row>
    <row r="35" spans="2:42" s="44" customFormat="1" x14ac:dyDescent="0.25">
      <c r="B35" s="221" t="s">
        <v>99</v>
      </c>
      <c r="C35" s="158" t="s">
        <v>98</v>
      </c>
      <c r="D35" s="128">
        <v>24</v>
      </c>
      <c r="E35" s="129">
        <v>12</v>
      </c>
      <c r="F35" s="129">
        <v>4</v>
      </c>
      <c r="G35" s="129">
        <v>2</v>
      </c>
      <c r="H35" s="130">
        <v>47</v>
      </c>
      <c r="I35" s="130">
        <v>150</v>
      </c>
      <c r="J35" s="167">
        <v>3</v>
      </c>
      <c r="K35" s="167">
        <v>1</v>
      </c>
      <c r="L35" s="167">
        <v>7</v>
      </c>
      <c r="M35" s="167">
        <v>26.6</v>
      </c>
      <c r="N35" s="130">
        <v>5</v>
      </c>
      <c r="O35" s="130">
        <v>37.299999999999997</v>
      </c>
      <c r="P35" s="131">
        <f>IFERROR(F35/L35,"0%")</f>
        <v>0.5714285714285714</v>
      </c>
      <c r="Q35" s="133">
        <f t="shared" si="2"/>
        <v>0.4</v>
      </c>
      <c r="R35" s="134" t="s">
        <v>339</v>
      </c>
      <c r="S35" s="135" t="s">
        <v>340</v>
      </c>
      <c r="T35" s="128">
        <v>24</v>
      </c>
      <c r="U35" s="129">
        <v>7.8</v>
      </c>
      <c r="V35" s="130">
        <v>4</v>
      </c>
      <c r="W35" s="132">
        <v>46.6</v>
      </c>
      <c r="X35" s="130">
        <v>22</v>
      </c>
      <c r="Y35" s="131">
        <v>1</v>
      </c>
      <c r="Z35" s="167">
        <v>4</v>
      </c>
      <c r="AA35" s="131">
        <v>0.18181818181818182</v>
      </c>
      <c r="AB35" s="167">
        <v>4</v>
      </c>
      <c r="AC35" s="129">
        <v>5</v>
      </c>
      <c r="AD35" s="129">
        <v>4</v>
      </c>
      <c r="AE35" s="182">
        <f t="shared" si="1"/>
        <v>1</v>
      </c>
      <c r="AF35" s="128">
        <v>4</v>
      </c>
      <c r="AG35" s="167">
        <v>1</v>
      </c>
      <c r="AH35" s="130">
        <v>0</v>
      </c>
      <c r="AI35" s="167">
        <v>0</v>
      </c>
      <c r="AJ35" s="129">
        <v>2</v>
      </c>
      <c r="AK35" s="167">
        <v>2</v>
      </c>
      <c r="AL35" s="129">
        <v>2</v>
      </c>
      <c r="AM35" s="186">
        <v>2</v>
      </c>
      <c r="AN35" s="201">
        <v>2</v>
      </c>
      <c r="AO35" s="130">
        <v>0</v>
      </c>
      <c r="AP35" s="136">
        <v>0</v>
      </c>
    </row>
    <row r="36" spans="2:42" s="44" customFormat="1" x14ac:dyDescent="0.25">
      <c r="B36" s="221"/>
      <c r="C36" s="158" t="s">
        <v>101</v>
      </c>
      <c r="D36" s="128">
        <v>26</v>
      </c>
      <c r="E36" s="129">
        <v>24</v>
      </c>
      <c r="F36" s="129">
        <v>4</v>
      </c>
      <c r="G36" s="129">
        <v>4</v>
      </c>
      <c r="H36" s="130">
        <v>49</v>
      </c>
      <c r="I36" s="130">
        <v>42</v>
      </c>
      <c r="J36" s="167">
        <v>2</v>
      </c>
      <c r="K36" s="167">
        <v>0</v>
      </c>
      <c r="L36" s="167">
        <v>9</v>
      </c>
      <c r="M36" s="167">
        <v>21.7</v>
      </c>
      <c r="N36" s="130">
        <v>4</v>
      </c>
      <c r="O36" s="130">
        <v>48.9</v>
      </c>
      <c r="P36" s="131">
        <f t="shared" si="0"/>
        <v>0.44444444444444442</v>
      </c>
      <c r="Q36" s="133">
        <f t="shared" si="2"/>
        <v>1</v>
      </c>
      <c r="R36" s="134" t="s">
        <v>341</v>
      </c>
      <c r="S36" s="135" t="s">
        <v>342</v>
      </c>
      <c r="T36" s="128">
        <v>34</v>
      </c>
      <c r="U36" s="129">
        <v>5.8</v>
      </c>
      <c r="V36" s="130">
        <v>6</v>
      </c>
      <c r="W36" s="132">
        <v>32.6</v>
      </c>
      <c r="X36" s="130">
        <v>10</v>
      </c>
      <c r="Y36" s="131">
        <v>0.83333333333333337</v>
      </c>
      <c r="Z36" s="167">
        <v>5</v>
      </c>
      <c r="AA36" s="131">
        <v>0.1</v>
      </c>
      <c r="AB36" s="167">
        <v>1</v>
      </c>
      <c r="AC36" s="129">
        <v>2</v>
      </c>
      <c r="AD36" s="129">
        <v>5</v>
      </c>
      <c r="AE36" s="182">
        <f t="shared" si="1"/>
        <v>-3</v>
      </c>
      <c r="AF36" s="128">
        <v>4</v>
      </c>
      <c r="AG36" s="167">
        <v>3</v>
      </c>
      <c r="AH36" s="130">
        <v>0</v>
      </c>
      <c r="AI36" s="167">
        <v>0</v>
      </c>
      <c r="AJ36" s="129">
        <v>2</v>
      </c>
      <c r="AK36" s="167">
        <v>2</v>
      </c>
      <c r="AL36" s="129">
        <v>1</v>
      </c>
      <c r="AM36" s="186">
        <v>1</v>
      </c>
      <c r="AN36" s="201">
        <v>3</v>
      </c>
      <c r="AO36" s="130">
        <v>2</v>
      </c>
      <c r="AP36" s="136">
        <v>0</v>
      </c>
    </row>
    <row r="37" spans="2:42" s="44" customFormat="1" x14ac:dyDescent="0.25">
      <c r="B37" s="221"/>
      <c r="C37" s="158" t="s">
        <v>90</v>
      </c>
      <c r="D37" s="128">
        <v>40</v>
      </c>
      <c r="E37" s="129">
        <v>14</v>
      </c>
      <c r="F37" s="129">
        <v>6</v>
      </c>
      <c r="G37" s="129">
        <v>2</v>
      </c>
      <c r="H37" s="130">
        <v>33</v>
      </c>
      <c r="I37" s="130">
        <v>155</v>
      </c>
      <c r="J37" s="167">
        <v>4</v>
      </c>
      <c r="K37" s="167">
        <v>0</v>
      </c>
      <c r="L37" s="167">
        <v>9</v>
      </c>
      <c r="M37" s="167">
        <v>22.1</v>
      </c>
      <c r="N37" s="130">
        <v>5</v>
      </c>
      <c r="O37" s="130">
        <v>39.799999999999997</v>
      </c>
      <c r="P37" s="131">
        <f t="shared" si="0"/>
        <v>0.66666666666666663</v>
      </c>
      <c r="Q37" s="133">
        <f t="shared" si="2"/>
        <v>0.4</v>
      </c>
      <c r="R37" s="134" t="s">
        <v>301</v>
      </c>
      <c r="S37" s="135" t="s">
        <v>300</v>
      </c>
      <c r="T37" s="128">
        <v>27</v>
      </c>
      <c r="U37" s="129">
        <v>7.4</v>
      </c>
      <c r="V37" s="130">
        <v>1</v>
      </c>
      <c r="W37" s="132">
        <v>198.8</v>
      </c>
      <c r="X37" s="130">
        <v>21</v>
      </c>
      <c r="Y37" s="131">
        <v>1</v>
      </c>
      <c r="Z37" s="167">
        <v>1</v>
      </c>
      <c r="AA37" s="131">
        <v>4.7619047619047616E-2</v>
      </c>
      <c r="AB37" s="167">
        <v>1</v>
      </c>
      <c r="AC37" s="129">
        <v>9</v>
      </c>
      <c r="AD37" s="129">
        <v>4</v>
      </c>
      <c r="AE37" s="182">
        <f t="shared" si="1"/>
        <v>5</v>
      </c>
      <c r="AF37" s="128">
        <v>6</v>
      </c>
      <c r="AG37" s="167">
        <v>2</v>
      </c>
      <c r="AH37" s="130">
        <v>2</v>
      </c>
      <c r="AI37" s="167">
        <v>1</v>
      </c>
      <c r="AJ37" s="129">
        <v>2</v>
      </c>
      <c r="AK37" s="167">
        <v>2</v>
      </c>
      <c r="AL37" s="129">
        <v>0</v>
      </c>
      <c r="AM37" s="186">
        <v>0</v>
      </c>
      <c r="AN37" s="201">
        <v>4</v>
      </c>
      <c r="AO37" s="130">
        <v>0</v>
      </c>
      <c r="AP37" s="136">
        <v>2</v>
      </c>
    </row>
    <row r="38" spans="2:42" s="44" customFormat="1" x14ac:dyDescent="0.25">
      <c r="B38" s="221"/>
      <c r="C38" s="158" t="s">
        <v>102</v>
      </c>
      <c r="D38" s="128">
        <v>50</v>
      </c>
      <c r="E38" s="129">
        <v>7</v>
      </c>
      <c r="F38" s="129">
        <v>8</v>
      </c>
      <c r="G38" s="129">
        <v>1</v>
      </c>
      <c r="H38" s="130">
        <v>25</v>
      </c>
      <c r="I38" s="130">
        <v>159</v>
      </c>
      <c r="J38" s="167">
        <v>8</v>
      </c>
      <c r="K38" s="167">
        <v>1</v>
      </c>
      <c r="L38" s="167">
        <v>9</v>
      </c>
      <c r="M38" s="167">
        <v>22.4</v>
      </c>
      <c r="N38" s="130">
        <v>3</v>
      </c>
      <c r="O38" s="130">
        <v>67.2</v>
      </c>
      <c r="P38" s="131">
        <f t="shared" si="0"/>
        <v>0.88888888888888884</v>
      </c>
      <c r="Q38" s="133">
        <f t="shared" si="2"/>
        <v>0.33333333333333331</v>
      </c>
      <c r="R38" s="134" t="s">
        <v>343</v>
      </c>
      <c r="S38" s="135" t="s">
        <v>344</v>
      </c>
      <c r="T38" s="128">
        <v>33</v>
      </c>
      <c r="U38" s="129">
        <v>6.1</v>
      </c>
      <c r="V38" s="130">
        <v>3</v>
      </c>
      <c r="W38" s="132">
        <v>67.2</v>
      </c>
      <c r="X38" s="130">
        <v>6</v>
      </c>
      <c r="Y38" s="131">
        <v>1</v>
      </c>
      <c r="Z38" s="167">
        <v>3</v>
      </c>
      <c r="AA38" s="131">
        <v>0</v>
      </c>
      <c r="AB38" s="167">
        <v>0</v>
      </c>
      <c r="AC38" s="129">
        <v>6</v>
      </c>
      <c r="AD38" s="129">
        <v>4</v>
      </c>
      <c r="AE38" s="182">
        <f t="shared" si="1"/>
        <v>2</v>
      </c>
      <c r="AF38" s="128">
        <v>7</v>
      </c>
      <c r="AG38" s="167">
        <v>5</v>
      </c>
      <c r="AH38" s="130">
        <v>2</v>
      </c>
      <c r="AI38" s="167">
        <v>0</v>
      </c>
      <c r="AJ38" s="129">
        <v>2</v>
      </c>
      <c r="AK38" s="167">
        <v>2</v>
      </c>
      <c r="AL38" s="129">
        <v>2</v>
      </c>
      <c r="AM38" s="186">
        <v>2</v>
      </c>
      <c r="AN38" s="201">
        <v>0</v>
      </c>
      <c r="AO38" s="130">
        <v>0</v>
      </c>
      <c r="AP38" s="136">
        <v>0</v>
      </c>
    </row>
    <row r="39" spans="2:42" s="44" customFormat="1" x14ac:dyDescent="0.25">
      <c r="B39" s="221"/>
      <c r="C39" s="158" t="s">
        <v>93</v>
      </c>
      <c r="D39" s="128">
        <v>36</v>
      </c>
      <c r="E39" s="129">
        <v>14</v>
      </c>
      <c r="F39" s="129">
        <v>6</v>
      </c>
      <c r="G39" s="129">
        <v>2</v>
      </c>
      <c r="H39" s="130">
        <v>30</v>
      </c>
      <c r="I39" s="130">
        <v>95</v>
      </c>
      <c r="J39" s="167">
        <v>5</v>
      </c>
      <c r="K39" s="167">
        <v>1</v>
      </c>
      <c r="L39" s="167">
        <v>6</v>
      </c>
      <c r="M39" s="167">
        <v>29.6</v>
      </c>
      <c r="N39" s="130">
        <v>4</v>
      </c>
      <c r="O39" s="130">
        <v>44.3</v>
      </c>
      <c r="P39" s="131">
        <f t="shared" si="0"/>
        <v>1</v>
      </c>
      <c r="Q39" s="133">
        <f t="shared" si="2"/>
        <v>0.5</v>
      </c>
      <c r="R39" s="134" t="s">
        <v>323</v>
      </c>
      <c r="S39" s="135" t="s">
        <v>345</v>
      </c>
      <c r="T39" s="128">
        <v>25</v>
      </c>
      <c r="U39" s="129">
        <v>7.1</v>
      </c>
      <c r="V39" s="130">
        <v>2</v>
      </c>
      <c r="W39" s="132">
        <v>88.7</v>
      </c>
      <c r="X39" s="130">
        <v>11</v>
      </c>
      <c r="Y39" s="131">
        <v>0.5</v>
      </c>
      <c r="Z39" s="167">
        <v>1</v>
      </c>
      <c r="AA39" s="131">
        <v>9.0909090909090912E-2</v>
      </c>
      <c r="AB39" s="167">
        <v>1</v>
      </c>
      <c r="AC39" s="129">
        <v>5</v>
      </c>
      <c r="AD39" s="129">
        <v>2</v>
      </c>
      <c r="AE39" s="182">
        <f t="shared" si="1"/>
        <v>3</v>
      </c>
      <c r="AF39" s="128">
        <v>7</v>
      </c>
      <c r="AG39" s="167">
        <v>6</v>
      </c>
      <c r="AH39" s="130">
        <v>1</v>
      </c>
      <c r="AI39" s="167">
        <v>0</v>
      </c>
      <c r="AJ39" s="129">
        <v>2</v>
      </c>
      <c r="AK39" s="167">
        <v>0</v>
      </c>
      <c r="AL39" s="129">
        <v>1</v>
      </c>
      <c r="AM39" s="186">
        <v>1</v>
      </c>
      <c r="AN39" s="201">
        <v>3</v>
      </c>
      <c r="AO39" s="130">
        <v>1</v>
      </c>
      <c r="AP39" s="136">
        <v>1</v>
      </c>
    </row>
    <row r="40" spans="2:42" s="44" customFormat="1" x14ac:dyDescent="0.25">
      <c r="B40" s="221"/>
      <c r="C40" s="158" t="s">
        <v>91</v>
      </c>
      <c r="D40" s="128">
        <v>31</v>
      </c>
      <c r="E40" s="129">
        <v>12</v>
      </c>
      <c r="F40" s="129">
        <v>5</v>
      </c>
      <c r="G40" s="129">
        <v>2</v>
      </c>
      <c r="H40" s="130">
        <v>42</v>
      </c>
      <c r="I40" s="130">
        <v>113</v>
      </c>
      <c r="J40" s="167">
        <v>4</v>
      </c>
      <c r="K40" s="167">
        <v>0</v>
      </c>
      <c r="L40" s="167">
        <v>6</v>
      </c>
      <c r="M40" s="167">
        <v>34.9</v>
      </c>
      <c r="N40" s="130">
        <v>2</v>
      </c>
      <c r="O40" s="130">
        <v>104.8</v>
      </c>
      <c r="P40" s="131">
        <f t="shared" si="0"/>
        <v>0.83333333333333337</v>
      </c>
      <c r="Q40" s="133">
        <f t="shared" si="2"/>
        <v>1</v>
      </c>
      <c r="R40" s="134" t="s">
        <v>346</v>
      </c>
      <c r="S40" s="135" t="s">
        <v>347</v>
      </c>
      <c r="T40" s="128">
        <v>34</v>
      </c>
      <c r="U40" s="129">
        <v>6.2</v>
      </c>
      <c r="V40" s="130">
        <v>4</v>
      </c>
      <c r="W40" s="132">
        <v>52.4</v>
      </c>
      <c r="X40" s="130">
        <v>18</v>
      </c>
      <c r="Y40" s="131">
        <v>1</v>
      </c>
      <c r="Z40" s="167">
        <v>4</v>
      </c>
      <c r="AA40" s="131">
        <v>0.1111111111111111</v>
      </c>
      <c r="AB40" s="167">
        <v>2</v>
      </c>
      <c r="AC40" s="129">
        <v>2</v>
      </c>
      <c r="AD40" s="129">
        <v>4</v>
      </c>
      <c r="AE40" s="182">
        <f t="shared" si="1"/>
        <v>-2</v>
      </c>
      <c r="AF40" s="128">
        <v>4</v>
      </c>
      <c r="AG40" s="167">
        <v>3</v>
      </c>
      <c r="AH40" s="130">
        <v>3</v>
      </c>
      <c r="AI40" s="167">
        <v>2</v>
      </c>
      <c r="AJ40" s="129">
        <v>1</v>
      </c>
      <c r="AK40" s="167">
        <v>1</v>
      </c>
      <c r="AL40" s="129">
        <v>1</v>
      </c>
      <c r="AM40" s="186">
        <v>1</v>
      </c>
      <c r="AN40" s="201">
        <v>2</v>
      </c>
      <c r="AO40" s="130">
        <v>1</v>
      </c>
      <c r="AP40" s="136">
        <v>0</v>
      </c>
    </row>
    <row r="41" spans="2:42" s="44" customFormat="1" x14ac:dyDescent="0.25">
      <c r="B41" s="223" t="s">
        <v>218</v>
      </c>
      <c r="C41" s="224"/>
      <c r="D41" s="157">
        <v>34.5</v>
      </c>
      <c r="E41" s="153">
        <v>13.8</v>
      </c>
      <c r="F41" s="150">
        <v>5.5</v>
      </c>
      <c r="G41" s="150">
        <v>2.2000000000000002</v>
      </c>
      <c r="H41" s="153">
        <v>35</v>
      </c>
      <c r="I41" s="153">
        <v>104</v>
      </c>
      <c r="J41" s="152">
        <v>4.3</v>
      </c>
      <c r="K41" s="152">
        <v>0.5</v>
      </c>
      <c r="L41" s="152">
        <v>7.7</v>
      </c>
      <c r="M41" s="152">
        <v>25.4</v>
      </c>
      <c r="N41" s="153">
        <v>3.8</v>
      </c>
      <c r="O41" s="153">
        <v>50.8</v>
      </c>
      <c r="P41" s="151">
        <f t="shared" si="0"/>
        <v>0.7142857142857143</v>
      </c>
      <c r="Q41" s="154">
        <f t="shared" si="2"/>
        <v>0.57894736842105265</v>
      </c>
      <c r="R41" s="155" t="s">
        <v>348</v>
      </c>
      <c r="S41" s="156" t="s">
        <v>332</v>
      </c>
      <c r="T41" s="157">
        <v>29.5</v>
      </c>
      <c r="U41" s="153">
        <v>6.6</v>
      </c>
      <c r="V41" s="153">
        <v>3.3</v>
      </c>
      <c r="W41" s="153">
        <v>58.5</v>
      </c>
      <c r="X41" s="153">
        <v>14.7</v>
      </c>
      <c r="Y41" s="151">
        <v>0.90909090909090917</v>
      </c>
      <c r="Z41" s="152">
        <v>3</v>
      </c>
      <c r="AA41" s="151">
        <v>0.10204081632653061</v>
      </c>
      <c r="AB41" s="152">
        <v>1.5</v>
      </c>
      <c r="AC41" s="153">
        <v>4.8</v>
      </c>
      <c r="AD41" s="153">
        <v>3.8</v>
      </c>
      <c r="AE41" s="189">
        <f t="shared" si="1"/>
        <v>1</v>
      </c>
      <c r="AF41" s="157">
        <v>5.3</v>
      </c>
      <c r="AG41" s="152">
        <v>3.3</v>
      </c>
      <c r="AH41" s="153">
        <v>1.3</v>
      </c>
      <c r="AI41" s="152">
        <v>0.5</v>
      </c>
      <c r="AJ41" s="153">
        <v>1.8</v>
      </c>
      <c r="AK41" s="152">
        <v>1.5</v>
      </c>
      <c r="AL41" s="153">
        <v>1.2</v>
      </c>
      <c r="AM41" s="185">
        <v>1.2</v>
      </c>
      <c r="AN41" s="157">
        <v>2.2999999999999998</v>
      </c>
      <c r="AO41" s="153">
        <v>0.7</v>
      </c>
      <c r="AP41" s="189">
        <v>0.5</v>
      </c>
    </row>
    <row r="42" spans="2:42" s="44" customFormat="1" x14ac:dyDescent="0.25">
      <c r="B42" s="222" t="s">
        <v>94</v>
      </c>
      <c r="C42" s="159" t="s">
        <v>100</v>
      </c>
      <c r="D42" s="137">
        <v>33</v>
      </c>
      <c r="E42" s="138">
        <v>7</v>
      </c>
      <c r="F42" s="138">
        <v>5</v>
      </c>
      <c r="G42" s="138">
        <v>1</v>
      </c>
      <c r="H42" s="139">
        <v>52</v>
      </c>
      <c r="I42" s="139">
        <v>216</v>
      </c>
      <c r="J42" s="168">
        <v>4</v>
      </c>
      <c r="K42" s="168">
        <v>0</v>
      </c>
      <c r="L42" s="168">
        <v>8</v>
      </c>
      <c r="M42" s="168">
        <v>32.4</v>
      </c>
      <c r="N42" s="139">
        <v>3</v>
      </c>
      <c r="O42" s="139">
        <v>86.5</v>
      </c>
      <c r="P42" s="140">
        <f t="shared" si="0"/>
        <v>0.625</v>
      </c>
      <c r="Q42" s="142">
        <f>IFERROR(G42/N42,"0%")</f>
        <v>0.33333333333333331</v>
      </c>
      <c r="R42" s="143" t="s">
        <v>321</v>
      </c>
      <c r="S42" s="144" t="s">
        <v>320</v>
      </c>
      <c r="T42" s="137">
        <v>43</v>
      </c>
      <c r="U42" s="138">
        <v>6</v>
      </c>
      <c r="V42" s="139">
        <v>5</v>
      </c>
      <c r="W42" s="141">
        <v>51.9</v>
      </c>
      <c r="X42" s="139">
        <v>15</v>
      </c>
      <c r="Y42" s="140">
        <v>1</v>
      </c>
      <c r="Z42" s="168">
        <v>5</v>
      </c>
      <c r="AA42" s="140">
        <v>6.6666666666666666E-2</v>
      </c>
      <c r="AB42" s="168">
        <v>1</v>
      </c>
      <c r="AC42" s="138">
        <v>4</v>
      </c>
      <c r="AD42" s="138">
        <v>1</v>
      </c>
      <c r="AE42" s="183">
        <f t="shared" si="1"/>
        <v>3</v>
      </c>
      <c r="AF42" s="137">
        <v>5</v>
      </c>
      <c r="AG42" s="168">
        <v>3</v>
      </c>
      <c r="AH42" s="139">
        <v>2</v>
      </c>
      <c r="AI42" s="168">
        <v>1</v>
      </c>
      <c r="AJ42" s="138">
        <v>0</v>
      </c>
      <c r="AK42" s="168">
        <v>0</v>
      </c>
      <c r="AL42" s="138">
        <v>1</v>
      </c>
      <c r="AM42" s="187">
        <v>0</v>
      </c>
      <c r="AN42" s="202">
        <v>5</v>
      </c>
      <c r="AO42" s="139">
        <v>2</v>
      </c>
      <c r="AP42" s="145">
        <v>1</v>
      </c>
    </row>
    <row r="43" spans="2:42" s="44" customFormat="1" x14ac:dyDescent="0.25">
      <c r="B43" s="222"/>
      <c r="C43" s="159" t="s">
        <v>97</v>
      </c>
      <c r="D43" s="137">
        <v>24</v>
      </c>
      <c r="E43" s="138">
        <v>12</v>
      </c>
      <c r="F43" s="138">
        <v>4</v>
      </c>
      <c r="G43" s="138">
        <v>2</v>
      </c>
      <c r="H43" s="139">
        <v>69</v>
      </c>
      <c r="I43" s="139">
        <v>65</v>
      </c>
      <c r="J43" s="168">
        <v>1</v>
      </c>
      <c r="K43" s="168">
        <v>1</v>
      </c>
      <c r="L43" s="168">
        <v>6</v>
      </c>
      <c r="M43" s="168">
        <v>46</v>
      </c>
      <c r="N43" s="139">
        <v>3</v>
      </c>
      <c r="O43" s="139">
        <v>92.1</v>
      </c>
      <c r="P43" s="140">
        <f t="shared" si="0"/>
        <v>0.66666666666666663</v>
      </c>
      <c r="Q43" s="142">
        <f t="shared" si="2"/>
        <v>0.66666666666666663</v>
      </c>
      <c r="R43" s="143" t="s">
        <v>310</v>
      </c>
      <c r="S43" s="144" t="s">
        <v>309</v>
      </c>
      <c r="T43" s="137">
        <v>60</v>
      </c>
      <c r="U43" s="138">
        <v>4.5999999999999996</v>
      </c>
      <c r="V43" s="139">
        <v>10</v>
      </c>
      <c r="W43" s="141">
        <v>27.6</v>
      </c>
      <c r="X43" s="139">
        <v>5</v>
      </c>
      <c r="Y43" s="140">
        <v>1</v>
      </c>
      <c r="Z43" s="168">
        <v>10</v>
      </c>
      <c r="AA43" s="140">
        <v>0.2</v>
      </c>
      <c r="AB43" s="168">
        <v>1</v>
      </c>
      <c r="AC43" s="138">
        <v>3</v>
      </c>
      <c r="AD43" s="138">
        <v>4</v>
      </c>
      <c r="AE43" s="183">
        <f t="shared" si="1"/>
        <v>-1</v>
      </c>
      <c r="AF43" s="137">
        <v>3</v>
      </c>
      <c r="AG43" s="168">
        <v>1</v>
      </c>
      <c r="AH43" s="139">
        <v>0</v>
      </c>
      <c r="AI43" s="168">
        <v>0</v>
      </c>
      <c r="AJ43" s="138">
        <v>0</v>
      </c>
      <c r="AK43" s="168">
        <v>0</v>
      </c>
      <c r="AL43" s="138">
        <v>2</v>
      </c>
      <c r="AM43" s="187">
        <v>2</v>
      </c>
      <c r="AN43" s="202">
        <v>2</v>
      </c>
      <c r="AO43" s="139">
        <v>0</v>
      </c>
      <c r="AP43" s="145">
        <v>0</v>
      </c>
    </row>
    <row r="44" spans="2:42" s="44" customFormat="1" x14ac:dyDescent="0.25">
      <c r="B44" s="222"/>
      <c r="C44" s="159" t="s">
        <v>91</v>
      </c>
      <c r="D44" s="137">
        <v>38</v>
      </c>
      <c r="E44" s="138">
        <v>0</v>
      </c>
      <c r="F44" s="138">
        <v>6</v>
      </c>
      <c r="G44" s="138">
        <v>0</v>
      </c>
      <c r="H44" s="139">
        <v>61</v>
      </c>
      <c r="I44" s="139">
        <v>0</v>
      </c>
      <c r="J44" s="168">
        <v>3</v>
      </c>
      <c r="K44" s="168">
        <v>0</v>
      </c>
      <c r="L44" s="168">
        <v>7</v>
      </c>
      <c r="M44" s="168">
        <v>52.6</v>
      </c>
      <c r="N44" s="139">
        <v>0</v>
      </c>
      <c r="O44" s="139">
        <v>0</v>
      </c>
      <c r="P44" s="140">
        <f t="shared" si="0"/>
        <v>0.8571428571428571</v>
      </c>
      <c r="Q44" s="142" t="str">
        <f t="shared" si="2"/>
        <v>0%</v>
      </c>
      <c r="R44" s="143" t="s">
        <v>349</v>
      </c>
      <c r="S44" s="144" t="s">
        <v>350</v>
      </c>
      <c r="T44" s="137">
        <v>72</v>
      </c>
      <c r="U44" s="138">
        <v>5.0999999999999996</v>
      </c>
      <c r="V44" s="139">
        <v>14</v>
      </c>
      <c r="W44" s="141">
        <v>26.3</v>
      </c>
      <c r="X44" s="139">
        <v>7</v>
      </c>
      <c r="Y44" s="140">
        <v>1</v>
      </c>
      <c r="Z44" s="168">
        <v>14</v>
      </c>
      <c r="AA44" s="140">
        <v>0.5714285714285714</v>
      </c>
      <c r="AB44" s="168">
        <v>4</v>
      </c>
      <c r="AC44" s="138">
        <v>7</v>
      </c>
      <c r="AD44" s="138">
        <v>0</v>
      </c>
      <c r="AE44" s="183">
        <f t="shared" si="1"/>
        <v>7</v>
      </c>
      <c r="AF44" s="137">
        <v>2</v>
      </c>
      <c r="AG44" s="168">
        <v>1</v>
      </c>
      <c r="AH44" s="139">
        <v>0</v>
      </c>
      <c r="AI44" s="168">
        <v>0</v>
      </c>
      <c r="AJ44" s="138">
        <v>2</v>
      </c>
      <c r="AK44" s="168">
        <v>2</v>
      </c>
      <c r="AL44" s="138">
        <v>0</v>
      </c>
      <c r="AM44" s="187">
        <v>0</v>
      </c>
      <c r="AN44" s="202">
        <v>1</v>
      </c>
      <c r="AO44" s="139">
        <v>0</v>
      </c>
      <c r="AP44" s="145">
        <v>0</v>
      </c>
    </row>
    <row r="45" spans="2:42" s="44" customFormat="1" x14ac:dyDescent="0.25">
      <c r="B45" s="222"/>
      <c r="C45" s="159" t="s">
        <v>96</v>
      </c>
      <c r="D45" s="137">
        <v>5</v>
      </c>
      <c r="E45" s="138">
        <v>19</v>
      </c>
      <c r="F45" s="138">
        <v>1</v>
      </c>
      <c r="G45" s="138">
        <v>3</v>
      </c>
      <c r="H45" s="139">
        <v>176</v>
      </c>
      <c r="I45" s="139">
        <v>78</v>
      </c>
      <c r="J45" s="168">
        <v>1</v>
      </c>
      <c r="K45" s="168">
        <v>0</v>
      </c>
      <c r="L45" s="168">
        <v>1</v>
      </c>
      <c r="M45" s="168">
        <v>176.2</v>
      </c>
      <c r="N45" s="139">
        <v>3</v>
      </c>
      <c r="O45" s="139">
        <v>58.7</v>
      </c>
      <c r="P45" s="140">
        <f>IFERROR(F45/L45,"0%")</f>
        <v>1</v>
      </c>
      <c r="Q45" s="142">
        <f t="shared" si="2"/>
        <v>1</v>
      </c>
      <c r="R45" s="143" t="s">
        <v>351</v>
      </c>
      <c r="S45" s="144" t="s">
        <v>352</v>
      </c>
      <c r="T45" s="137">
        <v>36</v>
      </c>
      <c r="U45" s="138">
        <v>4.9000000000000004</v>
      </c>
      <c r="V45" s="139">
        <v>8</v>
      </c>
      <c r="W45" s="141">
        <v>22</v>
      </c>
      <c r="X45" s="139">
        <v>13</v>
      </c>
      <c r="Y45" s="140">
        <v>0.75</v>
      </c>
      <c r="Z45" s="168">
        <v>6</v>
      </c>
      <c r="AA45" s="140">
        <v>7.6923076923076927E-2</v>
      </c>
      <c r="AB45" s="168">
        <v>1</v>
      </c>
      <c r="AC45" s="138">
        <v>1</v>
      </c>
      <c r="AD45" s="138">
        <v>9</v>
      </c>
      <c r="AE45" s="183">
        <f t="shared" si="1"/>
        <v>-8</v>
      </c>
      <c r="AF45" s="137">
        <v>3</v>
      </c>
      <c r="AG45" s="168">
        <v>3</v>
      </c>
      <c r="AH45" s="139">
        <v>1</v>
      </c>
      <c r="AI45" s="168">
        <v>0</v>
      </c>
      <c r="AJ45" s="138">
        <v>1</v>
      </c>
      <c r="AK45" s="168">
        <v>1</v>
      </c>
      <c r="AL45" s="138">
        <v>0</v>
      </c>
      <c r="AM45" s="187">
        <v>0</v>
      </c>
      <c r="AN45" s="202">
        <v>4</v>
      </c>
      <c r="AO45" s="139">
        <v>3</v>
      </c>
      <c r="AP45" s="145">
        <v>0</v>
      </c>
    </row>
    <row r="46" spans="2:42" s="44" customFormat="1" x14ac:dyDescent="0.25">
      <c r="B46" s="222"/>
      <c r="C46" s="159" t="s">
        <v>90</v>
      </c>
      <c r="D46" s="137">
        <v>14</v>
      </c>
      <c r="E46" s="138">
        <v>31</v>
      </c>
      <c r="F46" s="138">
        <v>2</v>
      </c>
      <c r="G46" s="138">
        <v>5</v>
      </c>
      <c r="H46" s="139">
        <v>55</v>
      </c>
      <c r="I46" s="139">
        <v>53</v>
      </c>
      <c r="J46" s="168">
        <v>2</v>
      </c>
      <c r="K46" s="168">
        <v>1</v>
      </c>
      <c r="L46" s="168">
        <v>3</v>
      </c>
      <c r="M46" s="168">
        <v>36.6</v>
      </c>
      <c r="N46" s="139">
        <v>6</v>
      </c>
      <c r="O46" s="139">
        <v>18.3</v>
      </c>
      <c r="P46" s="140">
        <f>IFERROR(F46/L46,"0%")</f>
        <v>0.66666666666666663</v>
      </c>
      <c r="Q46" s="142">
        <f t="shared" ref="Q46" si="5">IFERROR(G46/N46,"0%")</f>
        <v>0.83333333333333337</v>
      </c>
      <c r="R46" s="143" t="s">
        <v>304</v>
      </c>
      <c r="S46" s="144" t="s">
        <v>303</v>
      </c>
      <c r="T46" s="137">
        <v>18</v>
      </c>
      <c r="U46" s="138">
        <v>6.1</v>
      </c>
      <c r="V46" s="139">
        <v>2</v>
      </c>
      <c r="W46" s="141">
        <v>54.9</v>
      </c>
      <c r="X46" s="139">
        <v>9</v>
      </c>
      <c r="Y46" s="140">
        <v>1</v>
      </c>
      <c r="Z46" s="168">
        <v>2</v>
      </c>
      <c r="AA46" s="140">
        <v>0</v>
      </c>
      <c r="AB46" s="168">
        <v>0</v>
      </c>
      <c r="AC46" s="138">
        <v>0</v>
      </c>
      <c r="AD46" s="138">
        <v>3</v>
      </c>
      <c r="AE46" s="183">
        <f t="shared" si="1"/>
        <v>-3</v>
      </c>
      <c r="AF46" s="137">
        <v>1</v>
      </c>
      <c r="AG46" s="168">
        <v>0</v>
      </c>
      <c r="AH46" s="139">
        <v>5</v>
      </c>
      <c r="AI46" s="168">
        <v>3</v>
      </c>
      <c r="AJ46" s="138">
        <v>1</v>
      </c>
      <c r="AK46" s="168">
        <v>1</v>
      </c>
      <c r="AL46" s="138">
        <v>3</v>
      </c>
      <c r="AM46" s="187">
        <v>2</v>
      </c>
      <c r="AN46" s="202">
        <v>6</v>
      </c>
      <c r="AO46" s="139">
        <v>1</v>
      </c>
      <c r="AP46" s="145">
        <v>1</v>
      </c>
    </row>
    <row r="47" spans="2:42" s="44" customFormat="1" x14ac:dyDescent="0.25">
      <c r="B47" s="222"/>
      <c r="C47" s="159" t="s">
        <v>20</v>
      </c>
      <c r="D47" s="137">
        <v>24</v>
      </c>
      <c r="E47" s="138">
        <v>24</v>
      </c>
      <c r="F47" s="138">
        <v>4</v>
      </c>
      <c r="G47" s="138">
        <v>4</v>
      </c>
      <c r="H47" s="139">
        <v>55</v>
      </c>
      <c r="I47" s="139">
        <v>52</v>
      </c>
      <c r="J47" s="168">
        <v>3</v>
      </c>
      <c r="K47" s="168">
        <v>2</v>
      </c>
      <c r="L47" s="168">
        <v>6</v>
      </c>
      <c r="M47" s="168">
        <v>36.6</v>
      </c>
      <c r="N47" s="139">
        <v>4</v>
      </c>
      <c r="O47" s="139">
        <v>55</v>
      </c>
      <c r="P47" s="140">
        <f t="shared" si="0"/>
        <v>0.66666666666666663</v>
      </c>
      <c r="Q47" s="142">
        <f t="shared" si="2"/>
        <v>1</v>
      </c>
      <c r="R47" s="143" t="s">
        <v>353</v>
      </c>
      <c r="S47" s="144" t="s">
        <v>354</v>
      </c>
      <c r="T47" s="137">
        <v>28</v>
      </c>
      <c r="U47" s="138">
        <v>7.9</v>
      </c>
      <c r="V47" s="139">
        <v>6</v>
      </c>
      <c r="W47" s="141">
        <v>36.6</v>
      </c>
      <c r="X47" s="139">
        <v>5</v>
      </c>
      <c r="Y47" s="140">
        <v>0.66666666666666663</v>
      </c>
      <c r="Z47" s="168">
        <v>4</v>
      </c>
      <c r="AA47" s="140">
        <v>0</v>
      </c>
      <c r="AB47" s="168">
        <v>0</v>
      </c>
      <c r="AC47" s="138">
        <v>5</v>
      </c>
      <c r="AD47" s="138">
        <v>4</v>
      </c>
      <c r="AE47" s="183">
        <f t="shared" si="1"/>
        <v>1</v>
      </c>
      <c r="AF47" s="137">
        <v>4</v>
      </c>
      <c r="AG47" s="168">
        <v>2</v>
      </c>
      <c r="AH47" s="139">
        <v>3</v>
      </c>
      <c r="AI47" s="168">
        <v>2</v>
      </c>
      <c r="AJ47" s="138">
        <v>2</v>
      </c>
      <c r="AK47" s="168">
        <v>2</v>
      </c>
      <c r="AL47" s="138">
        <v>0</v>
      </c>
      <c r="AM47" s="187">
        <v>0</v>
      </c>
      <c r="AN47" s="202">
        <v>2</v>
      </c>
      <c r="AO47" s="139">
        <v>1</v>
      </c>
      <c r="AP47" s="145">
        <v>1</v>
      </c>
    </row>
    <row r="48" spans="2:42" s="44" customFormat="1" x14ac:dyDescent="0.25">
      <c r="B48" s="223" t="s">
        <v>218</v>
      </c>
      <c r="C48" s="224"/>
      <c r="D48" s="157">
        <v>23</v>
      </c>
      <c r="E48" s="153">
        <v>15.5</v>
      </c>
      <c r="F48" s="153">
        <v>3.7</v>
      </c>
      <c r="G48" s="153">
        <v>2.5</v>
      </c>
      <c r="H48" s="153">
        <v>64</v>
      </c>
      <c r="I48" s="153">
        <v>76</v>
      </c>
      <c r="J48" s="152">
        <v>2.2999999999999998</v>
      </c>
      <c r="K48" s="152">
        <v>0.7</v>
      </c>
      <c r="L48" s="152">
        <v>5.2</v>
      </c>
      <c r="M48" s="152">
        <v>45.5</v>
      </c>
      <c r="N48" s="153">
        <v>3.2</v>
      </c>
      <c r="O48" s="153">
        <v>74.2</v>
      </c>
      <c r="P48" s="151">
        <f t="shared" si="0"/>
        <v>0.71153846153846156</v>
      </c>
      <c r="Q48" s="154">
        <f t="shared" si="2"/>
        <v>0.78125</v>
      </c>
      <c r="R48" s="155" t="s">
        <v>352</v>
      </c>
      <c r="S48" s="156" t="s">
        <v>345</v>
      </c>
      <c r="T48" s="149">
        <v>42.8</v>
      </c>
      <c r="U48" s="153">
        <v>5.5</v>
      </c>
      <c r="V48" s="153">
        <v>7.5</v>
      </c>
      <c r="W48" s="153">
        <v>31.3</v>
      </c>
      <c r="X48" s="153">
        <v>9</v>
      </c>
      <c r="Y48" s="151">
        <v>0.90666666666666662</v>
      </c>
      <c r="Z48" s="152">
        <v>6.8</v>
      </c>
      <c r="AA48" s="151">
        <v>0.13333333333333333</v>
      </c>
      <c r="AB48" s="152">
        <v>1.2</v>
      </c>
      <c r="AC48" s="153">
        <v>3.3</v>
      </c>
      <c r="AD48" s="153">
        <v>3.5</v>
      </c>
      <c r="AE48" s="189">
        <f t="shared" si="1"/>
        <v>-0.20000000000000018</v>
      </c>
      <c r="AF48" s="157">
        <v>3</v>
      </c>
      <c r="AG48" s="152">
        <v>1.7</v>
      </c>
      <c r="AH48" s="153">
        <v>1.8</v>
      </c>
      <c r="AI48" s="152">
        <v>1</v>
      </c>
      <c r="AJ48" s="153">
        <v>1</v>
      </c>
      <c r="AK48" s="152">
        <v>1</v>
      </c>
      <c r="AL48" s="153">
        <v>1</v>
      </c>
      <c r="AM48" s="185">
        <v>0.7</v>
      </c>
      <c r="AN48" s="157">
        <v>3.3</v>
      </c>
      <c r="AO48" s="153">
        <v>1.2</v>
      </c>
      <c r="AP48" s="189">
        <v>0.5</v>
      </c>
    </row>
    <row r="49" spans="2:43" s="44" customFormat="1" x14ac:dyDescent="0.25">
      <c r="B49" s="221" t="s">
        <v>98</v>
      </c>
      <c r="C49" s="158" t="s">
        <v>99</v>
      </c>
      <c r="D49" s="128">
        <v>12</v>
      </c>
      <c r="E49" s="129">
        <v>24</v>
      </c>
      <c r="F49" s="129">
        <v>2</v>
      </c>
      <c r="G49" s="129">
        <v>4</v>
      </c>
      <c r="H49" s="130">
        <v>150</v>
      </c>
      <c r="I49" s="130">
        <v>47</v>
      </c>
      <c r="J49" s="167">
        <v>1</v>
      </c>
      <c r="K49" s="167">
        <v>3</v>
      </c>
      <c r="L49" s="167">
        <v>5</v>
      </c>
      <c r="M49" s="167">
        <v>60.1</v>
      </c>
      <c r="N49" s="130">
        <v>7</v>
      </c>
      <c r="O49" s="130">
        <v>42.9</v>
      </c>
      <c r="P49" s="131">
        <f t="shared" si="0"/>
        <v>0.4</v>
      </c>
      <c r="Q49" s="133">
        <f t="shared" si="2"/>
        <v>0.5714285714285714</v>
      </c>
      <c r="R49" s="134" t="s">
        <v>340</v>
      </c>
      <c r="S49" s="135" t="s">
        <v>339</v>
      </c>
      <c r="T49" s="128">
        <v>34</v>
      </c>
      <c r="U49" s="129">
        <v>8.8000000000000007</v>
      </c>
      <c r="V49" s="130">
        <v>22</v>
      </c>
      <c r="W49" s="132">
        <v>13.6</v>
      </c>
      <c r="X49" s="130">
        <v>4</v>
      </c>
      <c r="Y49" s="131">
        <v>0.81818181818181823</v>
      </c>
      <c r="Z49" s="167">
        <v>18</v>
      </c>
      <c r="AA49" s="131">
        <v>0</v>
      </c>
      <c r="AB49" s="167">
        <v>0</v>
      </c>
      <c r="AC49" s="129">
        <v>4</v>
      </c>
      <c r="AD49" s="129">
        <v>5</v>
      </c>
      <c r="AE49" s="182">
        <f t="shared" si="1"/>
        <v>-1</v>
      </c>
      <c r="AF49" s="128">
        <v>0</v>
      </c>
      <c r="AG49" s="167">
        <v>0</v>
      </c>
      <c r="AH49" s="130">
        <v>4</v>
      </c>
      <c r="AI49" s="167">
        <v>3</v>
      </c>
      <c r="AJ49" s="129">
        <v>3</v>
      </c>
      <c r="AK49" s="167">
        <v>3</v>
      </c>
      <c r="AL49" s="129">
        <v>0</v>
      </c>
      <c r="AM49" s="186">
        <v>0</v>
      </c>
      <c r="AN49" s="201">
        <v>6</v>
      </c>
      <c r="AO49" s="130">
        <v>3</v>
      </c>
      <c r="AP49" s="136">
        <v>2</v>
      </c>
    </row>
    <row r="50" spans="2:43" s="44" customFormat="1" x14ac:dyDescent="0.25">
      <c r="B50" s="221"/>
      <c r="C50" s="158" t="s">
        <v>102</v>
      </c>
      <c r="D50" s="128">
        <v>21</v>
      </c>
      <c r="E50" s="129">
        <v>12</v>
      </c>
      <c r="F50" s="129">
        <v>3</v>
      </c>
      <c r="G50" s="129">
        <v>2</v>
      </c>
      <c r="H50" s="130">
        <v>68</v>
      </c>
      <c r="I50" s="130">
        <v>166</v>
      </c>
      <c r="J50" s="167">
        <v>1</v>
      </c>
      <c r="K50" s="167">
        <v>0</v>
      </c>
      <c r="L50" s="167">
        <v>4</v>
      </c>
      <c r="M50" s="167">
        <v>50.8</v>
      </c>
      <c r="N50" s="130">
        <v>5</v>
      </c>
      <c r="O50" s="130">
        <v>40.6</v>
      </c>
      <c r="P50" s="131">
        <f t="shared" si="0"/>
        <v>0.75</v>
      </c>
      <c r="Q50" s="133">
        <f t="shared" si="2"/>
        <v>0.4</v>
      </c>
      <c r="R50" s="134" t="s">
        <v>355</v>
      </c>
      <c r="S50" s="135" t="s">
        <v>356</v>
      </c>
      <c r="T50" s="128">
        <v>25</v>
      </c>
      <c r="U50" s="129">
        <v>8.1</v>
      </c>
      <c r="V50" s="130">
        <v>8</v>
      </c>
      <c r="W50" s="132">
        <v>25.4</v>
      </c>
      <c r="X50" s="130">
        <v>16</v>
      </c>
      <c r="Y50" s="131">
        <v>0.875</v>
      </c>
      <c r="Z50" s="167">
        <v>7</v>
      </c>
      <c r="AA50" s="131">
        <v>0.125</v>
      </c>
      <c r="AB50" s="167">
        <v>2</v>
      </c>
      <c r="AC50" s="129">
        <v>4</v>
      </c>
      <c r="AD50" s="129">
        <v>4</v>
      </c>
      <c r="AE50" s="182">
        <f t="shared" si="1"/>
        <v>0</v>
      </c>
      <c r="AF50" s="128">
        <v>1</v>
      </c>
      <c r="AG50" s="167">
        <v>0</v>
      </c>
      <c r="AH50" s="130">
        <v>2</v>
      </c>
      <c r="AI50" s="167">
        <v>1</v>
      </c>
      <c r="AJ50" s="129">
        <v>1</v>
      </c>
      <c r="AK50" s="167">
        <v>1</v>
      </c>
      <c r="AL50" s="129">
        <v>1</v>
      </c>
      <c r="AM50" s="186">
        <v>0</v>
      </c>
      <c r="AN50" s="201">
        <v>3</v>
      </c>
      <c r="AO50" s="130">
        <v>1</v>
      </c>
      <c r="AP50" s="136">
        <v>0</v>
      </c>
    </row>
    <row r="51" spans="2:43" s="44" customFormat="1" x14ac:dyDescent="0.25">
      <c r="B51" s="221"/>
      <c r="C51" s="158" t="s">
        <v>92</v>
      </c>
      <c r="D51" s="128">
        <v>19</v>
      </c>
      <c r="E51" s="129">
        <v>12</v>
      </c>
      <c r="F51" s="129">
        <v>3</v>
      </c>
      <c r="G51" s="129">
        <v>2</v>
      </c>
      <c r="H51" s="130">
        <v>65</v>
      </c>
      <c r="I51" s="130">
        <v>100</v>
      </c>
      <c r="J51" s="167">
        <v>2</v>
      </c>
      <c r="K51" s="167">
        <v>2</v>
      </c>
      <c r="L51" s="167">
        <v>3</v>
      </c>
      <c r="M51" s="167">
        <v>65.5</v>
      </c>
      <c r="N51" s="130">
        <v>5</v>
      </c>
      <c r="O51" s="130">
        <v>39.299999999999997</v>
      </c>
      <c r="P51" s="131">
        <f>IFERROR(F51/L51,"0%")</f>
        <v>1</v>
      </c>
      <c r="Q51" s="133">
        <f t="shared" si="2"/>
        <v>0.4</v>
      </c>
      <c r="R51" s="134" t="s">
        <v>341</v>
      </c>
      <c r="S51" s="135" t="s">
        <v>357</v>
      </c>
      <c r="T51" s="128">
        <v>31</v>
      </c>
      <c r="U51" s="129">
        <v>6.3</v>
      </c>
      <c r="V51" s="130">
        <v>9</v>
      </c>
      <c r="W51" s="132">
        <v>21.8</v>
      </c>
      <c r="X51" s="130">
        <v>7</v>
      </c>
      <c r="Y51" s="131">
        <v>0.88888888888888884</v>
      </c>
      <c r="Z51" s="167">
        <v>8</v>
      </c>
      <c r="AA51" s="131">
        <v>0.14285714285714285</v>
      </c>
      <c r="AB51" s="167">
        <v>1</v>
      </c>
      <c r="AC51" s="129">
        <v>6</v>
      </c>
      <c r="AD51" s="129">
        <v>1</v>
      </c>
      <c r="AE51" s="182">
        <f t="shared" si="1"/>
        <v>5</v>
      </c>
      <c r="AF51" s="128">
        <v>4</v>
      </c>
      <c r="AG51" s="167">
        <v>1</v>
      </c>
      <c r="AH51" s="130">
        <v>3</v>
      </c>
      <c r="AI51" s="167">
        <v>1</v>
      </c>
      <c r="AJ51" s="129">
        <v>2</v>
      </c>
      <c r="AK51" s="167">
        <v>2</v>
      </c>
      <c r="AL51" s="129">
        <v>1</v>
      </c>
      <c r="AM51" s="186">
        <v>1</v>
      </c>
      <c r="AN51" s="201">
        <v>4</v>
      </c>
      <c r="AO51" s="130">
        <v>1</v>
      </c>
      <c r="AP51" s="136">
        <v>0</v>
      </c>
    </row>
    <row r="52" spans="2:43" s="44" customFormat="1" x14ac:dyDescent="0.25">
      <c r="B52" s="221"/>
      <c r="C52" s="158" t="s">
        <v>97</v>
      </c>
      <c r="D52" s="128">
        <v>26</v>
      </c>
      <c r="E52" s="129">
        <v>28</v>
      </c>
      <c r="F52" s="129">
        <v>4</v>
      </c>
      <c r="G52" s="129">
        <v>4</v>
      </c>
      <c r="H52" s="130">
        <v>94</v>
      </c>
      <c r="I52" s="130">
        <v>70</v>
      </c>
      <c r="J52" s="167">
        <v>3</v>
      </c>
      <c r="K52" s="167">
        <v>3</v>
      </c>
      <c r="L52" s="167">
        <v>10</v>
      </c>
      <c r="M52" s="167">
        <v>37.700000000000003</v>
      </c>
      <c r="N52" s="130">
        <v>5</v>
      </c>
      <c r="O52" s="130">
        <v>75.5</v>
      </c>
      <c r="P52" s="131">
        <f t="shared" si="0"/>
        <v>0.4</v>
      </c>
      <c r="Q52" s="133">
        <f t="shared" si="2"/>
        <v>0.8</v>
      </c>
      <c r="R52" s="134" t="s">
        <v>313</v>
      </c>
      <c r="S52" s="135" t="s">
        <v>312</v>
      </c>
      <c r="T52" s="128">
        <v>68</v>
      </c>
      <c r="U52" s="129">
        <v>5.6</v>
      </c>
      <c r="V52" s="130">
        <v>18</v>
      </c>
      <c r="W52" s="132">
        <v>21</v>
      </c>
      <c r="X52" s="130">
        <v>14</v>
      </c>
      <c r="Y52" s="131">
        <v>0.94444444444444442</v>
      </c>
      <c r="Z52" s="167">
        <v>17</v>
      </c>
      <c r="AA52" s="131">
        <v>0.21428571428571427</v>
      </c>
      <c r="AB52" s="167">
        <v>3</v>
      </c>
      <c r="AC52" s="129">
        <v>6</v>
      </c>
      <c r="AD52" s="129">
        <v>5</v>
      </c>
      <c r="AE52" s="182">
        <f t="shared" si="1"/>
        <v>1</v>
      </c>
      <c r="AF52" s="128">
        <v>2</v>
      </c>
      <c r="AG52" s="167">
        <v>2</v>
      </c>
      <c r="AH52" s="130">
        <v>3</v>
      </c>
      <c r="AI52" s="167">
        <v>1</v>
      </c>
      <c r="AJ52" s="129">
        <v>2</v>
      </c>
      <c r="AK52" s="167">
        <v>2</v>
      </c>
      <c r="AL52" s="129">
        <v>0</v>
      </c>
      <c r="AM52" s="186">
        <v>0</v>
      </c>
      <c r="AN52" s="201">
        <v>3</v>
      </c>
      <c r="AO52" s="130">
        <v>0</v>
      </c>
      <c r="AP52" s="136">
        <v>2</v>
      </c>
    </row>
    <row r="53" spans="2:43" s="44" customFormat="1" x14ac:dyDescent="0.25">
      <c r="B53" s="221"/>
      <c r="C53" s="158" t="s">
        <v>124</v>
      </c>
      <c r="D53" s="128">
        <v>26</v>
      </c>
      <c r="E53" s="129">
        <v>0</v>
      </c>
      <c r="F53" s="129">
        <v>4</v>
      </c>
      <c r="G53" s="129">
        <v>0</v>
      </c>
      <c r="H53" s="130">
        <v>68</v>
      </c>
      <c r="I53" s="130">
        <v>0</v>
      </c>
      <c r="J53" s="167">
        <v>2</v>
      </c>
      <c r="K53" s="167">
        <v>0</v>
      </c>
      <c r="L53" s="167">
        <v>8</v>
      </c>
      <c r="M53" s="167">
        <v>34.200000000000003</v>
      </c>
      <c r="N53" s="130">
        <v>1</v>
      </c>
      <c r="O53" s="130">
        <v>273.5</v>
      </c>
      <c r="P53" s="131">
        <f>IFERROR(F53/L53,"0%")</f>
        <v>0.5</v>
      </c>
      <c r="Q53" s="133">
        <f>IFERROR(G53/N53,"0%")</f>
        <v>0</v>
      </c>
      <c r="R53" s="134" t="s">
        <v>358</v>
      </c>
      <c r="S53" s="135" t="s">
        <v>306</v>
      </c>
      <c r="T53" s="128">
        <v>33</v>
      </c>
      <c r="U53" s="129">
        <v>8.3000000000000007</v>
      </c>
      <c r="V53" s="130">
        <v>12</v>
      </c>
      <c r="W53" s="132">
        <v>22.8</v>
      </c>
      <c r="X53" s="130">
        <v>14</v>
      </c>
      <c r="Y53" s="131">
        <v>0.91666666666666663</v>
      </c>
      <c r="Z53" s="167">
        <v>11</v>
      </c>
      <c r="AA53" s="131">
        <v>0.14285714285714285</v>
      </c>
      <c r="AB53" s="167">
        <v>2</v>
      </c>
      <c r="AC53" s="129">
        <v>6</v>
      </c>
      <c r="AD53" s="129">
        <v>4</v>
      </c>
      <c r="AE53" s="182">
        <f t="shared" si="1"/>
        <v>2</v>
      </c>
      <c r="AF53" s="128">
        <v>4</v>
      </c>
      <c r="AG53" s="167">
        <v>1</v>
      </c>
      <c r="AH53" s="130">
        <v>1</v>
      </c>
      <c r="AI53" s="167">
        <v>0</v>
      </c>
      <c r="AJ53" s="129">
        <v>3</v>
      </c>
      <c r="AK53" s="167">
        <v>3</v>
      </c>
      <c r="AL53" s="129">
        <v>0</v>
      </c>
      <c r="AM53" s="186">
        <v>0</v>
      </c>
      <c r="AN53" s="201">
        <v>0</v>
      </c>
      <c r="AO53" s="130">
        <v>0</v>
      </c>
      <c r="AP53" s="136">
        <v>0</v>
      </c>
    </row>
    <row r="54" spans="2:43" s="44" customFormat="1" x14ac:dyDescent="0.25">
      <c r="B54" s="221"/>
      <c r="C54" s="158" t="s">
        <v>100</v>
      </c>
      <c r="D54" s="128">
        <v>33</v>
      </c>
      <c r="E54" s="129">
        <v>10</v>
      </c>
      <c r="F54" s="129">
        <v>5</v>
      </c>
      <c r="G54" s="129">
        <v>2</v>
      </c>
      <c r="H54" s="130">
        <v>26</v>
      </c>
      <c r="I54" s="130">
        <v>114</v>
      </c>
      <c r="J54" s="167">
        <v>3</v>
      </c>
      <c r="K54" s="167">
        <v>1</v>
      </c>
      <c r="L54" s="167">
        <v>5</v>
      </c>
      <c r="M54" s="167">
        <v>26.4</v>
      </c>
      <c r="N54" s="130">
        <v>5</v>
      </c>
      <c r="O54" s="130">
        <v>26.4</v>
      </c>
      <c r="P54" s="131">
        <f>IFERROR(F54/L54,"0%")</f>
        <v>1</v>
      </c>
      <c r="Q54" s="133">
        <f>IFERROR(G54/N54,"0%")</f>
        <v>0.4</v>
      </c>
      <c r="R54" s="134" t="s">
        <v>328</v>
      </c>
      <c r="S54" s="135" t="s">
        <v>327</v>
      </c>
      <c r="T54" s="128">
        <v>20</v>
      </c>
      <c r="U54" s="129">
        <v>6.6</v>
      </c>
      <c r="V54" s="130">
        <v>4</v>
      </c>
      <c r="W54" s="132">
        <v>33</v>
      </c>
      <c r="X54" s="130">
        <v>12</v>
      </c>
      <c r="Y54" s="131">
        <v>1</v>
      </c>
      <c r="Z54" s="167">
        <v>4</v>
      </c>
      <c r="AA54" s="131">
        <v>0.25</v>
      </c>
      <c r="AB54" s="167">
        <v>3</v>
      </c>
      <c r="AC54" s="129">
        <v>5</v>
      </c>
      <c r="AD54" s="129">
        <v>2</v>
      </c>
      <c r="AE54" s="182">
        <f t="shared" si="1"/>
        <v>3</v>
      </c>
      <c r="AF54" s="128">
        <v>4</v>
      </c>
      <c r="AG54" s="167">
        <v>0</v>
      </c>
      <c r="AH54" s="130">
        <v>3</v>
      </c>
      <c r="AI54" s="167">
        <v>1</v>
      </c>
      <c r="AJ54" s="129">
        <v>0</v>
      </c>
      <c r="AK54" s="167">
        <v>0</v>
      </c>
      <c r="AL54" s="129">
        <v>0</v>
      </c>
      <c r="AM54" s="186">
        <v>0</v>
      </c>
      <c r="AN54" s="201">
        <v>7</v>
      </c>
      <c r="AO54" s="130">
        <v>3</v>
      </c>
      <c r="AP54" s="136">
        <v>1</v>
      </c>
    </row>
    <row r="55" spans="2:43" s="44" customFormat="1" x14ac:dyDescent="0.25">
      <c r="B55" s="223" t="s">
        <v>218</v>
      </c>
      <c r="C55" s="224"/>
      <c r="D55" s="149">
        <v>22.8</v>
      </c>
      <c r="E55" s="150">
        <v>14.3</v>
      </c>
      <c r="F55" s="150">
        <v>3.5</v>
      </c>
      <c r="G55" s="150">
        <v>2.2999999999999998</v>
      </c>
      <c r="H55" s="153">
        <v>71</v>
      </c>
      <c r="I55" s="153">
        <v>103</v>
      </c>
      <c r="J55" s="152">
        <v>2</v>
      </c>
      <c r="K55" s="152">
        <v>1.5</v>
      </c>
      <c r="L55" s="152">
        <v>5.8</v>
      </c>
      <c r="M55" s="152">
        <v>42.4</v>
      </c>
      <c r="N55" s="153">
        <v>4.7</v>
      </c>
      <c r="O55" s="153">
        <v>53</v>
      </c>
      <c r="P55" s="151">
        <f t="shared" si="0"/>
        <v>0.60344827586206895</v>
      </c>
      <c r="Q55" s="154">
        <f t="shared" si="2"/>
        <v>0.4893617021276595</v>
      </c>
      <c r="R55" s="155" t="s">
        <v>359</v>
      </c>
      <c r="S55" s="156" t="s">
        <v>360</v>
      </c>
      <c r="T55" s="149">
        <v>35.200000000000003</v>
      </c>
      <c r="U55" s="150">
        <v>7</v>
      </c>
      <c r="V55" s="153">
        <v>12.2</v>
      </c>
      <c r="W55" s="153">
        <v>20.3</v>
      </c>
      <c r="X55" s="153">
        <v>11.2</v>
      </c>
      <c r="Y55" s="151">
        <v>0.88524590163934436</v>
      </c>
      <c r="Z55" s="152">
        <v>10.8</v>
      </c>
      <c r="AA55" s="151">
        <v>0.16071428571428573</v>
      </c>
      <c r="AB55" s="152">
        <v>1.8</v>
      </c>
      <c r="AC55" s="153">
        <v>5.2</v>
      </c>
      <c r="AD55" s="153">
        <v>3.5</v>
      </c>
      <c r="AE55" s="189">
        <f t="shared" si="1"/>
        <v>1.7000000000000002</v>
      </c>
      <c r="AF55" s="149">
        <v>2.5</v>
      </c>
      <c r="AG55" s="152">
        <v>0.7</v>
      </c>
      <c r="AH55" s="153">
        <v>2.7</v>
      </c>
      <c r="AI55" s="152">
        <v>1.2</v>
      </c>
      <c r="AJ55" s="153">
        <v>1.8</v>
      </c>
      <c r="AK55" s="152">
        <v>1.8</v>
      </c>
      <c r="AL55" s="153">
        <v>0.3</v>
      </c>
      <c r="AM55" s="185">
        <v>0.2</v>
      </c>
      <c r="AN55" s="157">
        <v>3.8</v>
      </c>
      <c r="AO55" s="153">
        <v>1.3</v>
      </c>
      <c r="AP55" s="189">
        <v>0.8</v>
      </c>
      <c r="AQ55" s="192"/>
    </row>
    <row r="56" spans="2:43" s="44" customFormat="1" x14ac:dyDescent="0.25">
      <c r="B56" s="222" t="s">
        <v>102</v>
      </c>
      <c r="C56" s="159" t="s">
        <v>101</v>
      </c>
      <c r="D56" s="137">
        <v>7</v>
      </c>
      <c r="E56" s="138">
        <v>29</v>
      </c>
      <c r="F56" s="138">
        <v>1</v>
      </c>
      <c r="G56" s="138">
        <v>5</v>
      </c>
      <c r="H56" s="139">
        <v>192</v>
      </c>
      <c r="I56" s="139">
        <v>52</v>
      </c>
      <c r="J56" s="168">
        <v>0</v>
      </c>
      <c r="K56" s="168">
        <v>2</v>
      </c>
      <c r="L56" s="168">
        <v>3</v>
      </c>
      <c r="M56" s="168">
        <v>64.099999999999994</v>
      </c>
      <c r="N56" s="139">
        <v>7</v>
      </c>
      <c r="O56" s="139">
        <v>27.5</v>
      </c>
      <c r="P56" s="140">
        <f>IFERROR(F56/L56,"0%")</f>
        <v>0.33333333333333331</v>
      </c>
      <c r="Q56" s="142">
        <f t="shared" si="2"/>
        <v>0.7142857142857143</v>
      </c>
      <c r="R56" s="143" t="s">
        <v>361</v>
      </c>
      <c r="S56" s="144" t="s">
        <v>299</v>
      </c>
      <c r="T56" s="137">
        <v>36</v>
      </c>
      <c r="U56" s="138">
        <v>5.3</v>
      </c>
      <c r="V56" s="139">
        <v>10</v>
      </c>
      <c r="W56" s="141">
        <v>19.2</v>
      </c>
      <c r="X56" s="139">
        <v>11</v>
      </c>
      <c r="Y56" s="140">
        <v>0.7</v>
      </c>
      <c r="Z56" s="168">
        <v>7</v>
      </c>
      <c r="AA56" s="140">
        <v>0.18181818181818182</v>
      </c>
      <c r="AB56" s="168">
        <v>2</v>
      </c>
      <c r="AC56" s="138">
        <v>6</v>
      </c>
      <c r="AD56" s="138">
        <v>7</v>
      </c>
      <c r="AE56" s="183">
        <f t="shared" si="1"/>
        <v>-1</v>
      </c>
      <c r="AF56" s="137">
        <v>1</v>
      </c>
      <c r="AG56" s="168">
        <v>1</v>
      </c>
      <c r="AH56" s="139">
        <v>3</v>
      </c>
      <c r="AI56" s="168">
        <v>3</v>
      </c>
      <c r="AJ56" s="138">
        <v>2</v>
      </c>
      <c r="AK56" s="168">
        <v>2</v>
      </c>
      <c r="AL56" s="138">
        <v>0</v>
      </c>
      <c r="AM56" s="187">
        <v>0</v>
      </c>
      <c r="AN56" s="202">
        <v>5</v>
      </c>
      <c r="AO56" s="139">
        <v>5</v>
      </c>
      <c r="AP56" s="145">
        <v>0</v>
      </c>
    </row>
    <row r="57" spans="2:43" s="44" customFormat="1" x14ac:dyDescent="0.25">
      <c r="B57" s="222"/>
      <c r="C57" s="159" t="s">
        <v>98</v>
      </c>
      <c r="D57" s="137">
        <v>12</v>
      </c>
      <c r="E57" s="138">
        <v>21</v>
      </c>
      <c r="F57" s="138">
        <v>2</v>
      </c>
      <c r="G57" s="138">
        <v>3</v>
      </c>
      <c r="H57" s="139">
        <v>166</v>
      </c>
      <c r="I57" s="139">
        <v>68</v>
      </c>
      <c r="J57" s="168">
        <v>0</v>
      </c>
      <c r="K57" s="168">
        <v>1</v>
      </c>
      <c r="L57" s="168">
        <v>5</v>
      </c>
      <c r="M57" s="168">
        <v>66.5</v>
      </c>
      <c r="N57" s="139">
        <v>4</v>
      </c>
      <c r="O57" s="139">
        <v>83.1</v>
      </c>
      <c r="P57" s="140">
        <f t="shared" si="0"/>
        <v>0.4</v>
      </c>
      <c r="Q57" s="142">
        <f>IFERROR(G57/N57,"0%")</f>
        <v>0.75</v>
      </c>
      <c r="R57" s="143" t="s">
        <v>356</v>
      </c>
      <c r="S57" s="144" t="s">
        <v>355</v>
      </c>
      <c r="T57" s="137">
        <v>67</v>
      </c>
      <c r="U57" s="138">
        <v>5</v>
      </c>
      <c r="V57" s="139">
        <v>16</v>
      </c>
      <c r="W57" s="141">
        <v>20.8</v>
      </c>
      <c r="X57" s="139">
        <v>8</v>
      </c>
      <c r="Y57" s="140">
        <v>0.875</v>
      </c>
      <c r="Z57" s="168">
        <v>14</v>
      </c>
      <c r="AA57" s="140">
        <v>0.125</v>
      </c>
      <c r="AB57" s="168">
        <v>1</v>
      </c>
      <c r="AC57" s="138">
        <v>4</v>
      </c>
      <c r="AD57" s="138">
        <v>4</v>
      </c>
      <c r="AE57" s="183">
        <f t="shared" si="1"/>
        <v>0</v>
      </c>
      <c r="AF57" s="137">
        <v>2</v>
      </c>
      <c r="AG57" s="168">
        <v>1</v>
      </c>
      <c r="AH57" s="139">
        <v>1</v>
      </c>
      <c r="AI57" s="168">
        <v>1</v>
      </c>
      <c r="AJ57" s="138">
        <v>3</v>
      </c>
      <c r="AK57" s="168">
        <v>3</v>
      </c>
      <c r="AL57" s="138">
        <v>1</v>
      </c>
      <c r="AM57" s="187">
        <v>1</v>
      </c>
      <c r="AN57" s="202">
        <v>2</v>
      </c>
      <c r="AO57" s="139">
        <v>2</v>
      </c>
      <c r="AP57" s="145">
        <v>0</v>
      </c>
    </row>
    <row r="58" spans="2:43" s="44" customFormat="1" x14ac:dyDescent="0.25">
      <c r="B58" s="222"/>
      <c r="C58" s="159" t="s">
        <v>20</v>
      </c>
      <c r="D58" s="137">
        <v>35</v>
      </c>
      <c r="E58" s="138">
        <v>7</v>
      </c>
      <c r="F58" s="138">
        <v>5</v>
      </c>
      <c r="G58" s="138">
        <v>1</v>
      </c>
      <c r="H58" s="139">
        <v>42</v>
      </c>
      <c r="I58" s="139">
        <v>190</v>
      </c>
      <c r="J58" s="168">
        <v>2</v>
      </c>
      <c r="K58" s="168">
        <v>1</v>
      </c>
      <c r="L58" s="168">
        <v>6</v>
      </c>
      <c r="M58" s="168">
        <v>34.6</v>
      </c>
      <c r="N58" s="139">
        <v>4</v>
      </c>
      <c r="O58" s="139">
        <v>52</v>
      </c>
      <c r="P58" s="140">
        <f t="shared" si="0"/>
        <v>0.83333333333333337</v>
      </c>
      <c r="Q58" s="142">
        <f t="shared" si="2"/>
        <v>0.25</v>
      </c>
      <c r="R58" s="143" t="s">
        <v>362</v>
      </c>
      <c r="S58" s="144" t="s">
        <v>345</v>
      </c>
      <c r="T58" s="137">
        <v>31</v>
      </c>
      <c r="U58" s="138">
        <v>6.7</v>
      </c>
      <c r="V58" s="139">
        <v>7</v>
      </c>
      <c r="W58" s="141">
        <v>29.7</v>
      </c>
      <c r="X58" s="139">
        <v>11</v>
      </c>
      <c r="Y58" s="140">
        <v>1</v>
      </c>
      <c r="Z58" s="168">
        <v>7</v>
      </c>
      <c r="AA58" s="140">
        <v>0.18181818181818182</v>
      </c>
      <c r="AB58" s="168">
        <v>2</v>
      </c>
      <c r="AC58" s="138">
        <v>7</v>
      </c>
      <c r="AD58" s="138">
        <v>3</v>
      </c>
      <c r="AE58" s="183">
        <f t="shared" si="1"/>
        <v>4</v>
      </c>
      <c r="AF58" s="137">
        <v>5</v>
      </c>
      <c r="AG58" s="168">
        <v>1</v>
      </c>
      <c r="AH58" s="139">
        <v>2</v>
      </c>
      <c r="AI58" s="168">
        <v>2</v>
      </c>
      <c r="AJ58" s="138">
        <v>2</v>
      </c>
      <c r="AK58" s="168">
        <v>2</v>
      </c>
      <c r="AL58" s="138">
        <v>0</v>
      </c>
      <c r="AM58" s="187">
        <v>0</v>
      </c>
      <c r="AN58" s="202">
        <v>4</v>
      </c>
      <c r="AO58" s="139">
        <v>2</v>
      </c>
      <c r="AP58" s="145">
        <v>0</v>
      </c>
    </row>
    <row r="59" spans="2:43" s="44" customFormat="1" x14ac:dyDescent="0.25">
      <c r="B59" s="222"/>
      <c r="C59" s="159" t="s">
        <v>99</v>
      </c>
      <c r="D59" s="137">
        <v>7</v>
      </c>
      <c r="E59" s="138">
        <v>50</v>
      </c>
      <c r="F59" s="138">
        <v>1</v>
      </c>
      <c r="G59" s="138">
        <v>8</v>
      </c>
      <c r="H59" s="139">
        <v>159</v>
      </c>
      <c r="I59" s="139">
        <v>25</v>
      </c>
      <c r="J59" s="168">
        <v>1</v>
      </c>
      <c r="K59" s="168">
        <v>8</v>
      </c>
      <c r="L59" s="168">
        <v>3</v>
      </c>
      <c r="M59" s="168">
        <v>53</v>
      </c>
      <c r="N59" s="139">
        <v>9</v>
      </c>
      <c r="O59" s="139">
        <v>17.7</v>
      </c>
      <c r="P59" s="140">
        <f t="shared" si="0"/>
        <v>0.33333333333333331</v>
      </c>
      <c r="Q59" s="142">
        <f t="shared" si="2"/>
        <v>0.88888888888888884</v>
      </c>
      <c r="R59" s="143" t="s">
        <v>344</v>
      </c>
      <c r="S59" s="144" t="s">
        <v>343</v>
      </c>
      <c r="T59" s="137">
        <v>30</v>
      </c>
      <c r="U59" s="138">
        <v>5.3</v>
      </c>
      <c r="V59" s="139">
        <v>6</v>
      </c>
      <c r="W59" s="141">
        <v>26.5</v>
      </c>
      <c r="X59" s="139">
        <v>3</v>
      </c>
      <c r="Y59" s="140">
        <v>1</v>
      </c>
      <c r="Z59" s="168">
        <v>6</v>
      </c>
      <c r="AA59" s="140">
        <v>0</v>
      </c>
      <c r="AB59" s="168">
        <v>0</v>
      </c>
      <c r="AC59" s="138">
        <v>4</v>
      </c>
      <c r="AD59" s="138">
        <v>6</v>
      </c>
      <c r="AE59" s="183">
        <f t="shared" si="1"/>
        <v>-2</v>
      </c>
      <c r="AF59" s="137">
        <v>2</v>
      </c>
      <c r="AG59" s="168">
        <v>2</v>
      </c>
      <c r="AH59" s="139">
        <v>7</v>
      </c>
      <c r="AI59" s="168">
        <v>2</v>
      </c>
      <c r="AJ59" s="138">
        <v>2</v>
      </c>
      <c r="AK59" s="168">
        <v>2</v>
      </c>
      <c r="AL59" s="138">
        <v>0</v>
      </c>
      <c r="AM59" s="187">
        <v>0</v>
      </c>
      <c r="AN59" s="202">
        <v>3</v>
      </c>
      <c r="AO59" s="139">
        <v>2</v>
      </c>
      <c r="AP59" s="145">
        <v>0</v>
      </c>
    </row>
    <row r="60" spans="2:43" s="44" customFormat="1" x14ac:dyDescent="0.25">
      <c r="B60" s="222"/>
      <c r="C60" s="159" t="s">
        <v>91</v>
      </c>
      <c r="D60" s="137">
        <v>19</v>
      </c>
      <c r="E60" s="138">
        <v>12</v>
      </c>
      <c r="F60" s="138">
        <v>3</v>
      </c>
      <c r="G60" s="138">
        <v>2</v>
      </c>
      <c r="H60" s="139">
        <v>66</v>
      </c>
      <c r="I60" s="139">
        <v>106</v>
      </c>
      <c r="J60" s="168">
        <v>2</v>
      </c>
      <c r="K60" s="168">
        <v>1</v>
      </c>
      <c r="L60" s="168">
        <v>4</v>
      </c>
      <c r="M60" s="168">
        <v>49.8</v>
      </c>
      <c r="N60" s="139">
        <v>4</v>
      </c>
      <c r="O60" s="139">
        <v>49.8</v>
      </c>
      <c r="P60" s="140">
        <f t="shared" ref="P60" si="6">IFERROR(F60/L60,"0%")</f>
        <v>0.75</v>
      </c>
      <c r="Q60" s="142">
        <f t="shared" ref="Q60" si="7">IFERROR(G60/N60,"0%")</f>
        <v>0.5</v>
      </c>
      <c r="R60" s="143" t="s">
        <v>301</v>
      </c>
      <c r="S60" s="144" t="s">
        <v>306</v>
      </c>
      <c r="T60" s="137">
        <v>40</v>
      </c>
      <c r="U60" s="138">
        <v>5</v>
      </c>
      <c r="V60" s="139">
        <v>10</v>
      </c>
      <c r="W60" s="141">
        <v>19.899999999999999</v>
      </c>
      <c r="X60" s="139">
        <v>11</v>
      </c>
      <c r="Y60" s="140">
        <v>1</v>
      </c>
      <c r="Z60" s="168">
        <v>10</v>
      </c>
      <c r="AA60" s="140">
        <v>9.0909090909090912E-2</v>
      </c>
      <c r="AB60" s="168">
        <v>1</v>
      </c>
      <c r="AC60" s="138">
        <v>4</v>
      </c>
      <c r="AD60" s="138">
        <v>5</v>
      </c>
      <c r="AE60" s="183">
        <f t="shared" si="1"/>
        <v>-1</v>
      </c>
      <c r="AF60" s="137">
        <v>4</v>
      </c>
      <c r="AG60" s="168">
        <v>1</v>
      </c>
      <c r="AH60" s="139">
        <v>3</v>
      </c>
      <c r="AI60" s="168">
        <v>2</v>
      </c>
      <c r="AJ60" s="138">
        <v>2</v>
      </c>
      <c r="AK60" s="168">
        <v>2</v>
      </c>
      <c r="AL60" s="138">
        <v>0</v>
      </c>
      <c r="AM60" s="187">
        <v>0</v>
      </c>
      <c r="AN60" s="202">
        <v>1</v>
      </c>
      <c r="AO60" s="139">
        <v>1</v>
      </c>
      <c r="AP60" s="145">
        <v>0</v>
      </c>
    </row>
    <row r="61" spans="2:43" s="44" customFormat="1" x14ac:dyDescent="0.25">
      <c r="B61" s="222"/>
      <c r="C61" s="159" t="s">
        <v>93</v>
      </c>
      <c r="D61" s="137">
        <v>36</v>
      </c>
      <c r="E61" s="138">
        <v>5</v>
      </c>
      <c r="F61" s="138">
        <v>6</v>
      </c>
      <c r="G61" s="138">
        <v>1</v>
      </c>
      <c r="H61" s="139">
        <v>43</v>
      </c>
      <c r="I61" s="139">
        <v>157</v>
      </c>
      <c r="J61" s="168">
        <v>3</v>
      </c>
      <c r="K61" s="168">
        <v>1</v>
      </c>
      <c r="L61" s="168">
        <v>6</v>
      </c>
      <c r="M61" s="168">
        <v>42.6</v>
      </c>
      <c r="N61" s="139">
        <v>2</v>
      </c>
      <c r="O61" s="139">
        <v>127.9</v>
      </c>
      <c r="P61" s="140">
        <f t="shared" si="0"/>
        <v>1</v>
      </c>
      <c r="Q61" s="142">
        <f t="shared" si="2"/>
        <v>0.5</v>
      </c>
      <c r="R61" s="143" t="s">
        <v>363</v>
      </c>
      <c r="S61" s="144" t="s">
        <v>364</v>
      </c>
      <c r="T61" s="137">
        <v>44</v>
      </c>
      <c r="U61" s="138">
        <v>5.8</v>
      </c>
      <c r="V61" s="139">
        <v>7</v>
      </c>
      <c r="W61" s="141">
        <v>36.5</v>
      </c>
      <c r="X61" s="139">
        <v>10</v>
      </c>
      <c r="Y61" s="140">
        <v>0.7142857142857143</v>
      </c>
      <c r="Z61" s="168">
        <v>5</v>
      </c>
      <c r="AA61" s="140">
        <v>0.1</v>
      </c>
      <c r="AB61" s="168">
        <v>1</v>
      </c>
      <c r="AC61" s="138">
        <v>5</v>
      </c>
      <c r="AD61" s="138">
        <v>3</v>
      </c>
      <c r="AE61" s="183">
        <f t="shared" si="1"/>
        <v>2</v>
      </c>
      <c r="AF61" s="137">
        <v>6</v>
      </c>
      <c r="AG61" s="168">
        <v>4</v>
      </c>
      <c r="AH61" s="139">
        <v>0</v>
      </c>
      <c r="AI61" s="168">
        <v>0</v>
      </c>
      <c r="AJ61" s="138">
        <v>3</v>
      </c>
      <c r="AK61" s="168">
        <v>3</v>
      </c>
      <c r="AL61" s="138">
        <v>1</v>
      </c>
      <c r="AM61" s="187">
        <v>1</v>
      </c>
      <c r="AN61" s="202">
        <v>4</v>
      </c>
      <c r="AO61" s="139">
        <v>4</v>
      </c>
      <c r="AP61" s="145">
        <v>0</v>
      </c>
    </row>
    <row r="62" spans="2:43" s="44" customFormat="1" x14ac:dyDescent="0.25">
      <c r="B62" s="223" t="s">
        <v>218</v>
      </c>
      <c r="C62" s="224"/>
      <c r="D62" s="157">
        <v>19.3</v>
      </c>
      <c r="E62" s="153">
        <v>20.7</v>
      </c>
      <c r="F62" s="153">
        <v>3</v>
      </c>
      <c r="G62" s="153">
        <v>3.3</v>
      </c>
      <c r="H62" s="153">
        <v>75</v>
      </c>
      <c r="I62" s="153">
        <v>61</v>
      </c>
      <c r="J62" s="152">
        <v>1.3</v>
      </c>
      <c r="K62" s="152">
        <v>2.2999999999999998</v>
      </c>
      <c r="L62" s="152">
        <v>4.5</v>
      </c>
      <c r="M62" s="152">
        <v>49.9</v>
      </c>
      <c r="N62" s="153">
        <v>5</v>
      </c>
      <c r="O62" s="153">
        <v>44.9</v>
      </c>
      <c r="P62" s="151">
        <f t="shared" si="0"/>
        <v>0.66666666666666663</v>
      </c>
      <c r="Q62" s="154">
        <f t="shared" si="2"/>
        <v>0.65999999999999992</v>
      </c>
      <c r="R62" s="155" t="s">
        <v>307</v>
      </c>
      <c r="S62" s="156" t="s">
        <v>365</v>
      </c>
      <c r="T62" s="157">
        <v>41.3</v>
      </c>
      <c r="U62" s="153">
        <v>5.4</v>
      </c>
      <c r="V62" s="153">
        <v>9.3000000000000007</v>
      </c>
      <c r="W62" s="153">
        <v>24</v>
      </c>
      <c r="X62" s="153">
        <v>9</v>
      </c>
      <c r="Y62" s="151">
        <v>0.88172043010752676</v>
      </c>
      <c r="Z62" s="152">
        <v>8.1999999999999993</v>
      </c>
      <c r="AA62" s="151">
        <v>0.13333333333333333</v>
      </c>
      <c r="AB62" s="152">
        <v>1.2</v>
      </c>
      <c r="AC62" s="153">
        <v>5</v>
      </c>
      <c r="AD62" s="153">
        <v>4.7</v>
      </c>
      <c r="AE62" s="189">
        <f t="shared" si="1"/>
        <v>0.29999999999999982</v>
      </c>
      <c r="AF62" s="157">
        <v>3.3</v>
      </c>
      <c r="AG62" s="152">
        <v>1.7</v>
      </c>
      <c r="AH62" s="153">
        <v>2.7</v>
      </c>
      <c r="AI62" s="152">
        <v>1.7</v>
      </c>
      <c r="AJ62" s="153">
        <v>2.2999999999999998</v>
      </c>
      <c r="AK62" s="152">
        <v>2.2999999999999998</v>
      </c>
      <c r="AL62" s="153">
        <v>0.3</v>
      </c>
      <c r="AM62" s="185">
        <v>0.3</v>
      </c>
      <c r="AN62" s="157">
        <v>3.2</v>
      </c>
      <c r="AO62" s="153">
        <v>2.7</v>
      </c>
      <c r="AP62" s="189">
        <v>0</v>
      </c>
    </row>
    <row r="63" spans="2:43" s="44" customFormat="1" x14ac:dyDescent="0.25">
      <c r="B63" s="221" t="s">
        <v>93</v>
      </c>
      <c r="C63" s="158" t="s">
        <v>100</v>
      </c>
      <c r="D63" s="128">
        <v>12</v>
      </c>
      <c r="E63" s="129">
        <v>19</v>
      </c>
      <c r="F63" s="129">
        <v>2</v>
      </c>
      <c r="G63" s="129">
        <v>3</v>
      </c>
      <c r="H63" s="130">
        <v>89</v>
      </c>
      <c r="I63" s="130">
        <v>65</v>
      </c>
      <c r="J63" s="167">
        <v>1</v>
      </c>
      <c r="K63" s="167">
        <v>1</v>
      </c>
      <c r="L63" s="167">
        <v>2</v>
      </c>
      <c r="M63" s="167">
        <v>88.6</v>
      </c>
      <c r="N63" s="130">
        <v>7</v>
      </c>
      <c r="O63" s="130">
        <v>25.3</v>
      </c>
      <c r="P63" s="131">
        <f t="shared" si="0"/>
        <v>1</v>
      </c>
      <c r="Q63" s="133">
        <f t="shared" si="2"/>
        <v>0.42857142857142855</v>
      </c>
      <c r="R63" s="134" t="s">
        <v>323</v>
      </c>
      <c r="S63" s="135" t="s">
        <v>322</v>
      </c>
      <c r="T63" s="128">
        <v>31</v>
      </c>
      <c r="U63" s="129">
        <v>5.7</v>
      </c>
      <c r="V63" s="130">
        <v>11</v>
      </c>
      <c r="W63" s="132">
        <v>16.100000000000001</v>
      </c>
      <c r="X63" s="130">
        <v>13</v>
      </c>
      <c r="Y63" s="131">
        <v>0.72727272727272729</v>
      </c>
      <c r="Z63" s="167">
        <v>8</v>
      </c>
      <c r="AA63" s="131">
        <v>0.23076923076923078</v>
      </c>
      <c r="AB63" s="167">
        <v>3</v>
      </c>
      <c r="AC63" s="129">
        <v>3</v>
      </c>
      <c r="AD63" s="129">
        <v>4</v>
      </c>
      <c r="AE63" s="182">
        <f t="shared" si="1"/>
        <v>-1</v>
      </c>
      <c r="AF63" s="128">
        <v>1</v>
      </c>
      <c r="AG63" s="167">
        <v>0</v>
      </c>
      <c r="AH63" s="130">
        <v>2</v>
      </c>
      <c r="AI63" s="167">
        <v>1</v>
      </c>
      <c r="AJ63" s="129">
        <v>0</v>
      </c>
      <c r="AK63" s="167">
        <v>0</v>
      </c>
      <c r="AL63" s="129">
        <v>4</v>
      </c>
      <c r="AM63" s="186">
        <v>3</v>
      </c>
      <c r="AN63" s="201">
        <v>3</v>
      </c>
      <c r="AO63" s="130">
        <v>2</v>
      </c>
      <c r="AP63" s="136">
        <v>0</v>
      </c>
    </row>
    <row r="64" spans="2:43" s="44" customFormat="1" x14ac:dyDescent="0.25">
      <c r="B64" s="221"/>
      <c r="C64" s="158" t="s">
        <v>96</v>
      </c>
      <c r="D64" s="128">
        <v>15</v>
      </c>
      <c r="E64" s="129">
        <v>7</v>
      </c>
      <c r="F64" s="129">
        <v>3</v>
      </c>
      <c r="G64" s="129">
        <v>1</v>
      </c>
      <c r="H64" s="130">
        <v>104</v>
      </c>
      <c r="I64" s="130">
        <v>194</v>
      </c>
      <c r="J64" s="167">
        <v>0</v>
      </c>
      <c r="K64" s="167">
        <v>0</v>
      </c>
      <c r="L64" s="167">
        <v>4</v>
      </c>
      <c r="M64" s="167">
        <v>78</v>
      </c>
      <c r="N64" s="130">
        <v>3</v>
      </c>
      <c r="O64" s="130">
        <v>104.1</v>
      </c>
      <c r="P64" s="131">
        <f t="shared" si="0"/>
        <v>0.75</v>
      </c>
      <c r="Q64" s="133">
        <f t="shared" si="2"/>
        <v>0.33333333333333331</v>
      </c>
      <c r="R64" s="134" t="s">
        <v>366</v>
      </c>
      <c r="S64" s="135" t="s">
        <v>322</v>
      </c>
      <c r="T64" s="128">
        <v>64</v>
      </c>
      <c r="U64" s="129">
        <v>4.9000000000000004</v>
      </c>
      <c r="V64" s="130">
        <v>20</v>
      </c>
      <c r="W64" s="132">
        <v>15.6</v>
      </c>
      <c r="X64" s="130">
        <v>8</v>
      </c>
      <c r="Y64" s="131">
        <v>1</v>
      </c>
      <c r="Z64" s="167">
        <v>20</v>
      </c>
      <c r="AA64" s="131">
        <v>0.125</v>
      </c>
      <c r="AB64" s="167">
        <v>1</v>
      </c>
      <c r="AC64" s="129">
        <v>3</v>
      </c>
      <c r="AD64" s="129">
        <v>2</v>
      </c>
      <c r="AE64" s="182">
        <f t="shared" si="1"/>
        <v>1</v>
      </c>
      <c r="AF64" s="128">
        <v>3</v>
      </c>
      <c r="AG64" s="167">
        <v>2</v>
      </c>
      <c r="AH64" s="130">
        <v>1</v>
      </c>
      <c r="AI64" s="167">
        <v>0</v>
      </c>
      <c r="AJ64" s="129">
        <v>1</v>
      </c>
      <c r="AK64" s="167">
        <v>1</v>
      </c>
      <c r="AL64" s="129">
        <v>1</v>
      </c>
      <c r="AM64" s="186">
        <v>1</v>
      </c>
      <c r="AN64" s="201">
        <v>3</v>
      </c>
      <c r="AO64" s="130">
        <v>3</v>
      </c>
      <c r="AP64" s="136">
        <v>0</v>
      </c>
    </row>
    <row r="65" spans="2:42" s="44" customFormat="1" x14ac:dyDescent="0.25">
      <c r="B65" s="221"/>
      <c r="C65" s="158" t="s">
        <v>91</v>
      </c>
      <c r="D65" s="128">
        <v>19</v>
      </c>
      <c r="E65" s="129">
        <v>28</v>
      </c>
      <c r="F65" s="129">
        <v>3</v>
      </c>
      <c r="G65" s="129">
        <v>4</v>
      </c>
      <c r="H65" s="130">
        <v>106</v>
      </c>
      <c r="I65" s="130">
        <v>45</v>
      </c>
      <c r="J65" s="167">
        <v>0</v>
      </c>
      <c r="K65" s="167">
        <v>2</v>
      </c>
      <c r="L65" s="167">
        <v>4</v>
      </c>
      <c r="M65" s="167">
        <v>79.3</v>
      </c>
      <c r="N65" s="130">
        <v>5</v>
      </c>
      <c r="O65" s="130">
        <v>63.5</v>
      </c>
      <c r="P65" s="131">
        <f t="shared" si="0"/>
        <v>0.75</v>
      </c>
      <c r="Q65" s="133">
        <f t="shared" si="2"/>
        <v>0.8</v>
      </c>
      <c r="R65" s="134" t="s">
        <v>367</v>
      </c>
      <c r="S65" s="135" t="s">
        <v>368</v>
      </c>
      <c r="T65" s="128">
        <v>69</v>
      </c>
      <c r="U65" s="129">
        <v>4.5999999999999996</v>
      </c>
      <c r="V65" s="130">
        <v>20</v>
      </c>
      <c r="W65" s="132">
        <v>15.9</v>
      </c>
      <c r="X65" s="130">
        <v>8</v>
      </c>
      <c r="Y65" s="131">
        <v>0.85</v>
      </c>
      <c r="Z65" s="167">
        <v>17</v>
      </c>
      <c r="AA65" s="131">
        <v>0.125</v>
      </c>
      <c r="AB65" s="167">
        <v>1</v>
      </c>
      <c r="AC65" s="129">
        <v>4</v>
      </c>
      <c r="AD65" s="129">
        <v>3</v>
      </c>
      <c r="AE65" s="182">
        <f t="shared" si="1"/>
        <v>1</v>
      </c>
      <c r="AF65" s="128">
        <v>3</v>
      </c>
      <c r="AG65" s="167">
        <v>1</v>
      </c>
      <c r="AH65" s="130">
        <v>1</v>
      </c>
      <c r="AI65" s="167">
        <v>1</v>
      </c>
      <c r="AJ65" s="129">
        <v>1</v>
      </c>
      <c r="AK65" s="167">
        <v>1</v>
      </c>
      <c r="AL65" s="129">
        <v>2</v>
      </c>
      <c r="AM65" s="186">
        <v>2</v>
      </c>
      <c r="AN65" s="201">
        <v>4</v>
      </c>
      <c r="AO65" s="130">
        <v>2</v>
      </c>
      <c r="AP65" s="136">
        <v>0</v>
      </c>
    </row>
    <row r="66" spans="2:42" s="44" customFormat="1" x14ac:dyDescent="0.25">
      <c r="B66" s="221"/>
      <c r="C66" s="158" t="s">
        <v>99</v>
      </c>
      <c r="D66" s="128">
        <v>14</v>
      </c>
      <c r="E66" s="129">
        <v>36</v>
      </c>
      <c r="F66" s="129">
        <v>2</v>
      </c>
      <c r="G66" s="129">
        <v>6</v>
      </c>
      <c r="H66" s="130">
        <v>95</v>
      </c>
      <c r="I66" s="130">
        <v>30</v>
      </c>
      <c r="J66" s="167">
        <v>1</v>
      </c>
      <c r="K66" s="167">
        <v>5</v>
      </c>
      <c r="L66" s="167">
        <v>4</v>
      </c>
      <c r="M66" s="167">
        <v>47.4</v>
      </c>
      <c r="N66" s="130">
        <v>6</v>
      </c>
      <c r="O66" s="130">
        <v>31.6</v>
      </c>
      <c r="P66" s="131">
        <f t="shared" si="0"/>
        <v>0.5</v>
      </c>
      <c r="Q66" s="133">
        <f t="shared" si="2"/>
        <v>1</v>
      </c>
      <c r="R66" s="134" t="s">
        <v>345</v>
      </c>
      <c r="S66" s="135" t="s">
        <v>323</v>
      </c>
      <c r="T66" s="128">
        <v>35</v>
      </c>
      <c r="U66" s="129">
        <v>5.4</v>
      </c>
      <c r="V66" s="130">
        <v>11</v>
      </c>
      <c r="W66" s="132">
        <v>17.3</v>
      </c>
      <c r="X66" s="130">
        <v>2</v>
      </c>
      <c r="Y66" s="131">
        <v>0.90909090909090906</v>
      </c>
      <c r="Z66" s="167">
        <v>10</v>
      </c>
      <c r="AA66" s="131">
        <v>0.5</v>
      </c>
      <c r="AB66" s="167">
        <v>1</v>
      </c>
      <c r="AC66" s="129">
        <v>2</v>
      </c>
      <c r="AD66" s="129">
        <v>5</v>
      </c>
      <c r="AE66" s="182">
        <f t="shared" si="1"/>
        <v>-3</v>
      </c>
      <c r="AF66" s="128">
        <v>1</v>
      </c>
      <c r="AG66" s="167">
        <v>1</v>
      </c>
      <c r="AH66" s="130">
        <v>7</v>
      </c>
      <c r="AI66" s="167">
        <v>1</v>
      </c>
      <c r="AJ66" s="129">
        <v>0</v>
      </c>
      <c r="AK66" s="167">
        <v>0</v>
      </c>
      <c r="AL66" s="129">
        <v>1</v>
      </c>
      <c r="AM66" s="186">
        <v>1</v>
      </c>
      <c r="AN66" s="201">
        <v>1</v>
      </c>
      <c r="AO66" s="130">
        <v>1</v>
      </c>
      <c r="AP66" s="136">
        <v>0</v>
      </c>
    </row>
    <row r="67" spans="2:42" s="44" customFormat="1" x14ac:dyDescent="0.25">
      <c r="B67" s="221"/>
      <c r="C67" s="158" t="s">
        <v>102</v>
      </c>
      <c r="D67" s="128">
        <v>5</v>
      </c>
      <c r="E67" s="129">
        <v>36</v>
      </c>
      <c r="F67" s="129">
        <v>1</v>
      </c>
      <c r="G67" s="129">
        <v>6</v>
      </c>
      <c r="H67" s="130">
        <v>157</v>
      </c>
      <c r="I67" s="130">
        <v>43</v>
      </c>
      <c r="J67" s="167">
        <v>1</v>
      </c>
      <c r="K67" s="167">
        <v>3</v>
      </c>
      <c r="L67" s="167">
        <v>2</v>
      </c>
      <c r="M67" s="167">
        <v>78.3</v>
      </c>
      <c r="N67" s="130">
        <v>6</v>
      </c>
      <c r="O67" s="130">
        <v>26.1</v>
      </c>
      <c r="P67" s="131">
        <f t="shared" si="0"/>
        <v>0.5</v>
      </c>
      <c r="Q67" s="133">
        <f t="shared" si="2"/>
        <v>1</v>
      </c>
      <c r="R67" s="134" t="s">
        <v>364</v>
      </c>
      <c r="S67" s="135" t="s">
        <v>363</v>
      </c>
      <c r="T67" s="128">
        <v>32</v>
      </c>
      <c r="U67" s="129">
        <v>4.9000000000000004</v>
      </c>
      <c r="V67" s="130">
        <v>10</v>
      </c>
      <c r="W67" s="132">
        <v>15.7</v>
      </c>
      <c r="X67" s="130">
        <v>7</v>
      </c>
      <c r="Y67" s="131">
        <v>0.9</v>
      </c>
      <c r="Z67" s="167">
        <v>9</v>
      </c>
      <c r="AA67" s="131">
        <v>0.2857142857142857</v>
      </c>
      <c r="AB67" s="167">
        <v>2</v>
      </c>
      <c r="AC67" s="129">
        <v>3</v>
      </c>
      <c r="AD67" s="129">
        <v>5</v>
      </c>
      <c r="AE67" s="182">
        <f t="shared" si="1"/>
        <v>-2</v>
      </c>
      <c r="AF67" s="128">
        <v>0</v>
      </c>
      <c r="AG67" s="167">
        <v>0</v>
      </c>
      <c r="AH67" s="130">
        <v>6</v>
      </c>
      <c r="AI67" s="167">
        <v>2</v>
      </c>
      <c r="AJ67" s="129">
        <v>0</v>
      </c>
      <c r="AK67" s="167">
        <v>0</v>
      </c>
      <c r="AL67" s="129">
        <v>2</v>
      </c>
      <c r="AM67" s="186">
        <v>1</v>
      </c>
      <c r="AN67" s="201">
        <v>0</v>
      </c>
      <c r="AO67" s="130">
        <v>0</v>
      </c>
      <c r="AP67" s="136">
        <v>0</v>
      </c>
    </row>
    <row r="68" spans="2:42" s="44" customFormat="1" x14ac:dyDescent="0.25">
      <c r="B68" s="223" t="s">
        <v>218</v>
      </c>
      <c r="C68" s="224"/>
      <c r="D68" s="149">
        <v>13</v>
      </c>
      <c r="E68" s="150">
        <v>25.2</v>
      </c>
      <c r="F68" s="150">
        <v>2.2000000000000002</v>
      </c>
      <c r="G68" s="150">
        <v>4</v>
      </c>
      <c r="H68" s="153">
        <v>105</v>
      </c>
      <c r="I68" s="153">
        <v>50</v>
      </c>
      <c r="J68" s="152">
        <v>0.6</v>
      </c>
      <c r="K68" s="152">
        <v>2.2000000000000002</v>
      </c>
      <c r="L68" s="152">
        <v>3.2</v>
      </c>
      <c r="M68" s="152">
        <v>72.099999999999994</v>
      </c>
      <c r="N68" s="153">
        <v>5.4</v>
      </c>
      <c r="O68" s="153">
        <v>42.7</v>
      </c>
      <c r="P68" s="151">
        <f t="shared" si="0"/>
        <v>0.6875</v>
      </c>
      <c r="Q68" s="154">
        <f t="shared" si="2"/>
        <v>0.7407407407407407</v>
      </c>
      <c r="R68" s="155" t="s">
        <v>369</v>
      </c>
      <c r="S68" s="156" t="s">
        <v>357</v>
      </c>
      <c r="T68" s="149">
        <v>46.2</v>
      </c>
      <c r="U68" s="150">
        <v>5</v>
      </c>
      <c r="V68" s="153">
        <v>14.4</v>
      </c>
      <c r="W68" s="153">
        <v>16</v>
      </c>
      <c r="X68" s="153">
        <v>7.6</v>
      </c>
      <c r="Y68" s="151">
        <v>0.88888888888888895</v>
      </c>
      <c r="Z68" s="152">
        <v>12.8</v>
      </c>
      <c r="AA68" s="151">
        <v>0.2105263157894737</v>
      </c>
      <c r="AB68" s="152">
        <v>1.6</v>
      </c>
      <c r="AC68" s="150">
        <v>3</v>
      </c>
      <c r="AD68" s="150">
        <v>3.8</v>
      </c>
      <c r="AE68" s="189">
        <f t="shared" si="1"/>
        <v>-0.79999999999999982</v>
      </c>
      <c r="AF68" s="149">
        <v>1.6</v>
      </c>
      <c r="AG68" s="152">
        <v>0.8</v>
      </c>
      <c r="AH68" s="153">
        <v>3.4</v>
      </c>
      <c r="AI68" s="152">
        <v>1</v>
      </c>
      <c r="AJ68" s="153">
        <v>0.4</v>
      </c>
      <c r="AK68" s="152">
        <v>0.4</v>
      </c>
      <c r="AL68" s="153">
        <v>2</v>
      </c>
      <c r="AM68" s="185">
        <v>1.6</v>
      </c>
      <c r="AN68" s="157">
        <v>2.2000000000000002</v>
      </c>
      <c r="AO68" s="153">
        <v>1.6</v>
      </c>
      <c r="AP68" s="189">
        <v>0</v>
      </c>
    </row>
    <row r="69" spans="2:42" s="44" customFormat="1" x14ac:dyDescent="0.25">
      <c r="B69" s="222" t="s">
        <v>91</v>
      </c>
      <c r="C69" s="159" t="s">
        <v>96</v>
      </c>
      <c r="D69" s="137">
        <v>5</v>
      </c>
      <c r="E69" s="138">
        <v>33</v>
      </c>
      <c r="F69" s="138">
        <v>1</v>
      </c>
      <c r="G69" s="138">
        <v>5</v>
      </c>
      <c r="H69" s="139">
        <v>137</v>
      </c>
      <c r="I69" s="139">
        <v>53</v>
      </c>
      <c r="J69" s="168">
        <v>1</v>
      </c>
      <c r="K69" s="168">
        <v>3</v>
      </c>
      <c r="L69" s="168">
        <v>1</v>
      </c>
      <c r="M69" s="168">
        <v>136.9</v>
      </c>
      <c r="N69" s="139">
        <v>10</v>
      </c>
      <c r="O69" s="139">
        <v>13.7</v>
      </c>
      <c r="P69" s="140">
        <f t="shared" si="0"/>
        <v>1</v>
      </c>
      <c r="Q69" s="142">
        <f t="shared" si="2"/>
        <v>0.5</v>
      </c>
      <c r="R69" s="143" t="s">
        <v>370</v>
      </c>
      <c r="S69" s="144" t="s">
        <v>371</v>
      </c>
      <c r="T69" s="137">
        <v>25</v>
      </c>
      <c r="U69" s="138">
        <v>5.5</v>
      </c>
      <c r="V69" s="139">
        <v>7</v>
      </c>
      <c r="W69" s="141">
        <v>19.600000000000001</v>
      </c>
      <c r="X69" s="139">
        <v>8</v>
      </c>
      <c r="Y69" s="140">
        <v>0.5714285714285714</v>
      </c>
      <c r="Z69" s="168">
        <v>4</v>
      </c>
      <c r="AA69" s="140">
        <v>0.25</v>
      </c>
      <c r="AB69" s="168">
        <v>2</v>
      </c>
      <c r="AC69" s="138">
        <v>6</v>
      </c>
      <c r="AD69" s="138">
        <v>7</v>
      </c>
      <c r="AE69" s="183">
        <f t="shared" si="1"/>
        <v>-1</v>
      </c>
      <c r="AF69" s="137">
        <v>2</v>
      </c>
      <c r="AG69" s="168">
        <v>0</v>
      </c>
      <c r="AH69" s="139">
        <v>4</v>
      </c>
      <c r="AI69" s="168">
        <v>2</v>
      </c>
      <c r="AJ69" s="138">
        <v>1</v>
      </c>
      <c r="AK69" s="168">
        <v>1</v>
      </c>
      <c r="AL69" s="138">
        <v>1</v>
      </c>
      <c r="AM69" s="187">
        <v>1</v>
      </c>
      <c r="AN69" s="202">
        <v>5</v>
      </c>
      <c r="AO69" s="139">
        <v>4</v>
      </c>
      <c r="AP69" s="145">
        <v>0</v>
      </c>
    </row>
    <row r="70" spans="2:42" s="44" customFormat="1" x14ac:dyDescent="0.25">
      <c r="B70" s="222"/>
      <c r="C70" s="159" t="s">
        <v>95</v>
      </c>
      <c r="D70" s="137">
        <v>33</v>
      </c>
      <c r="E70" s="138">
        <v>10</v>
      </c>
      <c r="F70" s="138">
        <v>5</v>
      </c>
      <c r="G70" s="138">
        <v>2</v>
      </c>
      <c r="H70" s="139">
        <v>44</v>
      </c>
      <c r="I70" s="139">
        <v>113</v>
      </c>
      <c r="J70" s="168">
        <v>2</v>
      </c>
      <c r="K70" s="168">
        <v>1</v>
      </c>
      <c r="L70" s="168">
        <v>5</v>
      </c>
      <c r="M70" s="168">
        <v>43.6</v>
      </c>
      <c r="N70" s="139">
        <v>6</v>
      </c>
      <c r="O70" s="139">
        <v>36.299999999999997</v>
      </c>
      <c r="P70" s="140">
        <f t="shared" si="0"/>
        <v>1</v>
      </c>
      <c r="Q70" s="142">
        <f t="shared" si="2"/>
        <v>0.33333333333333331</v>
      </c>
      <c r="R70" s="143" t="s">
        <v>331</v>
      </c>
      <c r="S70" s="144" t="s">
        <v>330</v>
      </c>
      <c r="T70" s="137">
        <v>35</v>
      </c>
      <c r="U70" s="138">
        <v>6.2</v>
      </c>
      <c r="V70" s="139">
        <v>11</v>
      </c>
      <c r="W70" s="141">
        <v>19.8</v>
      </c>
      <c r="X70" s="139">
        <v>13</v>
      </c>
      <c r="Y70" s="140">
        <v>0.90909090909090906</v>
      </c>
      <c r="Z70" s="168">
        <v>10</v>
      </c>
      <c r="AA70" s="140">
        <v>0.15384615384615385</v>
      </c>
      <c r="AB70" s="168">
        <v>2</v>
      </c>
      <c r="AC70" s="138">
        <v>4</v>
      </c>
      <c r="AD70" s="138">
        <v>1</v>
      </c>
      <c r="AE70" s="183">
        <f t="shared" si="1"/>
        <v>3</v>
      </c>
      <c r="AF70" s="137">
        <v>2</v>
      </c>
      <c r="AG70" s="168">
        <v>1</v>
      </c>
      <c r="AH70" s="139">
        <v>3</v>
      </c>
      <c r="AI70" s="168">
        <v>2</v>
      </c>
      <c r="AJ70" s="138">
        <v>1</v>
      </c>
      <c r="AK70" s="168">
        <v>1</v>
      </c>
      <c r="AL70" s="138">
        <v>1</v>
      </c>
      <c r="AM70" s="187">
        <v>1</v>
      </c>
      <c r="AN70" s="202">
        <v>5</v>
      </c>
      <c r="AO70" s="139">
        <v>1</v>
      </c>
      <c r="AP70" s="145">
        <v>0</v>
      </c>
    </row>
    <row r="71" spans="2:42" s="44" customFormat="1" x14ac:dyDescent="0.25">
      <c r="B71" s="222"/>
      <c r="C71" s="159" t="s">
        <v>94</v>
      </c>
      <c r="D71" s="137">
        <v>0</v>
      </c>
      <c r="E71" s="138">
        <v>38</v>
      </c>
      <c r="F71" s="138">
        <v>0</v>
      </c>
      <c r="G71" s="138">
        <v>6</v>
      </c>
      <c r="H71" s="139">
        <v>0</v>
      </c>
      <c r="I71" s="139">
        <v>61</v>
      </c>
      <c r="J71" s="168">
        <v>0</v>
      </c>
      <c r="K71" s="168">
        <v>3</v>
      </c>
      <c r="L71" s="168">
        <v>0</v>
      </c>
      <c r="M71" s="168">
        <v>0</v>
      </c>
      <c r="N71" s="139">
        <v>7</v>
      </c>
      <c r="O71" s="139">
        <v>12.1</v>
      </c>
      <c r="P71" s="140" t="str">
        <f t="shared" si="0"/>
        <v>0%</v>
      </c>
      <c r="Q71" s="142">
        <f t="shared" si="2"/>
        <v>0.8571428571428571</v>
      </c>
      <c r="R71" s="143" t="s">
        <v>350</v>
      </c>
      <c r="S71" s="144" t="s">
        <v>349</v>
      </c>
      <c r="T71" s="137">
        <v>17</v>
      </c>
      <c r="U71" s="138">
        <v>5</v>
      </c>
      <c r="V71" s="139">
        <v>7</v>
      </c>
      <c r="W71" s="141">
        <v>12.1</v>
      </c>
      <c r="X71" s="139">
        <v>14</v>
      </c>
      <c r="Y71" s="140">
        <v>0.42857142857142855</v>
      </c>
      <c r="Z71" s="168">
        <v>3</v>
      </c>
      <c r="AA71" s="140">
        <v>0</v>
      </c>
      <c r="AB71" s="168">
        <v>0</v>
      </c>
      <c r="AC71" s="138">
        <v>0</v>
      </c>
      <c r="AD71" s="138">
        <v>7</v>
      </c>
      <c r="AE71" s="183">
        <f t="shared" si="1"/>
        <v>-7</v>
      </c>
      <c r="AF71" s="137">
        <v>0</v>
      </c>
      <c r="AG71" s="168">
        <v>0</v>
      </c>
      <c r="AH71" s="139">
        <v>2</v>
      </c>
      <c r="AI71" s="168">
        <v>1</v>
      </c>
      <c r="AJ71" s="138">
        <v>0</v>
      </c>
      <c r="AK71" s="168">
        <v>0</v>
      </c>
      <c r="AL71" s="138">
        <v>3</v>
      </c>
      <c r="AM71" s="187">
        <v>2</v>
      </c>
      <c r="AN71" s="202">
        <v>3</v>
      </c>
      <c r="AO71" s="139">
        <v>1</v>
      </c>
      <c r="AP71" s="145">
        <v>0</v>
      </c>
    </row>
    <row r="72" spans="2:42" s="44" customFormat="1" x14ac:dyDescent="0.25">
      <c r="B72" s="222"/>
      <c r="C72" s="159" t="s">
        <v>93</v>
      </c>
      <c r="D72" s="137">
        <v>28</v>
      </c>
      <c r="E72" s="138">
        <v>19</v>
      </c>
      <c r="F72" s="138">
        <v>4</v>
      </c>
      <c r="G72" s="138">
        <v>3</v>
      </c>
      <c r="H72" s="139">
        <v>45</v>
      </c>
      <c r="I72" s="139">
        <v>106</v>
      </c>
      <c r="J72" s="168">
        <v>2</v>
      </c>
      <c r="K72" s="168">
        <v>0</v>
      </c>
      <c r="L72" s="168">
        <v>5</v>
      </c>
      <c r="M72" s="168">
        <v>36</v>
      </c>
      <c r="N72" s="139">
        <v>4</v>
      </c>
      <c r="O72" s="139">
        <v>45</v>
      </c>
      <c r="P72" s="140">
        <f t="shared" si="0"/>
        <v>0.8</v>
      </c>
      <c r="Q72" s="142">
        <f t="shared" si="2"/>
        <v>0.75</v>
      </c>
      <c r="R72" s="143" t="s">
        <v>368</v>
      </c>
      <c r="S72" s="144" t="s">
        <v>367</v>
      </c>
      <c r="T72" s="137">
        <v>22</v>
      </c>
      <c r="U72" s="138">
        <v>8.1999999999999993</v>
      </c>
      <c r="V72" s="139">
        <v>8</v>
      </c>
      <c r="W72" s="141">
        <v>22.5</v>
      </c>
      <c r="X72" s="139">
        <v>20</v>
      </c>
      <c r="Y72" s="140">
        <v>0.875</v>
      </c>
      <c r="Z72" s="168">
        <v>7</v>
      </c>
      <c r="AA72" s="140">
        <v>0.15</v>
      </c>
      <c r="AB72" s="168">
        <v>3</v>
      </c>
      <c r="AC72" s="138">
        <v>3</v>
      </c>
      <c r="AD72" s="138">
        <v>4</v>
      </c>
      <c r="AE72" s="183">
        <f t="shared" si="1"/>
        <v>-1</v>
      </c>
      <c r="AF72" s="137">
        <v>1</v>
      </c>
      <c r="AG72" s="168">
        <v>0</v>
      </c>
      <c r="AH72" s="139">
        <v>3</v>
      </c>
      <c r="AI72" s="168">
        <v>2</v>
      </c>
      <c r="AJ72" s="138">
        <v>0</v>
      </c>
      <c r="AK72" s="168">
        <v>0</v>
      </c>
      <c r="AL72" s="138">
        <v>1</v>
      </c>
      <c r="AM72" s="187">
        <v>1</v>
      </c>
      <c r="AN72" s="202">
        <v>2</v>
      </c>
      <c r="AO72" s="139">
        <v>2</v>
      </c>
      <c r="AP72" s="145">
        <v>0</v>
      </c>
    </row>
    <row r="73" spans="2:42" s="44" customFormat="1" x14ac:dyDescent="0.25">
      <c r="B73" s="222"/>
      <c r="C73" s="159" t="s">
        <v>102</v>
      </c>
      <c r="D73" s="137">
        <v>12</v>
      </c>
      <c r="E73" s="138">
        <v>19</v>
      </c>
      <c r="F73" s="138">
        <v>2</v>
      </c>
      <c r="G73" s="138">
        <v>3</v>
      </c>
      <c r="H73" s="139">
        <v>106</v>
      </c>
      <c r="I73" s="139">
        <v>66</v>
      </c>
      <c r="J73" s="168">
        <v>1</v>
      </c>
      <c r="K73" s="168">
        <v>2</v>
      </c>
      <c r="L73" s="168">
        <v>4</v>
      </c>
      <c r="M73" s="168">
        <v>52.8</v>
      </c>
      <c r="N73" s="139">
        <v>4</v>
      </c>
      <c r="O73" s="139">
        <v>52.8</v>
      </c>
      <c r="P73" s="140">
        <f>IFERROR(F73/L73,"0%")</f>
        <v>0.5</v>
      </c>
      <c r="Q73" s="142">
        <f>IFERROR(G73/N73,"0%")</f>
        <v>0.75</v>
      </c>
      <c r="R73" s="143" t="s">
        <v>306</v>
      </c>
      <c r="S73" s="144" t="s">
        <v>301</v>
      </c>
      <c r="T73" s="137">
        <v>34</v>
      </c>
      <c r="U73" s="138">
        <v>6.2</v>
      </c>
      <c r="V73" s="139">
        <v>11</v>
      </c>
      <c r="W73" s="141">
        <v>19.2</v>
      </c>
      <c r="X73" s="139">
        <v>10</v>
      </c>
      <c r="Y73" s="140">
        <v>0.90909090909090906</v>
      </c>
      <c r="Z73" s="168">
        <v>10</v>
      </c>
      <c r="AA73" s="140">
        <v>0</v>
      </c>
      <c r="AB73" s="168">
        <v>0</v>
      </c>
      <c r="AC73" s="138">
        <v>5</v>
      </c>
      <c r="AD73" s="138">
        <v>4</v>
      </c>
      <c r="AE73" s="183">
        <f t="shared" si="1"/>
        <v>1</v>
      </c>
      <c r="AF73" s="137">
        <v>3</v>
      </c>
      <c r="AG73" s="168">
        <v>1</v>
      </c>
      <c r="AH73" s="139">
        <v>4</v>
      </c>
      <c r="AI73" s="168">
        <v>3</v>
      </c>
      <c r="AJ73" s="138">
        <v>1</v>
      </c>
      <c r="AK73" s="168">
        <v>1</v>
      </c>
      <c r="AL73" s="138">
        <v>0</v>
      </c>
      <c r="AM73" s="187">
        <v>0</v>
      </c>
      <c r="AN73" s="202">
        <v>5</v>
      </c>
      <c r="AO73" s="139">
        <v>2</v>
      </c>
      <c r="AP73" s="145">
        <v>1</v>
      </c>
    </row>
    <row r="74" spans="2:42" s="44" customFormat="1" x14ac:dyDescent="0.25">
      <c r="B74" s="222"/>
      <c r="C74" s="159" t="s">
        <v>99</v>
      </c>
      <c r="D74" s="137">
        <v>12</v>
      </c>
      <c r="E74" s="138">
        <v>31</v>
      </c>
      <c r="F74" s="138">
        <v>2</v>
      </c>
      <c r="G74" s="138">
        <v>5</v>
      </c>
      <c r="H74" s="139">
        <v>113</v>
      </c>
      <c r="I74" s="139">
        <v>42</v>
      </c>
      <c r="J74" s="168">
        <v>0</v>
      </c>
      <c r="K74" s="168">
        <v>4</v>
      </c>
      <c r="L74" s="168">
        <v>2</v>
      </c>
      <c r="M74" s="168">
        <v>113.1</v>
      </c>
      <c r="N74" s="139">
        <v>6</v>
      </c>
      <c r="O74" s="139">
        <v>37.700000000000003</v>
      </c>
      <c r="P74" s="140">
        <f t="shared" si="0"/>
        <v>1</v>
      </c>
      <c r="Q74" s="142">
        <f t="shared" si="2"/>
        <v>0.83333333333333337</v>
      </c>
      <c r="R74" s="143" t="s">
        <v>347</v>
      </c>
      <c r="S74" s="144" t="s">
        <v>346</v>
      </c>
      <c r="T74" s="137">
        <v>46</v>
      </c>
      <c r="U74" s="138">
        <v>4.9000000000000004</v>
      </c>
      <c r="V74" s="139">
        <v>18</v>
      </c>
      <c r="W74" s="141">
        <v>12.6</v>
      </c>
      <c r="X74" s="139">
        <v>4</v>
      </c>
      <c r="Y74" s="140">
        <v>0.88888888888888884</v>
      </c>
      <c r="Z74" s="168">
        <v>16</v>
      </c>
      <c r="AA74" s="140">
        <v>0</v>
      </c>
      <c r="AB74" s="168">
        <v>0</v>
      </c>
      <c r="AC74" s="138">
        <v>4</v>
      </c>
      <c r="AD74" s="138">
        <v>2</v>
      </c>
      <c r="AE74" s="183">
        <f t="shared" si="1"/>
        <v>2</v>
      </c>
      <c r="AF74" s="137">
        <v>3</v>
      </c>
      <c r="AG74" s="168">
        <v>1</v>
      </c>
      <c r="AH74" s="139">
        <v>4</v>
      </c>
      <c r="AI74" s="168">
        <v>1</v>
      </c>
      <c r="AJ74" s="138">
        <v>2</v>
      </c>
      <c r="AK74" s="168">
        <v>2</v>
      </c>
      <c r="AL74" s="138">
        <v>1</v>
      </c>
      <c r="AM74" s="187">
        <v>1</v>
      </c>
      <c r="AN74" s="202">
        <v>2</v>
      </c>
      <c r="AO74" s="139">
        <v>2</v>
      </c>
      <c r="AP74" s="145">
        <v>0</v>
      </c>
    </row>
    <row r="75" spans="2:42" s="44" customFormat="1" x14ac:dyDescent="0.25">
      <c r="B75" s="223" t="s">
        <v>218</v>
      </c>
      <c r="C75" s="224"/>
      <c r="D75" s="157">
        <v>15</v>
      </c>
      <c r="E75" s="153">
        <v>25</v>
      </c>
      <c r="F75" s="153">
        <v>2.2999999999999998</v>
      </c>
      <c r="G75" s="153">
        <v>4</v>
      </c>
      <c r="H75" s="153">
        <v>75</v>
      </c>
      <c r="I75" s="153">
        <v>66</v>
      </c>
      <c r="J75" s="152">
        <v>1</v>
      </c>
      <c r="K75" s="152">
        <v>2.2000000000000002</v>
      </c>
      <c r="L75" s="152">
        <v>2.8</v>
      </c>
      <c r="M75" s="152">
        <v>62.2</v>
      </c>
      <c r="N75" s="153">
        <v>6.2</v>
      </c>
      <c r="O75" s="153">
        <v>28.6</v>
      </c>
      <c r="P75" s="151">
        <f t="shared" ref="P75:P114" si="8">IFERROR(F75/L75,"0%")</f>
        <v>0.8214285714285714</v>
      </c>
      <c r="Q75" s="154">
        <f t="shared" ref="Q75:Q114" si="9">IFERROR(G75/N75,"0%")</f>
        <v>0.64516129032258063</v>
      </c>
      <c r="R75" s="155" t="s">
        <v>351</v>
      </c>
      <c r="S75" s="156" t="s">
        <v>372</v>
      </c>
      <c r="T75" s="157">
        <v>29.8</v>
      </c>
      <c r="U75" s="150">
        <v>5.9</v>
      </c>
      <c r="V75" s="153">
        <v>10.3</v>
      </c>
      <c r="W75" s="153">
        <v>17</v>
      </c>
      <c r="X75" s="153">
        <v>11.5</v>
      </c>
      <c r="Y75" s="151">
        <v>0.80582524271844658</v>
      </c>
      <c r="Z75" s="152">
        <v>8.3000000000000007</v>
      </c>
      <c r="AA75" s="151">
        <v>0.10434782608695652</v>
      </c>
      <c r="AB75" s="152">
        <v>1.2</v>
      </c>
      <c r="AC75" s="153">
        <v>3.7</v>
      </c>
      <c r="AD75" s="150">
        <v>4.2</v>
      </c>
      <c r="AE75" s="189">
        <f t="shared" ref="AE75:AE114" si="10">AC75-AD75</f>
        <v>-0.5</v>
      </c>
      <c r="AF75" s="157">
        <v>1.8</v>
      </c>
      <c r="AG75" s="152">
        <v>0.5</v>
      </c>
      <c r="AH75" s="153">
        <v>3.3</v>
      </c>
      <c r="AI75" s="152">
        <v>1.8</v>
      </c>
      <c r="AJ75" s="153">
        <v>0.8</v>
      </c>
      <c r="AK75" s="152">
        <v>0.8</v>
      </c>
      <c r="AL75" s="153">
        <v>1.2</v>
      </c>
      <c r="AM75" s="185">
        <v>1</v>
      </c>
      <c r="AN75" s="157">
        <v>3.7</v>
      </c>
      <c r="AO75" s="153">
        <v>2</v>
      </c>
      <c r="AP75" s="189">
        <v>0.2</v>
      </c>
    </row>
    <row r="76" spans="2:42" s="44" customFormat="1" x14ac:dyDescent="0.25">
      <c r="B76" s="221" t="s">
        <v>92</v>
      </c>
      <c r="C76" s="158" t="s">
        <v>20</v>
      </c>
      <c r="D76" s="128">
        <v>15</v>
      </c>
      <c r="E76" s="129">
        <v>19</v>
      </c>
      <c r="F76" s="129">
        <v>3</v>
      </c>
      <c r="G76" s="129">
        <v>3</v>
      </c>
      <c r="H76" s="130">
        <v>57</v>
      </c>
      <c r="I76" s="130">
        <v>85</v>
      </c>
      <c r="J76" s="167">
        <v>3</v>
      </c>
      <c r="K76" s="167">
        <v>0</v>
      </c>
      <c r="L76" s="167">
        <v>6</v>
      </c>
      <c r="M76" s="167">
        <v>28.6</v>
      </c>
      <c r="N76" s="130">
        <v>6</v>
      </c>
      <c r="O76" s="130">
        <v>28.6</v>
      </c>
      <c r="P76" s="131">
        <f t="shared" si="8"/>
        <v>0.5</v>
      </c>
      <c r="Q76" s="133">
        <f t="shared" si="9"/>
        <v>0.5</v>
      </c>
      <c r="R76" s="134" t="s">
        <v>373</v>
      </c>
      <c r="S76" s="135" t="s">
        <v>374</v>
      </c>
      <c r="T76" s="128">
        <v>27</v>
      </c>
      <c r="U76" s="129">
        <v>6.4</v>
      </c>
      <c r="V76" s="130">
        <v>9</v>
      </c>
      <c r="W76" s="132">
        <v>19.100000000000001</v>
      </c>
      <c r="X76" s="130">
        <v>16</v>
      </c>
      <c r="Y76" s="131">
        <v>0.88888888888888884</v>
      </c>
      <c r="Z76" s="167">
        <v>8</v>
      </c>
      <c r="AA76" s="131">
        <v>6.25E-2</v>
      </c>
      <c r="AB76" s="167">
        <v>1</v>
      </c>
      <c r="AC76" s="129">
        <v>3</v>
      </c>
      <c r="AD76" s="129">
        <v>4</v>
      </c>
      <c r="AE76" s="182">
        <f t="shared" si="10"/>
        <v>-1</v>
      </c>
      <c r="AF76" s="128">
        <v>1</v>
      </c>
      <c r="AG76" s="167">
        <v>1</v>
      </c>
      <c r="AH76" s="130">
        <v>3</v>
      </c>
      <c r="AI76" s="167">
        <v>2</v>
      </c>
      <c r="AJ76" s="129">
        <v>1</v>
      </c>
      <c r="AK76" s="167">
        <v>1</v>
      </c>
      <c r="AL76" s="129">
        <v>1</v>
      </c>
      <c r="AM76" s="186">
        <v>1</v>
      </c>
      <c r="AN76" s="201">
        <v>6</v>
      </c>
      <c r="AO76" s="130">
        <v>4</v>
      </c>
      <c r="AP76" s="136">
        <v>0</v>
      </c>
    </row>
    <row r="77" spans="2:42" s="44" customFormat="1" x14ac:dyDescent="0.25">
      <c r="B77" s="221"/>
      <c r="C77" s="158" t="s">
        <v>98</v>
      </c>
      <c r="D77" s="128">
        <v>12</v>
      </c>
      <c r="E77" s="129">
        <v>19</v>
      </c>
      <c r="F77" s="129">
        <v>2</v>
      </c>
      <c r="G77" s="129">
        <v>3</v>
      </c>
      <c r="H77" s="130">
        <v>100</v>
      </c>
      <c r="I77" s="130">
        <v>65</v>
      </c>
      <c r="J77" s="167">
        <v>2</v>
      </c>
      <c r="K77" s="167">
        <v>2</v>
      </c>
      <c r="L77" s="167">
        <v>5</v>
      </c>
      <c r="M77" s="167">
        <v>39.9</v>
      </c>
      <c r="N77" s="130">
        <v>3</v>
      </c>
      <c r="O77" s="130">
        <v>66.5</v>
      </c>
      <c r="P77" s="131">
        <f t="shared" si="8"/>
        <v>0.4</v>
      </c>
      <c r="Q77" s="133">
        <f t="shared" si="9"/>
        <v>1</v>
      </c>
      <c r="R77" s="134" t="s">
        <v>357</v>
      </c>
      <c r="S77" s="135" t="s">
        <v>341</v>
      </c>
      <c r="T77" s="128">
        <v>45</v>
      </c>
      <c r="U77" s="129">
        <v>4.4000000000000004</v>
      </c>
      <c r="V77" s="130">
        <v>7</v>
      </c>
      <c r="W77" s="132">
        <v>28.5</v>
      </c>
      <c r="X77" s="130">
        <v>9</v>
      </c>
      <c r="Y77" s="131">
        <v>0.8571428571428571</v>
      </c>
      <c r="Z77" s="167">
        <v>6</v>
      </c>
      <c r="AA77" s="131">
        <v>0.1111111111111111</v>
      </c>
      <c r="AB77" s="167">
        <v>1</v>
      </c>
      <c r="AC77" s="129">
        <v>1</v>
      </c>
      <c r="AD77" s="129">
        <v>6</v>
      </c>
      <c r="AE77" s="182">
        <f t="shared" si="10"/>
        <v>-5</v>
      </c>
      <c r="AF77" s="128">
        <v>3</v>
      </c>
      <c r="AG77" s="167">
        <v>2</v>
      </c>
      <c r="AH77" s="130">
        <v>4</v>
      </c>
      <c r="AI77" s="167">
        <v>3</v>
      </c>
      <c r="AJ77" s="129">
        <v>1</v>
      </c>
      <c r="AK77" s="167">
        <v>1</v>
      </c>
      <c r="AL77" s="129">
        <v>3</v>
      </c>
      <c r="AM77" s="186">
        <v>2</v>
      </c>
      <c r="AN77" s="201">
        <v>2</v>
      </c>
      <c r="AO77" s="130">
        <v>2</v>
      </c>
      <c r="AP77" s="136">
        <v>0</v>
      </c>
    </row>
    <row r="78" spans="2:42" s="44" customFormat="1" x14ac:dyDescent="0.25">
      <c r="B78" s="221"/>
      <c r="C78" s="158" t="s">
        <v>251</v>
      </c>
      <c r="D78" s="128">
        <v>61</v>
      </c>
      <c r="E78" s="129">
        <v>7</v>
      </c>
      <c r="F78" s="129">
        <v>9</v>
      </c>
      <c r="G78" s="129">
        <v>1</v>
      </c>
      <c r="H78" s="130">
        <v>28</v>
      </c>
      <c r="I78" s="130">
        <v>194</v>
      </c>
      <c r="J78" s="167">
        <v>5</v>
      </c>
      <c r="K78" s="167">
        <v>0</v>
      </c>
      <c r="L78" s="167">
        <v>9</v>
      </c>
      <c r="M78" s="167">
        <v>31.2</v>
      </c>
      <c r="N78" s="130">
        <v>3</v>
      </c>
      <c r="O78" s="130">
        <v>83.1</v>
      </c>
      <c r="P78" s="131">
        <f>IFERROR(F78/L78,"0%")</f>
        <v>1</v>
      </c>
      <c r="Q78" s="133">
        <f t="shared" si="9"/>
        <v>0.33333333333333331</v>
      </c>
      <c r="R78" s="134" t="s">
        <v>375</v>
      </c>
      <c r="S78" s="135" t="s">
        <v>322</v>
      </c>
      <c r="T78" s="128">
        <v>31</v>
      </c>
      <c r="U78" s="129">
        <v>8</v>
      </c>
      <c r="V78" s="130">
        <v>7</v>
      </c>
      <c r="W78" s="132">
        <v>35.6</v>
      </c>
      <c r="X78" s="130">
        <v>13</v>
      </c>
      <c r="Y78" s="131">
        <v>1</v>
      </c>
      <c r="Z78" s="167">
        <v>7</v>
      </c>
      <c r="AA78" s="131">
        <v>0.15384615384615385</v>
      </c>
      <c r="AB78" s="167">
        <v>2</v>
      </c>
      <c r="AC78" s="129">
        <v>4</v>
      </c>
      <c r="AD78" s="129">
        <v>2</v>
      </c>
      <c r="AE78" s="182">
        <f t="shared" si="10"/>
        <v>2</v>
      </c>
      <c r="AF78" s="128">
        <v>6</v>
      </c>
      <c r="AG78" s="167">
        <v>2</v>
      </c>
      <c r="AH78" s="130">
        <v>1</v>
      </c>
      <c r="AI78" s="167">
        <v>1</v>
      </c>
      <c r="AJ78" s="129">
        <v>1</v>
      </c>
      <c r="AK78" s="167">
        <v>1</v>
      </c>
      <c r="AL78" s="129">
        <v>2</v>
      </c>
      <c r="AM78" s="186">
        <v>2</v>
      </c>
      <c r="AN78" s="201">
        <v>3</v>
      </c>
      <c r="AO78" s="130">
        <v>0</v>
      </c>
      <c r="AP78" s="136">
        <v>0</v>
      </c>
    </row>
    <row r="79" spans="2:42" s="44" customFormat="1" x14ac:dyDescent="0.25">
      <c r="B79" s="221"/>
      <c r="C79" s="158" t="s">
        <v>101</v>
      </c>
      <c r="D79" s="128">
        <v>17</v>
      </c>
      <c r="E79" s="129">
        <v>31</v>
      </c>
      <c r="F79" s="129">
        <v>3</v>
      </c>
      <c r="G79" s="129">
        <v>5</v>
      </c>
      <c r="H79" s="130">
        <v>67</v>
      </c>
      <c r="I79" s="130">
        <v>50</v>
      </c>
      <c r="J79" s="167">
        <v>0</v>
      </c>
      <c r="K79" s="167">
        <v>1</v>
      </c>
      <c r="L79" s="167">
        <v>4</v>
      </c>
      <c r="M79" s="167">
        <v>50</v>
      </c>
      <c r="N79" s="130">
        <v>7</v>
      </c>
      <c r="O79" s="130">
        <v>28.5</v>
      </c>
      <c r="P79" s="131">
        <f t="shared" si="8"/>
        <v>0.75</v>
      </c>
      <c r="Q79" s="133">
        <f t="shared" si="9"/>
        <v>0.7142857142857143</v>
      </c>
      <c r="R79" s="134" t="s">
        <v>357</v>
      </c>
      <c r="S79" s="135" t="s">
        <v>376</v>
      </c>
      <c r="T79" s="128">
        <v>27</v>
      </c>
      <c r="U79" s="129">
        <v>7.4</v>
      </c>
      <c r="V79" s="130">
        <v>12</v>
      </c>
      <c r="W79" s="132">
        <v>16.7</v>
      </c>
      <c r="X79" s="130">
        <v>17</v>
      </c>
      <c r="Y79" s="131">
        <v>0.83333333333333337</v>
      </c>
      <c r="Z79" s="167">
        <v>10</v>
      </c>
      <c r="AA79" s="131">
        <v>0.11764705882352941</v>
      </c>
      <c r="AB79" s="167">
        <v>2</v>
      </c>
      <c r="AC79" s="129">
        <v>4</v>
      </c>
      <c r="AD79" s="129">
        <v>4</v>
      </c>
      <c r="AE79" s="182">
        <f t="shared" si="10"/>
        <v>0</v>
      </c>
      <c r="AF79" s="128">
        <v>1</v>
      </c>
      <c r="AG79" s="167">
        <v>1</v>
      </c>
      <c r="AH79" s="130">
        <v>5</v>
      </c>
      <c r="AI79" s="167">
        <v>3</v>
      </c>
      <c r="AJ79" s="129">
        <v>0</v>
      </c>
      <c r="AK79" s="167">
        <v>0</v>
      </c>
      <c r="AL79" s="129">
        <v>3</v>
      </c>
      <c r="AM79" s="186">
        <v>3</v>
      </c>
      <c r="AN79" s="201">
        <v>5</v>
      </c>
      <c r="AO79" s="130">
        <v>3</v>
      </c>
      <c r="AP79" s="136">
        <v>0</v>
      </c>
    </row>
    <row r="80" spans="2:42" s="44" customFormat="1" x14ac:dyDescent="0.25">
      <c r="B80" s="221"/>
      <c r="C80" s="158" t="s">
        <v>95</v>
      </c>
      <c r="D80" s="128">
        <v>22</v>
      </c>
      <c r="E80" s="129">
        <v>19</v>
      </c>
      <c r="F80" s="129">
        <v>4</v>
      </c>
      <c r="G80" s="129">
        <v>3</v>
      </c>
      <c r="H80" s="130">
        <v>96</v>
      </c>
      <c r="I80" s="130">
        <v>35</v>
      </c>
      <c r="J80" s="167">
        <v>0</v>
      </c>
      <c r="K80" s="167">
        <v>3</v>
      </c>
      <c r="L80" s="167">
        <v>8</v>
      </c>
      <c r="M80" s="167">
        <v>47.8</v>
      </c>
      <c r="N80" s="130">
        <v>3</v>
      </c>
      <c r="O80" s="130">
        <v>127.4</v>
      </c>
      <c r="P80" s="131">
        <f>IFERROR(F80/L80,"0%")</f>
        <v>0.5</v>
      </c>
      <c r="Q80" s="133">
        <f>IFERROR(G80/N80,"0%")</f>
        <v>1</v>
      </c>
      <c r="R80" s="134" t="s">
        <v>337</v>
      </c>
      <c r="S80" s="135" t="s">
        <v>336</v>
      </c>
      <c r="T80" s="128">
        <v>74</v>
      </c>
      <c r="U80" s="129">
        <v>5.2</v>
      </c>
      <c r="V80" s="130">
        <v>24</v>
      </c>
      <c r="W80" s="132">
        <v>15.9</v>
      </c>
      <c r="X80" s="130">
        <v>5</v>
      </c>
      <c r="Y80" s="131">
        <v>1</v>
      </c>
      <c r="Z80" s="167">
        <v>24</v>
      </c>
      <c r="AA80" s="131">
        <v>0.2</v>
      </c>
      <c r="AB80" s="167">
        <v>1</v>
      </c>
      <c r="AC80" s="129">
        <v>2</v>
      </c>
      <c r="AD80" s="129">
        <v>2</v>
      </c>
      <c r="AE80" s="182">
        <f t="shared" si="10"/>
        <v>0</v>
      </c>
      <c r="AF80" s="128">
        <v>3</v>
      </c>
      <c r="AG80" s="167">
        <v>1</v>
      </c>
      <c r="AH80" s="130">
        <v>2</v>
      </c>
      <c r="AI80" s="167">
        <v>2</v>
      </c>
      <c r="AJ80" s="129">
        <v>2</v>
      </c>
      <c r="AK80" s="167">
        <v>2</v>
      </c>
      <c r="AL80" s="129">
        <v>0</v>
      </c>
      <c r="AM80" s="186">
        <v>0</v>
      </c>
      <c r="AN80" s="201">
        <v>0</v>
      </c>
      <c r="AO80" s="130">
        <v>0</v>
      </c>
      <c r="AP80" s="136">
        <v>0</v>
      </c>
    </row>
    <row r="81" spans="2:42" s="44" customFormat="1" x14ac:dyDescent="0.25">
      <c r="B81" s="223" t="s">
        <v>218</v>
      </c>
      <c r="C81" s="224"/>
      <c r="D81" s="157">
        <v>25.4</v>
      </c>
      <c r="E81" s="153">
        <v>19</v>
      </c>
      <c r="F81" s="153">
        <v>4.2</v>
      </c>
      <c r="G81" s="153">
        <v>3</v>
      </c>
      <c r="H81" s="153">
        <v>57</v>
      </c>
      <c r="I81" s="153">
        <v>67</v>
      </c>
      <c r="J81" s="152">
        <v>2</v>
      </c>
      <c r="K81" s="152">
        <v>1.2</v>
      </c>
      <c r="L81" s="152">
        <v>6.2</v>
      </c>
      <c r="M81" s="152">
        <v>38.799999999999997</v>
      </c>
      <c r="N81" s="153">
        <v>4.4000000000000004</v>
      </c>
      <c r="O81" s="153">
        <v>54.7</v>
      </c>
      <c r="P81" s="151">
        <f t="shared" si="8"/>
        <v>0.67741935483870974</v>
      </c>
      <c r="Q81" s="154">
        <f t="shared" si="9"/>
        <v>0.68181818181818177</v>
      </c>
      <c r="R81" s="155" t="s">
        <v>377</v>
      </c>
      <c r="S81" s="156" t="s">
        <v>357</v>
      </c>
      <c r="T81" s="149">
        <v>40.799999999999997</v>
      </c>
      <c r="U81" s="153">
        <v>5.9</v>
      </c>
      <c r="V81" s="153">
        <v>11.8</v>
      </c>
      <c r="W81" s="153">
        <v>20.399999999999999</v>
      </c>
      <c r="X81" s="153">
        <v>12</v>
      </c>
      <c r="Y81" s="151">
        <v>0.93220338983050843</v>
      </c>
      <c r="Z81" s="152">
        <v>11</v>
      </c>
      <c r="AA81" s="151">
        <v>0.11666666666666665</v>
      </c>
      <c r="AB81" s="152">
        <v>1.4</v>
      </c>
      <c r="AC81" s="150">
        <v>2.8</v>
      </c>
      <c r="AD81" s="150">
        <v>3.6</v>
      </c>
      <c r="AE81" s="189">
        <f t="shared" si="10"/>
        <v>-0.80000000000000027</v>
      </c>
      <c r="AF81" s="149">
        <v>2.8</v>
      </c>
      <c r="AG81" s="152">
        <v>1.4</v>
      </c>
      <c r="AH81" s="153">
        <v>3</v>
      </c>
      <c r="AI81" s="152">
        <v>2.2000000000000002</v>
      </c>
      <c r="AJ81" s="153">
        <v>1</v>
      </c>
      <c r="AK81" s="152">
        <v>1</v>
      </c>
      <c r="AL81" s="153">
        <v>1.8</v>
      </c>
      <c r="AM81" s="185">
        <v>1.6</v>
      </c>
      <c r="AN81" s="157">
        <v>3.2</v>
      </c>
      <c r="AO81" s="153">
        <v>1.8</v>
      </c>
      <c r="AP81" s="189">
        <v>0</v>
      </c>
    </row>
    <row r="82" spans="2:42" s="44" customFormat="1" x14ac:dyDescent="0.25">
      <c r="B82" s="222" t="s">
        <v>101</v>
      </c>
      <c r="C82" s="159" t="s">
        <v>102</v>
      </c>
      <c r="D82" s="137">
        <v>29</v>
      </c>
      <c r="E82" s="138">
        <v>7</v>
      </c>
      <c r="F82" s="138">
        <v>5</v>
      </c>
      <c r="G82" s="138">
        <v>1</v>
      </c>
      <c r="H82" s="139">
        <v>52</v>
      </c>
      <c r="I82" s="139">
        <v>192</v>
      </c>
      <c r="J82" s="168">
        <v>2</v>
      </c>
      <c r="K82" s="168">
        <v>0</v>
      </c>
      <c r="L82" s="168">
        <v>7</v>
      </c>
      <c r="M82" s="168">
        <v>37.1</v>
      </c>
      <c r="N82" s="139">
        <v>3</v>
      </c>
      <c r="O82" s="139">
        <v>86.7</v>
      </c>
      <c r="P82" s="140">
        <f t="shared" si="8"/>
        <v>0.7142857142857143</v>
      </c>
      <c r="Q82" s="142">
        <f t="shared" si="9"/>
        <v>0.33333333333333331</v>
      </c>
      <c r="R82" s="143" t="s">
        <v>299</v>
      </c>
      <c r="S82" s="144" t="s">
        <v>361</v>
      </c>
      <c r="T82" s="137">
        <v>28</v>
      </c>
      <c r="U82" s="138">
        <v>9.3000000000000007</v>
      </c>
      <c r="V82" s="139">
        <v>11</v>
      </c>
      <c r="W82" s="141">
        <v>23.6</v>
      </c>
      <c r="X82" s="139">
        <v>10</v>
      </c>
      <c r="Y82" s="140">
        <v>0.81818181818181823</v>
      </c>
      <c r="Z82" s="168">
        <v>9</v>
      </c>
      <c r="AA82" s="140">
        <v>0.3</v>
      </c>
      <c r="AB82" s="168">
        <v>3</v>
      </c>
      <c r="AC82" s="138">
        <v>7</v>
      </c>
      <c r="AD82" s="138">
        <v>6</v>
      </c>
      <c r="AE82" s="183">
        <f t="shared" si="10"/>
        <v>1</v>
      </c>
      <c r="AF82" s="137">
        <v>3</v>
      </c>
      <c r="AG82" s="168">
        <v>0</v>
      </c>
      <c r="AH82" s="139">
        <v>1</v>
      </c>
      <c r="AI82" s="168">
        <v>0</v>
      </c>
      <c r="AJ82" s="138">
        <v>3</v>
      </c>
      <c r="AK82" s="168">
        <v>3</v>
      </c>
      <c r="AL82" s="138">
        <v>2</v>
      </c>
      <c r="AM82" s="187">
        <v>2</v>
      </c>
      <c r="AN82" s="202">
        <v>2</v>
      </c>
      <c r="AO82" s="139">
        <v>1</v>
      </c>
      <c r="AP82" s="145">
        <v>0</v>
      </c>
    </row>
    <row r="83" spans="2:42" s="44" customFormat="1" x14ac:dyDescent="0.25">
      <c r="B83" s="222"/>
      <c r="C83" s="159" t="s">
        <v>99</v>
      </c>
      <c r="D83" s="137">
        <v>24</v>
      </c>
      <c r="E83" s="138">
        <v>26</v>
      </c>
      <c r="F83" s="138">
        <v>4</v>
      </c>
      <c r="G83" s="138">
        <v>4</v>
      </c>
      <c r="H83" s="139">
        <v>42</v>
      </c>
      <c r="I83" s="139">
        <v>49</v>
      </c>
      <c r="J83" s="168">
        <v>0</v>
      </c>
      <c r="K83" s="168">
        <v>2</v>
      </c>
      <c r="L83" s="168">
        <v>4</v>
      </c>
      <c r="M83" s="168">
        <v>41.5</v>
      </c>
      <c r="N83" s="139">
        <v>9</v>
      </c>
      <c r="O83" s="139">
        <v>18.5</v>
      </c>
      <c r="P83" s="140">
        <f t="shared" si="8"/>
        <v>1</v>
      </c>
      <c r="Q83" s="142">
        <f t="shared" si="9"/>
        <v>0.44444444444444442</v>
      </c>
      <c r="R83" s="143" t="s">
        <v>342</v>
      </c>
      <c r="S83" s="144" t="s">
        <v>341</v>
      </c>
      <c r="T83" s="137">
        <v>18</v>
      </c>
      <c r="U83" s="138">
        <v>9.1999999999999993</v>
      </c>
      <c r="V83" s="139">
        <v>10</v>
      </c>
      <c r="W83" s="141">
        <v>16.600000000000001</v>
      </c>
      <c r="X83" s="139">
        <v>6</v>
      </c>
      <c r="Y83" s="140">
        <v>0.9</v>
      </c>
      <c r="Z83" s="168">
        <v>9</v>
      </c>
      <c r="AA83" s="140">
        <v>0.16666666666666666</v>
      </c>
      <c r="AB83" s="168">
        <v>1</v>
      </c>
      <c r="AC83" s="138">
        <v>5</v>
      </c>
      <c r="AD83" s="138">
        <v>2</v>
      </c>
      <c r="AE83" s="183">
        <f t="shared" si="10"/>
        <v>3</v>
      </c>
      <c r="AF83" s="137">
        <v>0</v>
      </c>
      <c r="AG83" s="168">
        <v>0</v>
      </c>
      <c r="AH83" s="139">
        <v>4</v>
      </c>
      <c r="AI83" s="168">
        <v>1</v>
      </c>
      <c r="AJ83" s="138">
        <v>1</v>
      </c>
      <c r="AK83" s="168">
        <v>1</v>
      </c>
      <c r="AL83" s="138">
        <v>2</v>
      </c>
      <c r="AM83" s="187">
        <v>1</v>
      </c>
      <c r="AN83" s="202">
        <v>2</v>
      </c>
      <c r="AO83" s="139">
        <v>1</v>
      </c>
      <c r="AP83" s="145">
        <v>0</v>
      </c>
    </row>
    <row r="84" spans="2:42" s="44" customFormat="1" x14ac:dyDescent="0.25">
      <c r="B84" s="222"/>
      <c r="C84" s="159" t="s">
        <v>124</v>
      </c>
      <c r="D84" s="137">
        <v>38</v>
      </c>
      <c r="E84" s="138">
        <v>5</v>
      </c>
      <c r="F84" s="138">
        <v>6</v>
      </c>
      <c r="G84" s="138">
        <v>1</v>
      </c>
      <c r="H84" s="139">
        <v>56</v>
      </c>
      <c r="I84" s="139">
        <v>197</v>
      </c>
      <c r="J84" s="168">
        <v>1</v>
      </c>
      <c r="K84" s="168">
        <v>0</v>
      </c>
      <c r="L84" s="168">
        <v>6</v>
      </c>
      <c r="M84" s="168">
        <v>67.3</v>
      </c>
      <c r="N84" s="139">
        <v>2</v>
      </c>
      <c r="O84" s="139">
        <v>168.4</v>
      </c>
      <c r="P84" s="140">
        <f>IFERROR(F84/L84,"0%")</f>
        <v>1</v>
      </c>
      <c r="Q84" s="142">
        <f t="shared" si="9"/>
        <v>0.5</v>
      </c>
      <c r="R84" s="143" t="s">
        <v>378</v>
      </c>
      <c r="S84" s="144" t="s">
        <v>379</v>
      </c>
      <c r="T84" s="137">
        <v>34</v>
      </c>
      <c r="U84" s="138">
        <v>9.9</v>
      </c>
      <c r="V84" s="139">
        <v>12</v>
      </c>
      <c r="W84" s="141">
        <v>28.1</v>
      </c>
      <c r="X84" s="139">
        <v>11</v>
      </c>
      <c r="Y84" s="140">
        <v>0.91666666666666663</v>
      </c>
      <c r="Z84" s="168">
        <v>11</v>
      </c>
      <c r="AA84" s="140">
        <v>0.27272727272727271</v>
      </c>
      <c r="AB84" s="168">
        <v>3</v>
      </c>
      <c r="AC84" s="138">
        <v>10</v>
      </c>
      <c r="AD84" s="138">
        <v>1</v>
      </c>
      <c r="AE84" s="183">
        <f t="shared" si="10"/>
        <v>9</v>
      </c>
      <c r="AF84" s="137">
        <v>3</v>
      </c>
      <c r="AG84" s="168">
        <v>0</v>
      </c>
      <c r="AH84" s="139">
        <v>2</v>
      </c>
      <c r="AI84" s="168">
        <v>2</v>
      </c>
      <c r="AJ84" s="138">
        <v>2</v>
      </c>
      <c r="AK84" s="168">
        <v>2</v>
      </c>
      <c r="AL84" s="138">
        <v>0</v>
      </c>
      <c r="AM84" s="187">
        <v>0</v>
      </c>
      <c r="AN84" s="202">
        <v>5</v>
      </c>
      <c r="AO84" s="139">
        <v>1</v>
      </c>
      <c r="AP84" s="145">
        <v>2</v>
      </c>
    </row>
    <row r="85" spans="2:42" s="44" customFormat="1" x14ac:dyDescent="0.25">
      <c r="B85" s="222"/>
      <c r="C85" s="159" t="s">
        <v>95</v>
      </c>
      <c r="D85" s="137">
        <v>33</v>
      </c>
      <c r="E85" s="138">
        <v>15</v>
      </c>
      <c r="F85" s="138">
        <v>5</v>
      </c>
      <c r="G85" s="138">
        <v>3</v>
      </c>
      <c r="H85" s="139">
        <v>38</v>
      </c>
      <c r="I85" s="139">
        <v>75</v>
      </c>
      <c r="J85" s="168">
        <v>4</v>
      </c>
      <c r="K85" s="168">
        <v>3</v>
      </c>
      <c r="L85" s="168">
        <v>6</v>
      </c>
      <c r="M85" s="168">
        <v>31.5</v>
      </c>
      <c r="N85" s="139">
        <v>3</v>
      </c>
      <c r="O85" s="139">
        <v>62.9</v>
      </c>
      <c r="P85" s="140">
        <f t="shared" si="8"/>
        <v>0.83333333333333337</v>
      </c>
      <c r="Q85" s="142">
        <f t="shared" si="9"/>
        <v>1</v>
      </c>
      <c r="R85" s="143" t="s">
        <v>333</v>
      </c>
      <c r="S85" s="144" t="s">
        <v>332</v>
      </c>
      <c r="T85" s="137">
        <v>24</v>
      </c>
      <c r="U85" s="138">
        <v>7.9</v>
      </c>
      <c r="V85" s="139">
        <v>8</v>
      </c>
      <c r="W85" s="141">
        <v>23.6</v>
      </c>
      <c r="X85" s="139">
        <v>18</v>
      </c>
      <c r="Y85" s="140">
        <v>0.875</v>
      </c>
      <c r="Z85" s="168">
        <v>7</v>
      </c>
      <c r="AA85" s="140">
        <v>0.1111111111111111</v>
      </c>
      <c r="AB85" s="168">
        <v>2</v>
      </c>
      <c r="AC85" s="138">
        <v>4</v>
      </c>
      <c r="AD85" s="138">
        <v>2</v>
      </c>
      <c r="AE85" s="183">
        <f t="shared" si="10"/>
        <v>2</v>
      </c>
      <c r="AF85" s="137">
        <v>3</v>
      </c>
      <c r="AG85" s="168">
        <v>1</v>
      </c>
      <c r="AH85" s="139">
        <v>3</v>
      </c>
      <c r="AI85" s="168">
        <v>1</v>
      </c>
      <c r="AJ85" s="138">
        <v>1</v>
      </c>
      <c r="AK85" s="168">
        <v>1</v>
      </c>
      <c r="AL85" s="138">
        <v>3</v>
      </c>
      <c r="AM85" s="187">
        <v>2</v>
      </c>
      <c r="AN85" s="202">
        <v>1</v>
      </c>
      <c r="AO85" s="139">
        <v>0</v>
      </c>
      <c r="AP85" s="145">
        <v>0</v>
      </c>
    </row>
    <row r="86" spans="2:42" s="44" customFormat="1" x14ac:dyDescent="0.25">
      <c r="B86" s="222"/>
      <c r="C86" s="159" t="s">
        <v>92</v>
      </c>
      <c r="D86" s="137">
        <v>31</v>
      </c>
      <c r="E86" s="138">
        <v>17</v>
      </c>
      <c r="F86" s="138">
        <v>5</v>
      </c>
      <c r="G86" s="138">
        <v>3</v>
      </c>
      <c r="H86" s="139">
        <v>50</v>
      </c>
      <c r="I86" s="139">
        <v>67</v>
      </c>
      <c r="J86" s="168">
        <v>1</v>
      </c>
      <c r="K86" s="168">
        <v>0</v>
      </c>
      <c r="L86" s="168">
        <v>7</v>
      </c>
      <c r="M86" s="168">
        <v>35.5</v>
      </c>
      <c r="N86" s="139">
        <v>4</v>
      </c>
      <c r="O86" s="139">
        <v>62.1</v>
      </c>
      <c r="P86" s="140">
        <f>IFERROR(F86/L86,"0%")</f>
        <v>0.7142857142857143</v>
      </c>
      <c r="Q86" s="142">
        <f>IFERROR(G86/N86,"0%")</f>
        <v>0.75</v>
      </c>
      <c r="R86" s="143" t="s">
        <v>376</v>
      </c>
      <c r="S86" s="144" t="s">
        <v>357</v>
      </c>
      <c r="T86" s="137">
        <v>35</v>
      </c>
      <c r="U86" s="138">
        <v>7.1</v>
      </c>
      <c r="V86" s="139">
        <v>17</v>
      </c>
      <c r="W86" s="141">
        <v>14.6</v>
      </c>
      <c r="X86" s="139">
        <v>12</v>
      </c>
      <c r="Y86" s="140">
        <v>0.88235294117647056</v>
      </c>
      <c r="Z86" s="168">
        <v>15</v>
      </c>
      <c r="AA86" s="140">
        <v>0.16666666666666666</v>
      </c>
      <c r="AB86" s="168">
        <v>2</v>
      </c>
      <c r="AC86" s="138">
        <v>4</v>
      </c>
      <c r="AD86" s="138">
        <v>4</v>
      </c>
      <c r="AE86" s="183">
        <f t="shared" si="10"/>
        <v>0</v>
      </c>
      <c r="AF86" s="137">
        <v>5</v>
      </c>
      <c r="AG86" s="168">
        <v>2</v>
      </c>
      <c r="AH86" s="139">
        <v>1</v>
      </c>
      <c r="AI86" s="168">
        <v>0</v>
      </c>
      <c r="AJ86" s="138">
        <v>1</v>
      </c>
      <c r="AK86" s="168">
        <v>1</v>
      </c>
      <c r="AL86" s="138">
        <v>3</v>
      </c>
      <c r="AM86" s="187">
        <v>3</v>
      </c>
      <c r="AN86" s="202">
        <v>4</v>
      </c>
      <c r="AO86" s="139">
        <v>2</v>
      </c>
      <c r="AP86" s="145">
        <v>0</v>
      </c>
    </row>
    <row r="87" spans="2:42" s="44" customFormat="1" x14ac:dyDescent="0.25">
      <c r="B87" s="222"/>
      <c r="C87" s="159" t="s">
        <v>251</v>
      </c>
      <c r="D87" s="137">
        <v>45</v>
      </c>
      <c r="E87" s="138">
        <v>0</v>
      </c>
      <c r="F87" s="138">
        <v>7</v>
      </c>
      <c r="G87" s="138">
        <v>0</v>
      </c>
      <c r="H87" s="139">
        <v>30</v>
      </c>
      <c r="I87" s="139">
        <v>0</v>
      </c>
      <c r="J87" s="168">
        <v>4</v>
      </c>
      <c r="K87" s="168">
        <v>0</v>
      </c>
      <c r="L87" s="168">
        <v>9</v>
      </c>
      <c r="M87" s="168">
        <v>23.5</v>
      </c>
      <c r="N87" s="139">
        <v>1</v>
      </c>
      <c r="O87" s="139">
        <v>211.4</v>
      </c>
      <c r="P87" s="140">
        <f t="shared" si="8"/>
        <v>0.77777777777777779</v>
      </c>
      <c r="Q87" s="142">
        <f t="shared" si="9"/>
        <v>0</v>
      </c>
      <c r="R87" s="143" t="s">
        <v>306</v>
      </c>
      <c r="S87" s="144" t="s">
        <v>373</v>
      </c>
      <c r="T87" s="137">
        <v>23</v>
      </c>
      <c r="U87" s="138">
        <v>9.1999999999999993</v>
      </c>
      <c r="V87" s="139">
        <v>8</v>
      </c>
      <c r="W87" s="141">
        <v>26.4</v>
      </c>
      <c r="X87" s="139">
        <v>15</v>
      </c>
      <c r="Y87" s="140">
        <v>0.875</v>
      </c>
      <c r="Z87" s="168">
        <v>7</v>
      </c>
      <c r="AA87" s="140">
        <v>0.33333333333333331</v>
      </c>
      <c r="AB87" s="168">
        <v>5</v>
      </c>
      <c r="AC87" s="138">
        <v>9</v>
      </c>
      <c r="AD87" s="138">
        <v>1</v>
      </c>
      <c r="AE87" s="183">
        <f t="shared" si="10"/>
        <v>8</v>
      </c>
      <c r="AF87" s="137">
        <v>2</v>
      </c>
      <c r="AG87" s="168">
        <v>0</v>
      </c>
      <c r="AH87" s="139">
        <v>1</v>
      </c>
      <c r="AI87" s="168">
        <v>1</v>
      </c>
      <c r="AJ87" s="138">
        <v>1</v>
      </c>
      <c r="AK87" s="168">
        <v>1</v>
      </c>
      <c r="AL87" s="138">
        <v>0</v>
      </c>
      <c r="AM87" s="187">
        <v>0</v>
      </c>
      <c r="AN87" s="202">
        <v>2</v>
      </c>
      <c r="AO87" s="139">
        <v>1</v>
      </c>
      <c r="AP87" s="145">
        <v>0</v>
      </c>
    </row>
    <row r="88" spans="2:42" s="44" customFormat="1" x14ac:dyDescent="0.25">
      <c r="B88" s="223" t="s">
        <v>218</v>
      </c>
      <c r="C88" s="224"/>
      <c r="D88" s="157">
        <v>33.299999999999997</v>
      </c>
      <c r="E88" s="153">
        <v>11.7</v>
      </c>
      <c r="F88" s="153">
        <v>5.3</v>
      </c>
      <c r="G88" s="153">
        <v>2</v>
      </c>
      <c r="H88" s="153">
        <v>44</v>
      </c>
      <c r="I88" s="153">
        <v>98</v>
      </c>
      <c r="J88" s="152">
        <v>2</v>
      </c>
      <c r="K88" s="152">
        <v>0.8</v>
      </c>
      <c r="L88" s="152">
        <v>6.3</v>
      </c>
      <c r="M88" s="152">
        <v>37.1</v>
      </c>
      <c r="N88" s="153">
        <v>3.7</v>
      </c>
      <c r="O88" s="153">
        <v>64.2</v>
      </c>
      <c r="P88" s="151">
        <f t="shared" si="8"/>
        <v>0.84126984126984128</v>
      </c>
      <c r="Q88" s="154">
        <f t="shared" si="9"/>
        <v>0.54054054054054046</v>
      </c>
      <c r="R88" s="155" t="s">
        <v>352</v>
      </c>
      <c r="S88" s="156" t="s">
        <v>379</v>
      </c>
      <c r="T88" s="157">
        <v>27</v>
      </c>
      <c r="U88" s="153">
        <v>8.6999999999999993</v>
      </c>
      <c r="V88" s="153">
        <v>11</v>
      </c>
      <c r="W88" s="153">
        <v>21.4</v>
      </c>
      <c r="X88" s="153">
        <v>12</v>
      </c>
      <c r="Y88" s="151">
        <v>0.88181818181818172</v>
      </c>
      <c r="Z88" s="152">
        <v>9.6999999999999993</v>
      </c>
      <c r="AA88" s="151">
        <v>0.22500000000000001</v>
      </c>
      <c r="AB88" s="152">
        <v>2.7</v>
      </c>
      <c r="AC88" s="153">
        <v>6.5</v>
      </c>
      <c r="AD88" s="153">
        <v>2.7</v>
      </c>
      <c r="AE88" s="189">
        <f t="shared" si="10"/>
        <v>3.8</v>
      </c>
      <c r="AF88" s="157">
        <v>2.7</v>
      </c>
      <c r="AG88" s="152">
        <v>0.5</v>
      </c>
      <c r="AH88" s="153">
        <v>2</v>
      </c>
      <c r="AI88" s="152">
        <v>0.8</v>
      </c>
      <c r="AJ88" s="153">
        <v>1.5</v>
      </c>
      <c r="AK88" s="152">
        <v>1.5</v>
      </c>
      <c r="AL88" s="153">
        <v>1.7</v>
      </c>
      <c r="AM88" s="185">
        <v>1.3</v>
      </c>
      <c r="AN88" s="157">
        <v>2.7</v>
      </c>
      <c r="AO88" s="153">
        <v>1</v>
      </c>
      <c r="AP88" s="189">
        <v>0.3</v>
      </c>
    </row>
    <row r="89" spans="2:42" s="44" customFormat="1" x14ac:dyDescent="0.25">
      <c r="B89" s="221" t="s">
        <v>251</v>
      </c>
      <c r="C89" s="158" t="s">
        <v>96</v>
      </c>
      <c r="D89" s="128">
        <v>5</v>
      </c>
      <c r="E89" s="129">
        <v>49</v>
      </c>
      <c r="F89" s="129">
        <v>1</v>
      </c>
      <c r="G89" s="129">
        <v>7</v>
      </c>
      <c r="H89" s="130">
        <v>232</v>
      </c>
      <c r="I89" s="130">
        <v>33</v>
      </c>
      <c r="J89" s="167">
        <v>1</v>
      </c>
      <c r="K89" s="167">
        <v>6</v>
      </c>
      <c r="L89" s="167">
        <v>3</v>
      </c>
      <c r="M89" s="167">
        <v>77.5</v>
      </c>
      <c r="N89" s="130">
        <v>8</v>
      </c>
      <c r="O89" s="130">
        <v>29</v>
      </c>
      <c r="P89" s="131">
        <f t="shared" si="8"/>
        <v>0.33333333333333331</v>
      </c>
      <c r="Q89" s="133">
        <f t="shared" si="9"/>
        <v>0.875</v>
      </c>
      <c r="R89" s="134" t="s">
        <v>380</v>
      </c>
      <c r="S89" s="135" t="s">
        <v>381</v>
      </c>
      <c r="T89" s="128">
        <v>55</v>
      </c>
      <c r="U89" s="129">
        <v>4.2</v>
      </c>
      <c r="V89" s="130">
        <v>10</v>
      </c>
      <c r="W89" s="132">
        <v>23.2</v>
      </c>
      <c r="X89" s="130">
        <v>7</v>
      </c>
      <c r="Y89" s="131">
        <v>0.9</v>
      </c>
      <c r="Z89" s="167">
        <v>9</v>
      </c>
      <c r="AA89" s="131">
        <v>0.14285714285714285</v>
      </c>
      <c r="AB89" s="167">
        <v>1</v>
      </c>
      <c r="AC89" s="129">
        <v>5</v>
      </c>
      <c r="AD89" s="129">
        <v>5</v>
      </c>
      <c r="AE89" s="182">
        <f t="shared" si="10"/>
        <v>0</v>
      </c>
      <c r="AF89" s="128">
        <v>2</v>
      </c>
      <c r="AG89" s="167">
        <v>0</v>
      </c>
      <c r="AH89" s="130">
        <v>5</v>
      </c>
      <c r="AI89" s="167">
        <v>2</v>
      </c>
      <c r="AJ89" s="129">
        <v>2</v>
      </c>
      <c r="AK89" s="167">
        <v>2</v>
      </c>
      <c r="AL89" s="129">
        <v>3</v>
      </c>
      <c r="AM89" s="186">
        <v>2</v>
      </c>
      <c r="AN89" s="201">
        <v>3</v>
      </c>
      <c r="AO89" s="130">
        <v>3</v>
      </c>
      <c r="AP89" s="136">
        <v>0</v>
      </c>
    </row>
    <row r="90" spans="2:42" s="44" customFormat="1" x14ac:dyDescent="0.25">
      <c r="B90" s="221"/>
      <c r="C90" s="158" t="s">
        <v>100</v>
      </c>
      <c r="D90" s="128">
        <v>0</v>
      </c>
      <c r="E90" s="129">
        <v>45</v>
      </c>
      <c r="F90" s="129">
        <v>0</v>
      </c>
      <c r="G90" s="129">
        <v>7</v>
      </c>
      <c r="H90" s="130">
        <v>0</v>
      </c>
      <c r="I90" s="130">
        <v>28</v>
      </c>
      <c r="J90" s="167">
        <v>0</v>
      </c>
      <c r="K90" s="167">
        <v>3</v>
      </c>
      <c r="L90" s="167">
        <v>1</v>
      </c>
      <c r="M90" s="167">
        <v>215.3</v>
      </c>
      <c r="N90" s="130">
        <v>8</v>
      </c>
      <c r="O90" s="130">
        <v>26.9</v>
      </c>
      <c r="P90" s="131">
        <f t="shared" si="8"/>
        <v>0</v>
      </c>
      <c r="Q90" s="133">
        <f t="shared" si="9"/>
        <v>0.875</v>
      </c>
      <c r="R90" s="134" t="s">
        <v>308</v>
      </c>
      <c r="S90" s="135" t="s">
        <v>324</v>
      </c>
      <c r="T90" s="128">
        <v>44</v>
      </c>
      <c r="U90" s="129">
        <v>4.9000000000000004</v>
      </c>
      <c r="V90" s="130">
        <v>10</v>
      </c>
      <c r="W90" s="132">
        <v>21.5</v>
      </c>
      <c r="X90" s="130">
        <v>10</v>
      </c>
      <c r="Y90" s="131">
        <v>0.7</v>
      </c>
      <c r="Z90" s="167">
        <v>7</v>
      </c>
      <c r="AA90" s="131">
        <v>0</v>
      </c>
      <c r="AB90" s="167">
        <v>0</v>
      </c>
      <c r="AC90" s="129">
        <v>3</v>
      </c>
      <c r="AD90" s="129">
        <v>8</v>
      </c>
      <c r="AE90" s="182">
        <f t="shared" si="10"/>
        <v>-5</v>
      </c>
      <c r="AF90" s="128">
        <v>0</v>
      </c>
      <c r="AG90" s="167">
        <v>0</v>
      </c>
      <c r="AH90" s="130">
        <v>4</v>
      </c>
      <c r="AI90" s="167">
        <v>3</v>
      </c>
      <c r="AJ90" s="129">
        <v>3</v>
      </c>
      <c r="AK90" s="167">
        <v>3</v>
      </c>
      <c r="AL90" s="129">
        <v>1</v>
      </c>
      <c r="AM90" s="186">
        <v>0</v>
      </c>
      <c r="AN90" s="201">
        <v>4</v>
      </c>
      <c r="AO90" s="130">
        <v>4</v>
      </c>
      <c r="AP90" s="136">
        <v>0</v>
      </c>
    </row>
    <row r="91" spans="2:42" s="44" customFormat="1" x14ac:dyDescent="0.25">
      <c r="B91" s="221"/>
      <c r="C91" s="158" t="s">
        <v>92</v>
      </c>
      <c r="D91" s="128">
        <v>7</v>
      </c>
      <c r="E91" s="129">
        <v>61</v>
      </c>
      <c r="F91" s="129">
        <v>1</v>
      </c>
      <c r="G91" s="129">
        <v>9</v>
      </c>
      <c r="H91" s="130">
        <v>194</v>
      </c>
      <c r="I91" s="130">
        <v>28</v>
      </c>
      <c r="J91" s="167">
        <v>0</v>
      </c>
      <c r="K91" s="167">
        <v>5</v>
      </c>
      <c r="L91" s="167">
        <v>3</v>
      </c>
      <c r="M91" s="167">
        <v>64.8</v>
      </c>
      <c r="N91" s="130">
        <v>9</v>
      </c>
      <c r="O91" s="130">
        <v>24.3</v>
      </c>
      <c r="P91" s="131">
        <f t="shared" si="8"/>
        <v>0.33333333333333331</v>
      </c>
      <c r="Q91" s="133">
        <f>IFERROR(G91/N91,"0%")</f>
        <v>1</v>
      </c>
      <c r="R91" s="134" t="s">
        <v>322</v>
      </c>
      <c r="S91" s="135" t="s">
        <v>375</v>
      </c>
      <c r="T91" s="128">
        <v>49</v>
      </c>
      <c r="U91" s="129">
        <v>4</v>
      </c>
      <c r="V91" s="130">
        <v>13</v>
      </c>
      <c r="W91" s="132">
        <v>14.9</v>
      </c>
      <c r="X91" s="130">
        <v>7</v>
      </c>
      <c r="Y91" s="131">
        <v>0.84615384615384615</v>
      </c>
      <c r="Z91" s="167">
        <v>11</v>
      </c>
      <c r="AA91" s="131">
        <v>0</v>
      </c>
      <c r="AB91" s="167">
        <v>0</v>
      </c>
      <c r="AC91" s="129">
        <v>2</v>
      </c>
      <c r="AD91" s="129">
        <v>4</v>
      </c>
      <c r="AE91" s="182">
        <f t="shared" si="10"/>
        <v>-2</v>
      </c>
      <c r="AF91" s="128">
        <v>1</v>
      </c>
      <c r="AG91" s="167">
        <v>0</v>
      </c>
      <c r="AH91" s="130">
        <v>6</v>
      </c>
      <c r="AI91" s="167">
        <v>4</v>
      </c>
      <c r="AJ91" s="129">
        <v>1</v>
      </c>
      <c r="AK91" s="167">
        <v>1</v>
      </c>
      <c r="AL91" s="129">
        <v>1</v>
      </c>
      <c r="AM91" s="186">
        <v>1</v>
      </c>
      <c r="AN91" s="201">
        <v>2</v>
      </c>
      <c r="AO91" s="130">
        <v>1</v>
      </c>
      <c r="AP91" s="136">
        <v>0</v>
      </c>
    </row>
    <row r="92" spans="2:42" s="44" customFormat="1" x14ac:dyDescent="0.25">
      <c r="B92" s="221"/>
      <c r="C92" s="158" t="s">
        <v>95</v>
      </c>
      <c r="D92" s="128">
        <v>7</v>
      </c>
      <c r="E92" s="129">
        <v>47</v>
      </c>
      <c r="F92" s="129">
        <v>1</v>
      </c>
      <c r="G92" s="129">
        <v>7</v>
      </c>
      <c r="H92" s="130">
        <v>118</v>
      </c>
      <c r="I92" s="130">
        <v>40</v>
      </c>
      <c r="J92" s="167">
        <v>1</v>
      </c>
      <c r="K92" s="167">
        <v>5</v>
      </c>
      <c r="L92" s="167">
        <v>1</v>
      </c>
      <c r="M92" s="167">
        <v>117.7</v>
      </c>
      <c r="N92" s="130">
        <v>7</v>
      </c>
      <c r="O92" s="130">
        <v>16.8</v>
      </c>
      <c r="P92" s="131">
        <f t="shared" si="8"/>
        <v>1</v>
      </c>
      <c r="Q92" s="133">
        <f t="shared" si="9"/>
        <v>1</v>
      </c>
      <c r="R92" s="134" t="s">
        <v>335</v>
      </c>
      <c r="S92" s="135" t="s">
        <v>334</v>
      </c>
      <c r="T92" s="128">
        <v>21</v>
      </c>
      <c r="U92" s="129">
        <v>5.6</v>
      </c>
      <c r="V92" s="130">
        <v>7</v>
      </c>
      <c r="W92" s="132">
        <v>16.8</v>
      </c>
      <c r="X92" s="130">
        <v>6</v>
      </c>
      <c r="Y92" s="131">
        <v>0.8571428571428571</v>
      </c>
      <c r="Z92" s="167">
        <v>6</v>
      </c>
      <c r="AA92" s="131">
        <v>0.33333333333333331</v>
      </c>
      <c r="AB92" s="167">
        <v>2</v>
      </c>
      <c r="AC92" s="129">
        <v>5</v>
      </c>
      <c r="AD92" s="129">
        <v>3</v>
      </c>
      <c r="AE92" s="182">
        <f t="shared" si="10"/>
        <v>2</v>
      </c>
      <c r="AF92" s="128">
        <v>2</v>
      </c>
      <c r="AG92" s="167">
        <v>1</v>
      </c>
      <c r="AH92" s="130">
        <v>6</v>
      </c>
      <c r="AI92" s="167">
        <v>1</v>
      </c>
      <c r="AJ92" s="129">
        <v>2</v>
      </c>
      <c r="AK92" s="167">
        <v>2</v>
      </c>
      <c r="AL92" s="129">
        <v>0</v>
      </c>
      <c r="AM92" s="186">
        <v>0</v>
      </c>
      <c r="AN92" s="201">
        <v>3</v>
      </c>
      <c r="AO92" s="130">
        <v>2</v>
      </c>
      <c r="AP92" s="136">
        <v>0</v>
      </c>
    </row>
    <row r="93" spans="2:42" s="44" customFormat="1" x14ac:dyDescent="0.25">
      <c r="B93" s="221"/>
      <c r="C93" s="158" t="s">
        <v>101</v>
      </c>
      <c r="D93" s="128">
        <v>0</v>
      </c>
      <c r="E93" s="129">
        <v>45</v>
      </c>
      <c r="F93" s="129">
        <v>0</v>
      </c>
      <c r="G93" s="129">
        <v>7</v>
      </c>
      <c r="H93" s="130">
        <v>0</v>
      </c>
      <c r="I93" s="130">
        <v>30</v>
      </c>
      <c r="J93" s="167">
        <v>0</v>
      </c>
      <c r="K93" s="167">
        <v>4</v>
      </c>
      <c r="L93" s="167">
        <v>1</v>
      </c>
      <c r="M93" s="167">
        <v>171.6</v>
      </c>
      <c r="N93" s="130">
        <v>9</v>
      </c>
      <c r="O93" s="130">
        <v>19.100000000000001</v>
      </c>
      <c r="P93" s="131">
        <f>IFERROR(F93/L93,"0%")</f>
        <v>0</v>
      </c>
      <c r="Q93" s="133">
        <f>IFERROR(G93/N93,"0%")</f>
        <v>0.77777777777777779</v>
      </c>
      <c r="R93" s="134" t="s">
        <v>373</v>
      </c>
      <c r="S93" s="135" t="s">
        <v>306</v>
      </c>
      <c r="T93" s="128">
        <v>24</v>
      </c>
      <c r="U93" s="129">
        <v>7.2</v>
      </c>
      <c r="V93" s="130">
        <v>15</v>
      </c>
      <c r="W93" s="132">
        <v>11.4</v>
      </c>
      <c r="X93" s="130">
        <v>8</v>
      </c>
      <c r="Y93" s="131">
        <v>0.66666666666666663</v>
      </c>
      <c r="Z93" s="167">
        <v>10</v>
      </c>
      <c r="AA93" s="131">
        <v>0.125</v>
      </c>
      <c r="AB93" s="167">
        <v>1</v>
      </c>
      <c r="AC93" s="129">
        <v>1</v>
      </c>
      <c r="AD93" s="129">
        <v>9</v>
      </c>
      <c r="AE93" s="182">
        <f t="shared" si="10"/>
        <v>-8</v>
      </c>
      <c r="AF93" s="128">
        <v>1</v>
      </c>
      <c r="AG93" s="167">
        <v>0</v>
      </c>
      <c r="AH93" s="130">
        <v>2</v>
      </c>
      <c r="AI93" s="167">
        <v>2</v>
      </c>
      <c r="AJ93" s="129">
        <v>0</v>
      </c>
      <c r="AK93" s="167">
        <v>0</v>
      </c>
      <c r="AL93" s="129">
        <v>0</v>
      </c>
      <c r="AM93" s="186">
        <v>0</v>
      </c>
      <c r="AN93" s="201">
        <v>3</v>
      </c>
      <c r="AO93" s="130">
        <v>2</v>
      </c>
      <c r="AP93" s="136">
        <v>0</v>
      </c>
    </row>
    <row r="94" spans="2:42" s="44" customFormat="1" x14ac:dyDescent="0.25">
      <c r="B94" s="223" t="s">
        <v>218</v>
      </c>
      <c r="C94" s="224"/>
      <c r="D94" s="157">
        <v>3.8</v>
      </c>
      <c r="E94" s="153">
        <v>49.4</v>
      </c>
      <c r="F94" s="153">
        <v>0.6</v>
      </c>
      <c r="G94" s="153">
        <v>7.4</v>
      </c>
      <c r="H94" s="153">
        <v>310</v>
      </c>
      <c r="I94" s="153">
        <v>31</v>
      </c>
      <c r="J94" s="152">
        <v>0.4</v>
      </c>
      <c r="K94" s="152">
        <v>4.5999999999999996</v>
      </c>
      <c r="L94" s="152">
        <v>1.8</v>
      </c>
      <c r="M94" s="152">
        <v>103.5</v>
      </c>
      <c r="N94" s="153">
        <v>8</v>
      </c>
      <c r="O94" s="153">
        <v>23.3</v>
      </c>
      <c r="P94" s="151">
        <f t="shared" si="8"/>
        <v>0.33333333333333331</v>
      </c>
      <c r="Q94" s="154">
        <f t="shared" si="9"/>
        <v>0.92500000000000004</v>
      </c>
      <c r="R94" s="155" t="s">
        <v>339</v>
      </c>
      <c r="S94" s="156" t="s">
        <v>381</v>
      </c>
      <c r="T94" s="157">
        <v>38.6</v>
      </c>
      <c r="U94" s="153">
        <v>4.8</v>
      </c>
      <c r="V94" s="153">
        <v>11</v>
      </c>
      <c r="W94" s="153">
        <v>16.899999999999999</v>
      </c>
      <c r="X94" s="153">
        <v>7.6</v>
      </c>
      <c r="Y94" s="151">
        <v>0.78181818181818175</v>
      </c>
      <c r="Z94" s="152">
        <v>8.6</v>
      </c>
      <c r="AA94" s="151">
        <v>0.10526315789473685</v>
      </c>
      <c r="AB94" s="152">
        <v>0.8</v>
      </c>
      <c r="AC94" s="153">
        <v>3.2</v>
      </c>
      <c r="AD94" s="153">
        <v>5.8</v>
      </c>
      <c r="AE94" s="189">
        <f t="shared" si="10"/>
        <v>-2.5999999999999996</v>
      </c>
      <c r="AF94" s="149">
        <v>1.2</v>
      </c>
      <c r="AG94" s="152">
        <v>0.2</v>
      </c>
      <c r="AH94" s="153">
        <v>4.5999999999999996</v>
      </c>
      <c r="AI94" s="152">
        <v>2.4</v>
      </c>
      <c r="AJ94" s="153">
        <v>1.6</v>
      </c>
      <c r="AK94" s="152">
        <v>1.6</v>
      </c>
      <c r="AL94" s="153">
        <v>1</v>
      </c>
      <c r="AM94" s="185">
        <v>0.6</v>
      </c>
      <c r="AN94" s="157">
        <v>3</v>
      </c>
      <c r="AO94" s="153">
        <v>2.4</v>
      </c>
      <c r="AP94" s="189">
        <v>0</v>
      </c>
    </row>
    <row r="95" spans="2:42" s="44" customFormat="1" x14ac:dyDescent="0.25">
      <c r="B95" s="222" t="s">
        <v>124</v>
      </c>
      <c r="C95" s="159" t="s">
        <v>90</v>
      </c>
      <c r="D95" s="137">
        <v>12</v>
      </c>
      <c r="E95" s="138">
        <v>14</v>
      </c>
      <c r="F95" s="138">
        <v>2</v>
      </c>
      <c r="G95" s="138">
        <v>2</v>
      </c>
      <c r="H95" s="139">
        <v>130</v>
      </c>
      <c r="I95" s="139">
        <v>115</v>
      </c>
      <c r="J95" s="168">
        <v>0</v>
      </c>
      <c r="K95" s="168">
        <v>0</v>
      </c>
      <c r="L95" s="168">
        <v>2</v>
      </c>
      <c r="M95" s="168">
        <v>129.80000000000001</v>
      </c>
      <c r="N95" s="139">
        <v>5</v>
      </c>
      <c r="O95" s="139">
        <v>51.9</v>
      </c>
      <c r="P95" s="140">
        <f t="shared" si="8"/>
        <v>1</v>
      </c>
      <c r="Q95" s="142">
        <f t="shared" si="9"/>
        <v>0.4</v>
      </c>
      <c r="R95" s="143" t="s">
        <v>299</v>
      </c>
      <c r="S95" s="144" t="s">
        <v>298</v>
      </c>
      <c r="T95" s="137">
        <v>47</v>
      </c>
      <c r="U95" s="138">
        <v>5.5</v>
      </c>
      <c r="V95" s="139">
        <v>13</v>
      </c>
      <c r="W95" s="141">
        <v>20</v>
      </c>
      <c r="X95" s="139">
        <v>13</v>
      </c>
      <c r="Y95" s="140">
        <v>0.92307692307692313</v>
      </c>
      <c r="Z95" s="168">
        <v>12</v>
      </c>
      <c r="AA95" s="140">
        <v>7.6923076923076927E-2</v>
      </c>
      <c r="AB95" s="168">
        <v>1</v>
      </c>
      <c r="AC95" s="138">
        <v>4</v>
      </c>
      <c r="AD95" s="138">
        <v>3</v>
      </c>
      <c r="AE95" s="183">
        <f t="shared" si="10"/>
        <v>1</v>
      </c>
      <c r="AF95" s="137">
        <v>3</v>
      </c>
      <c r="AG95" s="168">
        <v>0</v>
      </c>
      <c r="AH95" s="139">
        <v>2</v>
      </c>
      <c r="AI95" s="168">
        <v>2</v>
      </c>
      <c r="AJ95" s="138">
        <v>1</v>
      </c>
      <c r="AK95" s="168">
        <v>1</v>
      </c>
      <c r="AL95" s="138">
        <v>2</v>
      </c>
      <c r="AM95" s="187">
        <v>2</v>
      </c>
      <c r="AN95" s="202">
        <v>3</v>
      </c>
      <c r="AO95" s="139">
        <v>2</v>
      </c>
      <c r="AP95" s="145">
        <v>0</v>
      </c>
    </row>
    <row r="96" spans="2:42" s="44" customFormat="1" x14ac:dyDescent="0.25">
      <c r="B96" s="222"/>
      <c r="C96" s="159" t="s">
        <v>101</v>
      </c>
      <c r="D96" s="137">
        <v>5</v>
      </c>
      <c r="E96" s="138">
        <v>38</v>
      </c>
      <c r="F96" s="138">
        <v>1</v>
      </c>
      <c r="G96" s="138">
        <v>6</v>
      </c>
      <c r="H96" s="139">
        <v>197</v>
      </c>
      <c r="I96" s="139">
        <v>56</v>
      </c>
      <c r="J96" s="168">
        <v>0</v>
      </c>
      <c r="K96" s="168">
        <v>1</v>
      </c>
      <c r="L96" s="168">
        <v>2</v>
      </c>
      <c r="M96" s="168">
        <v>98.4</v>
      </c>
      <c r="N96" s="139">
        <v>5</v>
      </c>
      <c r="O96" s="139">
        <v>39.4</v>
      </c>
      <c r="P96" s="140">
        <f t="shared" si="8"/>
        <v>0.5</v>
      </c>
      <c r="Q96" s="142">
        <f t="shared" si="9"/>
        <v>1.2</v>
      </c>
      <c r="R96" s="143" t="s">
        <v>379</v>
      </c>
      <c r="S96" s="144" t="s">
        <v>378</v>
      </c>
      <c r="T96" s="137">
        <v>32</v>
      </c>
      <c r="U96" s="138">
        <v>6.2</v>
      </c>
      <c r="V96" s="139">
        <v>11</v>
      </c>
      <c r="W96" s="141">
        <v>17.899999999999999</v>
      </c>
      <c r="X96" s="139">
        <v>12</v>
      </c>
      <c r="Y96" s="140">
        <v>0.72727272727272729</v>
      </c>
      <c r="Z96" s="168">
        <v>8</v>
      </c>
      <c r="AA96" s="140">
        <v>8.3333333333333329E-2</v>
      </c>
      <c r="AB96" s="168">
        <v>1</v>
      </c>
      <c r="AC96" s="138">
        <v>1</v>
      </c>
      <c r="AD96" s="138">
        <v>10</v>
      </c>
      <c r="AE96" s="183">
        <f t="shared" si="10"/>
        <v>-9</v>
      </c>
      <c r="AF96" s="137">
        <v>2</v>
      </c>
      <c r="AG96" s="168">
        <v>0</v>
      </c>
      <c r="AH96" s="139">
        <v>3</v>
      </c>
      <c r="AI96" s="168">
        <v>3</v>
      </c>
      <c r="AJ96" s="138">
        <v>0</v>
      </c>
      <c r="AK96" s="168">
        <v>0</v>
      </c>
      <c r="AL96" s="138">
        <v>3</v>
      </c>
      <c r="AM96" s="187">
        <v>3</v>
      </c>
      <c r="AN96" s="202">
        <v>5</v>
      </c>
      <c r="AO96" s="139">
        <v>4</v>
      </c>
      <c r="AP96" s="145">
        <v>1</v>
      </c>
    </row>
    <row r="97" spans="2:42" s="44" customFormat="1" x14ac:dyDescent="0.25">
      <c r="B97" s="222"/>
      <c r="C97" s="159" t="s">
        <v>100</v>
      </c>
      <c r="D97" s="137">
        <v>17</v>
      </c>
      <c r="E97" s="138">
        <v>12</v>
      </c>
      <c r="F97" s="138">
        <v>3</v>
      </c>
      <c r="G97" s="138">
        <v>2</v>
      </c>
      <c r="H97" s="139">
        <v>79</v>
      </c>
      <c r="I97" s="139">
        <v>76</v>
      </c>
      <c r="J97" s="168">
        <v>0</v>
      </c>
      <c r="K97" s="168">
        <v>0</v>
      </c>
      <c r="L97" s="168">
        <v>4</v>
      </c>
      <c r="M97" s="168">
        <v>59.1</v>
      </c>
      <c r="N97" s="139">
        <v>3</v>
      </c>
      <c r="O97" s="139">
        <v>78.8</v>
      </c>
      <c r="P97" s="140">
        <f t="shared" si="8"/>
        <v>0.75</v>
      </c>
      <c r="Q97" s="142">
        <f t="shared" si="9"/>
        <v>0.66666666666666663</v>
      </c>
      <c r="R97" s="143" t="s">
        <v>326</v>
      </c>
      <c r="S97" s="144" t="s">
        <v>325</v>
      </c>
      <c r="T97" s="137">
        <v>36</v>
      </c>
      <c r="U97" s="138">
        <v>6.6</v>
      </c>
      <c r="V97" s="139">
        <v>11</v>
      </c>
      <c r="W97" s="141">
        <v>21.5</v>
      </c>
      <c r="X97" s="139">
        <v>7</v>
      </c>
      <c r="Y97" s="140">
        <v>0.90909090909090906</v>
      </c>
      <c r="Z97" s="168">
        <v>10</v>
      </c>
      <c r="AA97" s="140">
        <v>0</v>
      </c>
      <c r="AB97" s="168">
        <v>0</v>
      </c>
      <c r="AC97" s="138">
        <v>4</v>
      </c>
      <c r="AD97" s="138">
        <v>1</v>
      </c>
      <c r="AE97" s="183">
        <f t="shared" si="10"/>
        <v>3</v>
      </c>
      <c r="AF97" s="137">
        <v>4</v>
      </c>
      <c r="AG97" s="168">
        <v>2</v>
      </c>
      <c r="AH97" s="139">
        <v>2</v>
      </c>
      <c r="AI97" s="168">
        <v>2</v>
      </c>
      <c r="AJ97" s="138">
        <v>2</v>
      </c>
      <c r="AK97" s="168">
        <v>2</v>
      </c>
      <c r="AL97" s="138">
        <v>1</v>
      </c>
      <c r="AM97" s="187">
        <v>1</v>
      </c>
      <c r="AN97" s="202">
        <v>2</v>
      </c>
      <c r="AO97" s="139">
        <v>1</v>
      </c>
      <c r="AP97" s="145">
        <v>0</v>
      </c>
    </row>
    <row r="98" spans="2:42" s="44" customFormat="1" x14ac:dyDescent="0.25">
      <c r="B98" s="222"/>
      <c r="C98" s="159" t="s">
        <v>98</v>
      </c>
      <c r="D98" s="137">
        <v>0</v>
      </c>
      <c r="E98" s="138">
        <v>26</v>
      </c>
      <c r="F98" s="138">
        <v>0</v>
      </c>
      <c r="G98" s="138">
        <v>4</v>
      </c>
      <c r="H98" s="139">
        <v>0</v>
      </c>
      <c r="I98" s="139">
        <v>68</v>
      </c>
      <c r="J98" s="168">
        <v>0</v>
      </c>
      <c r="K98" s="168">
        <v>2</v>
      </c>
      <c r="L98" s="168">
        <v>1</v>
      </c>
      <c r="M98" s="168">
        <v>210.7</v>
      </c>
      <c r="N98" s="139">
        <v>8</v>
      </c>
      <c r="O98" s="139">
        <v>26.3</v>
      </c>
      <c r="P98" s="140">
        <f t="shared" si="8"/>
        <v>0</v>
      </c>
      <c r="Q98" s="142">
        <f t="shared" si="9"/>
        <v>0.5</v>
      </c>
      <c r="R98" s="143" t="s">
        <v>306</v>
      </c>
      <c r="S98" s="144" t="s">
        <v>358</v>
      </c>
      <c r="T98" s="137">
        <v>39</v>
      </c>
      <c r="U98" s="138">
        <v>5.4</v>
      </c>
      <c r="V98" s="139">
        <v>14</v>
      </c>
      <c r="W98" s="141">
        <v>15.1</v>
      </c>
      <c r="X98" s="139">
        <v>12</v>
      </c>
      <c r="Y98" s="140">
        <v>0.8571428571428571</v>
      </c>
      <c r="Z98" s="168">
        <v>12</v>
      </c>
      <c r="AA98" s="140">
        <v>8.3333333333333329E-2</v>
      </c>
      <c r="AB98" s="168">
        <v>1</v>
      </c>
      <c r="AC98" s="138">
        <v>4</v>
      </c>
      <c r="AD98" s="138">
        <v>6</v>
      </c>
      <c r="AE98" s="183">
        <f t="shared" si="10"/>
        <v>-2</v>
      </c>
      <c r="AF98" s="137">
        <v>1</v>
      </c>
      <c r="AG98" s="168">
        <v>1</v>
      </c>
      <c r="AH98" s="139">
        <v>4</v>
      </c>
      <c r="AI98" s="168">
        <v>3</v>
      </c>
      <c r="AJ98" s="138">
        <v>2</v>
      </c>
      <c r="AK98" s="168">
        <v>2</v>
      </c>
      <c r="AL98" s="138">
        <v>1</v>
      </c>
      <c r="AM98" s="187">
        <v>1</v>
      </c>
      <c r="AN98" s="202">
        <v>6</v>
      </c>
      <c r="AO98" s="139">
        <v>1</v>
      </c>
      <c r="AP98" s="145">
        <v>1</v>
      </c>
    </row>
    <row r="99" spans="2:42" s="44" customFormat="1" x14ac:dyDescent="0.25">
      <c r="B99" s="222"/>
      <c r="C99" s="159" t="s">
        <v>97</v>
      </c>
      <c r="D99" s="137">
        <v>17</v>
      </c>
      <c r="E99" s="138">
        <v>12</v>
      </c>
      <c r="F99" s="138">
        <v>3</v>
      </c>
      <c r="G99" s="138">
        <v>2</v>
      </c>
      <c r="H99" s="139">
        <v>96</v>
      </c>
      <c r="I99" s="139">
        <v>99</v>
      </c>
      <c r="J99" s="168">
        <v>0</v>
      </c>
      <c r="K99" s="168">
        <v>1</v>
      </c>
      <c r="L99" s="168">
        <v>5</v>
      </c>
      <c r="M99" s="168">
        <v>57.8</v>
      </c>
      <c r="N99" s="139">
        <v>2</v>
      </c>
      <c r="O99" s="139">
        <v>144.4</v>
      </c>
      <c r="P99" s="140">
        <f t="shared" si="8"/>
        <v>0.6</v>
      </c>
      <c r="Q99" s="142">
        <f t="shared" si="9"/>
        <v>1</v>
      </c>
      <c r="R99" s="143" t="s">
        <v>317</v>
      </c>
      <c r="S99" s="144" t="s">
        <v>316</v>
      </c>
      <c r="T99" s="137">
        <v>44</v>
      </c>
      <c r="U99" s="138">
        <v>6.6</v>
      </c>
      <c r="V99" s="139">
        <v>18</v>
      </c>
      <c r="W99" s="141">
        <v>16</v>
      </c>
      <c r="X99" s="139">
        <v>13</v>
      </c>
      <c r="Y99" s="140">
        <v>1</v>
      </c>
      <c r="Z99" s="168">
        <v>18</v>
      </c>
      <c r="AA99" s="140">
        <v>0.23076923076923078</v>
      </c>
      <c r="AB99" s="168">
        <v>3</v>
      </c>
      <c r="AC99" s="138">
        <v>4</v>
      </c>
      <c r="AD99" s="138">
        <v>4</v>
      </c>
      <c r="AE99" s="183">
        <f t="shared" si="10"/>
        <v>0</v>
      </c>
      <c r="AF99" s="137">
        <v>3</v>
      </c>
      <c r="AG99" s="168">
        <v>1</v>
      </c>
      <c r="AH99" s="139">
        <v>0</v>
      </c>
      <c r="AI99" s="168">
        <v>0</v>
      </c>
      <c r="AJ99" s="138">
        <v>0</v>
      </c>
      <c r="AK99" s="168">
        <v>0</v>
      </c>
      <c r="AL99" s="138">
        <v>4</v>
      </c>
      <c r="AM99" s="187">
        <v>4</v>
      </c>
      <c r="AN99" s="202">
        <v>3</v>
      </c>
      <c r="AO99" s="139">
        <v>1</v>
      </c>
      <c r="AP99" s="145">
        <v>0</v>
      </c>
    </row>
    <row r="100" spans="2:42" s="44" customFormat="1" x14ac:dyDescent="0.25">
      <c r="B100" s="223" t="s">
        <v>218</v>
      </c>
      <c r="C100" s="224"/>
      <c r="D100" s="157">
        <v>10.199999999999999</v>
      </c>
      <c r="E100" s="153">
        <v>20.399999999999999</v>
      </c>
      <c r="F100" s="153">
        <v>1.8</v>
      </c>
      <c r="G100" s="153">
        <v>3.2</v>
      </c>
      <c r="H100" s="153">
        <v>132</v>
      </c>
      <c r="I100" s="153">
        <v>74</v>
      </c>
      <c r="J100" s="152">
        <v>0</v>
      </c>
      <c r="K100" s="152">
        <v>0.8</v>
      </c>
      <c r="L100" s="152">
        <v>2.8</v>
      </c>
      <c r="M100" s="152">
        <v>85.2</v>
      </c>
      <c r="N100" s="153">
        <v>4.5999999999999996</v>
      </c>
      <c r="O100" s="153">
        <v>51.8</v>
      </c>
      <c r="P100" s="151">
        <f t="shared" si="8"/>
        <v>0.6428571428571429</v>
      </c>
      <c r="Q100" s="154">
        <f t="shared" si="9"/>
        <v>0.69565217391304357</v>
      </c>
      <c r="R100" s="155" t="s">
        <v>382</v>
      </c>
      <c r="S100" s="156" t="s">
        <v>382</v>
      </c>
      <c r="T100" s="157">
        <v>39.6</v>
      </c>
      <c r="U100" s="153">
        <v>6</v>
      </c>
      <c r="V100" s="153">
        <v>13.4</v>
      </c>
      <c r="W100" s="153">
        <v>17.8</v>
      </c>
      <c r="X100" s="153">
        <v>11.4</v>
      </c>
      <c r="Y100" s="151">
        <v>0.89552238805970152</v>
      </c>
      <c r="Z100" s="152">
        <v>12</v>
      </c>
      <c r="AA100" s="151">
        <v>0.10526315789473684</v>
      </c>
      <c r="AB100" s="152">
        <v>1.2</v>
      </c>
      <c r="AC100" s="153">
        <v>3.4</v>
      </c>
      <c r="AD100" s="153">
        <v>4.8</v>
      </c>
      <c r="AE100" s="189">
        <f t="shared" si="10"/>
        <v>-1.4</v>
      </c>
      <c r="AF100" s="149">
        <v>2.6</v>
      </c>
      <c r="AG100" s="152">
        <v>0.8</v>
      </c>
      <c r="AH100" s="153">
        <v>2.2000000000000002</v>
      </c>
      <c r="AI100" s="152">
        <v>2</v>
      </c>
      <c r="AJ100" s="153">
        <v>1</v>
      </c>
      <c r="AK100" s="152">
        <v>1</v>
      </c>
      <c r="AL100" s="153">
        <v>2.2000000000000002</v>
      </c>
      <c r="AM100" s="185">
        <v>2.2000000000000002</v>
      </c>
      <c r="AN100" s="157">
        <v>3.8</v>
      </c>
      <c r="AO100" s="153">
        <v>1.8</v>
      </c>
      <c r="AP100" s="189">
        <v>0.4</v>
      </c>
    </row>
    <row r="101" spans="2:42" s="44" customFormat="1" x14ac:dyDescent="0.25">
      <c r="B101" s="221" t="s">
        <v>20</v>
      </c>
      <c r="C101" s="158" t="s">
        <v>90</v>
      </c>
      <c r="D101" s="128">
        <v>12</v>
      </c>
      <c r="E101" s="129">
        <v>14</v>
      </c>
      <c r="F101" s="129">
        <v>2</v>
      </c>
      <c r="G101" s="129">
        <v>2</v>
      </c>
      <c r="H101" s="130">
        <v>157</v>
      </c>
      <c r="I101" s="130">
        <v>72</v>
      </c>
      <c r="J101" s="167">
        <v>0</v>
      </c>
      <c r="K101" s="167">
        <v>2</v>
      </c>
      <c r="L101" s="167">
        <v>4</v>
      </c>
      <c r="M101" s="167">
        <v>78.599999999999994</v>
      </c>
      <c r="N101" s="130">
        <v>3</v>
      </c>
      <c r="O101" s="130">
        <v>104.8</v>
      </c>
      <c r="P101" s="131">
        <f t="shared" si="8"/>
        <v>0.5</v>
      </c>
      <c r="Q101" s="133">
        <f t="shared" si="9"/>
        <v>0.66666666666666663</v>
      </c>
      <c r="R101" s="134" t="s">
        <v>297</v>
      </c>
      <c r="S101" s="135" t="s">
        <v>296</v>
      </c>
      <c r="T101" s="128">
        <v>38</v>
      </c>
      <c r="U101" s="129">
        <v>8.3000000000000007</v>
      </c>
      <c r="V101" s="130">
        <v>15</v>
      </c>
      <c r="W101" s="132">
        <v>21</v>
      </c>
      <c r="X101" s="130">
        <v>8</v>
      </c>
      <c r="Y101" s="131">
        <v>1</v>
      </c>
      <c r="Z101" s="167">
        <v>15</v>
      </c>
      <c r="AA101" s="131">
        <v>0.125</v>
      </c>
      <c r="AB101" s="167">
        <v>1</v>
      </c>
      <c r="AC101" s="129">
        <v>4</v>
      </c>
      <c r="AD101" s="129">
        <v>5</v>
      </c>
      <c r="AE101" s="182">
        <f t="shared" si="10"/>
        <v>-1</v>
      </c>
      <c r="AF101" s="128">
        <v>3</v>
      </c>
      <c r="AG101" s="167">
        <v>1</v>
      </c>
      <c r="AH101" s="130">
        <v>2</v>
      </c>
      <c r="AI101" s="167">
        <v>1</v>
      </c>
      <c r="AJ101" s="129">
        <v>1</v>
      </c>
      <c r="AK101" s="167">
        <v>1</v>
      </c>
      <c r="AL101" s="129">
        <v>4</v>
      </c>
      <c r="AM101" s="186">
        <v>4</v>
      </c>
      <c r="AN101" s="201">
        <v>1</v>
      </c>
      <c r="AO101" s="130">
        <v>0</v>
      </c>
      <c r="AP101" s="136">
        <v>0</v>
      </c>
    </row>
    <row r="102" spans="2:42" s="44" customFormat="1" x14ac:dyDescent="0.25">
      <c r="B102" s="221"/>
      <c r="C102" s="158" t="s">
        <v>92</v>
      </c>
      <c r="D102" s="128">
        <v>19</v>
      </c>
      <c r="E102" s="129">
        <v>15</v>
      </c>
      <c r="F102" s="129">
        <v>3</v>
      </c>
      <c r="G102" s="129">
        <v>3</v>
      </c>
      <c r="H102" s="130">
        <v>85</v>
      </c>
      <c r="I102" s="130">
        <v>57</v>
      </c>
      <c r="J102" s="167">
        <v>0</v>
      </c>
      <c r="K102" s="167">
        <v>3</v>
      </c>
      <c r="L102" s="167">
        <v>6</v>
      </c>
      <c r="M102" s="167">
        <v>42.4</v>
      </c>
      <c r="N102" s="130">
        <v>6</v>
      </c>
      <c r="O102" s="130">
        <v>42.4</v>
      </c>
      <c r="P102" s="131">
        <f t="shared" si="8"/>
        <v>0.5</v>
      </c>
      <c r="Q102" s="133">
        <f t="shared" si="9"/>
        <v>0.5</v>
      </c>
      <c r="R102" s="134" t="s">
        <v>374</v>
      </c>
      <c r="S102" s="135" t="s">
        <v>373</v>
      </c>
      <c r="T102" s="128">
        <v>48</v>
      </c>
      <c r="U102" s="129">
        <v>5.3</v>
      </c>
      <c r="V102" s="130">
        <v>16</v>
      </c>
      <c r="W102" s="132">
        <v>15.9</v>
      </c>
      <c r="X102" s="130">
        <v>9</v>
      </c>
      <c r="Y102" s="131">
        <v>0.9375</v>
      </c>
      <c r="Z102" s="167">
        <v>15</v>
      </c>
      <c r="AA102" s="131">
        <v>0.1111111111111111</v>
      </c>
      <c r="AB102" s="167">
        <v>1</v>
      </c>
      <c r="AC102" s="129">
        <v>4</v>
      </c>
      <c r="AD102" s="129">
        <v>3</v>
      </c>
      <c r="AE102" s="182">
        <f t="shared" si="10"/>
        <v>1</v>
      </c>
      <c r="AF102" s="128">
        <v>3</v>
      </c>
      <c r="AG102" s="167">
        <v>1</v>
      </c>
      <c r="AH102" s="130">
        <v>1</v>
      </c>
      <c r="AI102" s="167">
        <v>0</v>
      </c>
      <c r="AJ102" s="129">
        <v>0</v>
      </c>
      <c r="AK102" s="167">
        <v>0</v>
      </c>
      <c r="AL102" s="129">
        <v>2</v>
      </c>
      <c r="AM102" s="186">
        <v>2</v>
      </c>
      <c r="AN102" s="201">
        <v>3</v>
      </c>
      <c r="AO102" s="130">
        <v>3</v>
      </c>
      <c r="AP102" s="136">
        <v>0</v>
      </c>
    </row>
    <row r="103" spans="2:42" s="44" customFormat="1" x14ac:dyDescent="0.25">
      <c r="B103" s="221"/>
      <c r="C103" s="158" t="s">
        <v>102</v>
      </c>
      <c r="D103" s="128">
        <v>7</v>
      </c>
      <c r="E103" s="129">
        <v>35</v>
      </c>
      <c r="F103" s="129">
        <v>1</v>
      </c>
      <c r="G103" s="129">
        <v>5</v>
      </c>
      <c r="H103" s="130">
        <v>190</v>
      </c>
      <c r="I103" s="130">
        <v>42</v>
      </c>
      <c r="J103" s="167">
        <v>1</v>
      </c>
      <c r="K103" s="167">
        <v>2</v>
      </c>
      <c r="L103" s="167">
        <v>4</v>
      </c>
      <c r="M103" s="167">
        <v>47.6</v>
      </c>
      <c r="N103" s="130">
        <v>6</v>
      </c>
      <c r="O103" s="130">
        <v>31.7</v>
      </c>
      <c r="P103" s="131">
        <f t="shared" si="8"/>
        <v>0.25</v>
      </c>
      <c r="Q103" s="133">
        <f t="shared" si="9"/>
        <v>0.83333333333333337</v>
      </c>
      <c r="R103" s="134" t="s">
        <v>345</v>
      </c>
      <c r="S103" s="135" t="s">
        <v>362</v>
      </c>
      <c r="T103" s="128">
        <v>32</v>
      </c>
      <c r="U103" s="129">
        <v>5.9</v>
      </c>
      <c r="V103" s="130">
        <v>11</v>
      </c>
      <c r="W103" s="132">
        <v>17.3</v>
      </c>
      <c r="X103" s="130">
        <v>7</v>
      </c>
      <c r="Y103" s="131">
        <v>0.81818181818181823</v>
      </c>
      <c r="Z103" s="167">
        <v>9</v>
      </c>
      <c r="AA103" s="131">
        <v>0</v>
      </c>
      <c r="AB103" s="167">
        <v>0</v>
      </c>
      <c r="AC103" s="129">
        <v>3</v>
      </c>
      <c r="AD103" s="129">
        <v>7</v>
      </c>
      <c r="AE103" s="182">
        <f t="shared" si="10"/>
        <v>-4</v>
      </c>
      <c r="AF103" s="128">
        <v>2</v>
      </c>
      <c r="AG103" s="167">
        <v>0</v>
      </c>
      <c r="AH103" s="130">
        <v>5</v>
      </c>
      <c r="AI103" s="167">
        <v>4</v>
      </c>
      <c r="AJ103" s="129">
        <v>2</v>
      </c>
      <c r="AK103" s="167">
        <v>2</v>
      </c>
      <c r="AL103" s="129">
        <v>1</v>
      </c>
      <c r="AM103" s="186">
        <v>1</v>
      </c>
      <c r="AN103" s="201">
        <v>2</v>
      </c>
      <c r="AO103" s="130">
        <v>2</v>
      </c>
      <c r="AP103" s="136">
        <v>0</v>
      </c>
    </row>
    <row r="104" spans="2:42" s="44" customFormat="1" x14ac:dyDescent="0.25">
      <c r="B104" s="221"/>
      <c r="C104" s="158" t="s">
        <v>90</v>
      </c>
      <c r="D104" s="128">
        <v>31</v>
      </c>
      <c r="E104" s="129">
        <v>17</v>
      </c>
      <c r="F104" s="129">
        <v>5</v>
      </c>
      <c r="G104" s="129">
        <v>3</v>
      </c>
      <c r="H104" s="130">
        <v>40</v>
      </c>
      <c r="I104" s="130">
        <v>50</v>
      </c>
      <c r="J104" s="167">
        <v>2</v>
      </c>
      <c r="K104" s="167">
        <v>1</v>
      </c>
      <c r="L104" s="167">
        <v>5</v>
      </c>
      <c r="M104" s="167">
        <v>39.799999999999997</v>
      </c>
      <c r="N104" s="130">
        <v>3</v>
      </c>
      <c r="O104" s="130">
        <v>66.400000000000006</v>
      </c>
      <c r="P104" s="131">
        <f t="shared" si="8"/>
        <v>1</v>
      </c>
      <c r="Q104" s="133">
        <f t="shared" si="9"/>
        <v>1</v>
      </c>
      <c r="R104" s="134" t="s">
        <v>301</v>
      </c>
      <c r="S104" s="135" t="s">
        <v>302</v>
      </c>
      <c r="T104" s="128">
        <v>28</v>
      </c>
      <c r="U104" s="129">
        <v>7.1</v>
      </c>
      <c r="V104" s="130">
        <v>8</v>
      </c>
      <c r="W104" s="132">
        <v>24.9</v>
      </c>
      <c r="X104" s="130">
        <v>5</v>
      </c>
      <c r="Y104" s="131">
        <v>1</v>
      </c>
      <c r="Z104" s="167">
        <v>8</v>
      </c>
      <c r="AA104" s="131">
        <v>0.2</v>
      </c>
      <c r="AB104" s="167">
        <v>1</v>
      </c>
      <c r="AC104" s="129">
        <v>4</v>
      </c>
      <c r="AD104" s="129">
        <v>1</v>
      </c>
      <c r="AE104" s="182">
        <f t="shared" si="10"/>
        <v>3</v>
      </c>
      <c r="AF104" s="128">
        <v>3</v>
      </c>
      <c r="AG104" s="167">
        <v>2</v>
      </c>
      <c r="AH104" s="130">
        <v>4</v>
      </c>
      <c r="AI104" s="167">
        <v>3</v>
      </c>
      <c r="AJ104" s="129">
        <v>3</v>
      </c>
      <c r="AK104" s="167">
        <v>3</v>
      </c>
      <c r="AL104" s="129">
        <v>2</v>
      </c>
      <c r="AM104" s="186">
        <v>2</v>
      </c>
      <c r="AN104" s="201">
        <v>2</v>
      </c>
      <c r="AO104" s="130">
        <v>0</v>
      </c>
      <c r="AP104" s="136">
        <v>0</v>
      </c>
    </row>
    <row r="105" spans="2:42" s="44" customFormat="1" x14ac:dyDescent="0.25">
      <c r="B105" s="221"/>
      <c r="C105" s="158" t="s">
        <v>96</v>
      </c>
      <c r="D105" s="128">
        <v>47</v>
      </c>
      <c r="E105" s="129">
        <v>5</v>
      </c>
      <c r="F105" s="129">
        <v>7</v>
      </c>
      <c r="G105" s="129">
        <v>1</v>
      </c>
      <c r="H105" s="130">
        <v>44</v>
      </c>
      <c r="I105" s="130">
        <v>159</v>
      </c>
      <c r="J105" s="167">
        <v>4</v>
      </c>
      <c r="K105" s="167">
        <v>1</v>
      </c>
      <c r="L105" s="167">
        <v>7</v>
      </c>
      <c r="M105" s="167">
        <v>44.2</v>
      </c>
      <c r="N105" s="130">
        <v>7</v>
      </c>
      <c r="O105" s="130">
        <v>44.2</v>
      </c>
      <c r="P105" s="131">
        <f t="shared" si="8"/>
        <v>1</v>
      </c>
      <c r="Q105" s="133">
        <f t="shared" si="9"/>
        <v>0.14285714285714285</v>
      </c>
      <c r="R105" s="134" t="s">
        <v>300</v>
      </c>
      <c r="S105" s="135" t="s">
        <v>344</v>
      </c>
      <c r="T105" s="128">
        <v>35</v>
      </c>
      <c r="U105" s="129">
        <v>8.8000000000000007</v>
      </c>
      <c r="V105" s="130">
        <v>10</v>
      </c>
      <c r="W105" s="132">
        <v>31</v>
      </c>
      <c r="X105" s="130">
        <v>14</v>
      </c>
      <c r="Y105" s="131">
        <v>0.9</v>
      </c>
      <c r="Z105" s="167">
        <v>9</v>
      </c>
      <c r="AA105" s="131">
        <v>0.21428571428571427</v>
      </c>
      <c r="AB105" s="167">
        <v>3</v>
      </c>
      <c r="AC105" s="129">
        <v>6</v>
      </c>
      <c r="AD105" s="129">
        <v>2</v>
      </c>
      <c r="AE105" s="182">
        <f t="shared" si="10"/>
        <v>4</v>
      </c>
      <c r="AF105" s="128">
        <v>6</v>
      </c>
      <c r="AG105" s="167">
        <v>3</v>
      </c>
      <c r="AH105" s="130">
        <v>0</v>
      </c>
      <c r="AI105" s="167">
        <v>0</v>
      </c>
      <c r="AJ105" s="129">
        <v>1</v>
      </c>
      <c r="AK105" s="167">
        <v>1</v>
      </c>
      <c r="AL105" s="129">
        <v>1</v>
      </c>
      <c r="AM105" s="186">
        <v>1</v>
      </c>
      <c r="AN105" s="201">
        <v>4</v>
      </c>
      <c r="AO105" s="130">
        <v>3</v>
      </c>
      <c r="AP105" s="136">
        <v>0</v>
      </c>
    </row>
    <row r="106" spans="2:42" s="44" customFormat="1" x14ac:dyDescent="0.25">
      <c r="B106" s="221"/>
      <c r="C106" s="158" t="s">
        <v>94</v>
      </c>
      <c r="D106" s="128">
        <v>24</v>
      </c>
      <c r="E106" s="129">
        <v>24</v>
      </c>
      <c r="F106" s="129">
        <v>4</v>
      </c>
      <c r="G106" s="129">
        <v>4</v>
      </c>
      <c r="H106" s="130">
        <v>52</v>
      </c>
      <c r="I106" s="130">
        <v>55</v>
      </c>
      <c r="J106" s="167">
        <v>2</v>
      </c>
      <c r="K106" s="167">
        <v>3</v>
      </c>
      <c r="L106" s="167">
        <v>4</v>
      </c>
      <c r="M106" s="167">
        <v>51.8</v>
      </c>
      <c r="N106" s="130">
        <v>6</v>
      </c>
      <c r="O106" s="130">
        <v>34.6</v>
      </c>
      <c r="P106" s="131">
        <f t="shared" si="8"/>
        <v>1</v>
      </c>
      <c r="Q106" s="133">
        <f t="shared" si="9"/>
        <v>0.66666666666666663</v>
      </c>
      <c r="R106" s="134" t="s">
        <v>354</v>
      </c>
      <c r="S106" s="135" t="s">
        <v>353</v>
      </c>
      <c r="T106" s="128">
        <v>31</v>
      </c>
      <c r="U106" s="129">
        <v>6.7</v>
      </c>
      <c r="V106" s="130">
        <v>5</v>
      </c>
      <c r="W106" s="132">
        <v>41.5</v>
      </c>
      <c r="X106" s="130">
        <v>6</v>
      </c>
      <c r="Y106" s="131">
        <v>1</v>
      </c>
      <c r="Z106" s="167">
        <v>5</v>
      </c>
      <c r="AA106" s="131">
        <v>0.33333333333333331</v>
      </c>
      <c r="AB106" s="167">
        <v>2</v>
      </c>
      <c r="AC106" s="129">
        <v>4</v>
      </c>
      <c r="AD106" s="129">
        <v>5</v>
      </c>
      <c r="AE106" s="182">
        <f t="shared" si="10"/>
        <v>-1</v>
      </c>
      <c r="AF106" s="128">
        <v>3</v>
      </c>
      <c r="AG106" s="167">
        <v>1</v>
      </c>
      <c r="AH106" s="130">
        <v>4</v>
      </c>
      <c r="AI106" s="167">
        <v>2</v>
      </c>
      <c r="AJ106" s="129">
        <v>1</v>
      </c>
      <c r="AK106" s="167">
        <v>1</v>
      </c>
      <c r="AL106" s="129">
        <v>2</v>
      </c>
      <c r="AM106" s="186">
        <v>2</v>
      </c>
      <c r="AN106" s="201">
        <v>0</v>
      </c>
      <c r="AO106" s="130">
        <v>0</v>
      </c>
      <c r="AP106" s="136">
        <v>0</v>
      </c>
    </row>
    <row r="107" spans="2:42" s="44" customFormat="1" x14ac:dyDescent="0.25">
      <c r="B107" s="223" t="s">
        <v>218</v>
      </c>
      <c r="C107" s="224"/>
      <c r="D107" s="157">
        <v>23.3</v>
      </c>
      <c r="E107" s="153">
        <v>18.3</v>
      </c>
      <c r="F107" s="153">
        <v>3.7</v>
      </c>
      <c r="G107" s="153">
        <v>3</v>
      </c>
      <c r="H107" s="153">
        <v>67</v>
      </c>
      <c r="I107" s="153">
        <v>58</v>
      </c>
      <c r="J107" s="152">
        <v>1.5</v>
      </c>
      <c r="K107" s="152">
        <v>2</v>
      </c>
      <c r="L107" s="152">
        <v>5</v>
      </c>
      <c r="M107" s="152">
        <v>49.2</v>
      </c>
      <c r="N107" s="153">
        <v>5.2</v>
      </c>
      <c r="O107" s="153">
        <v>47.6</v>
      </c>
      <c r="P107" s="151">
        <f t="shared" si="8"/>
        <v>0.74</v>
      </c>
      <c r="Q107" s="154">
        <f t="shared" si="9"/>
        <v>0.57692307692307687</v>
      </c>
      <c r="R107" s="155" t="s">
        <v>383</v>
      </c>
      <c r="S107" s="156" t="s">
        <v>314</v>
      </c>
      <c r="T107" s="149">
        <v>35.299999999999997</v>
      </c>
      <c r="U107" s="153">
        <v>7</v>
      </c>
      <c r="V107" s="153">
        <v>10.8</v>
      </c>
      <c r="W107" s="153">
        <v>22.7</v>
      </c>
      <c r="X107" s="153">
        <v>8.1999999999999993</v>
      </c>
      <c r="Y107" s="151">
        <v>0.94444444444444431</v>
      </c>
      <c r="Z107" s="152">
        <v>10.199999999999999</v>
      </c>
      <c r="AA107" s="151">
        <v>0.15853658536585369</v>
      </c>
      <c r="AB107" s="152">
        <v>1.3</v>
      </c>
      <c r="AC107" s="153">
        <v>4.2</v>
      </c>
      <c r="AD107" s="150">
        <v>3.8</v>
      </c>
      <c r="AE107" s="189">
        <f t="shared" si="10"/>
        <v>0.40000000000000036</v>
      </c>
      <c r="AF107" s="149">
        <v>3.3</v>
      </c>
      <c r="AG107" s="152">
        <v>1.3</v>
      </c>
      <c r="AH107" s="153">
        <v>2.7</v>
      </c>
      <c r="AI107" s="152">
        <v>1.7</v>
      </c>
      <c r="AJ107" s="153">
        <v>1.3</v>
      </c>
      <c r="AK107" s="152">
        <v>1.3</v>
      </c>
      <c r="AL107" s="153">
        <v>2</v>
      </c>
      <c r="AM107" s="185">
        <v>2</v>
      </c>
      <c r="AN107" s="157">
        <v>2</v>
      </c>
      <c r="AO107" s="153">
        <v>1.3</v>
      </c>
      <c r="AP107" s="189">
        <v>0</v>
      </c>
    </row>
    <row r="108" spans="2:42" s="44" customFormat="1" x14ac:dyDescent="0.25">
      <c r="B108" s="222" t="s">
        <v>96</v>
      </c>
      <c r="C108" s="200" t="s">
        <v>91</v>
      </c>
      <c r="D108" s="137">
        <v>33</v>
      </c>
      <c r="E108" s="138">
        <v>5</v>
      </c>
      <c r="F108" s="138">
        <v>5</v>
      </c>
      <c r="G108" s="138">
        <v>1</v>
      </c>
      <c r="H108" s="139">
        <v>53</v>
      </c>
      <c r="I108" s="139">
        <v>137</v>
      </c>
      <c r="J108" s="168">
        <v>3</v>
      </c>
      <c r="K108" s="168">
        <v>1</v>
      </c>
      <c r="L108" s="168">
        <v>10</v>
      </c>
      <c r="M108" s="168">
        <v>26.6</v>
      </c>
      <c r="N108" s="139">
        <v>1</v>
      </c>
      <c r="O108" s="139">
        <v>265.5</v>
      </c>
      <c r="P108" s="140">
        <f t="shared" si="8"/>
        <v>0.5</v>
      </c>
      <c r="Q108" s="142">
        <f t="shared" si="9"/>
        <v>1</v>
      </c>
      <c r="R108" s="143" t="s">
        <v>371</v>
      </c>
      <c r="S108" s="144" t="s">
        <v>370</v>
      </c>
      <c r="T108" s="137">
        <v>45</v>
      </c>
      <c r="U108" s="138">
        <v>5.9</v>
      </c>
      <c r="V108" s="139">
        <v>8</v>
      </c>
      <c r="W108" s="141">
        <v>33.200000000000003</v>
      </c>
      <c r="X108" s="139">
        <v>7</v>
      </c>
      <c r="Y108" s="140">
        <v>0.75</v>
      </c>
      <c r="Z108" s="168">
        <v>6</v>
      </c>
      <c r="AA108" s="140">
        <v>0.42857142857142855</v>
      </c>
      <c r="AB108" s="168">
        <v>3</v>
      </c>
      <c r="AC108" s="139">
        <v>7</v>
      </c>
      <c r="AD108" s="138">
        <v>6</v>
      </c>
      <c r="AE108" s="183">
        <f t="shared" si="10"/>
        <v>1</v>
      </c>
      <c r="AF108" s="137">
        <v>4</v>
      </c>
      <c r="AG108" s="168">
        <v>2</v>
      </c>
      <c r="AH108" s="139">
        <v>2</v>
      </c>
      <c r="AI108" s="168">
        <v>2</v>
      </c>
      <c r="AJ108" s="138">
        <v>0</v>
      </c>
      <c r="AK108" s="168">
        <v>0</v>
      </c>
      <c r="AL108" s="138">
        <v>2</v>
      </c>
      <c r="AM108" s="187">
        <v>2</v>
      </c>
      <c r="AN108" s="202">
        <v>2</v>
      </c>
      <c r="AO108" s="139">
        <v>2</v>
      </c>
      <c r="AP108" s="145">
        <v>0</v>
      </c>
    </row>
    <row r="109" spans="2:42" x14ac:dyDescent="0.25">
      <c r="B109" s="222"/>
      <c r="C109" s="199" t="s">
        <v>251</v>
      </c>
      <c r="D109" s="161">
        <v>49</v>
      </c>
      <c r="E109" s="162">
        <v>5</v>
      </c>
      <c r="F109" s="162">
        <v>7</v>
      </c>
      <c r="G109" s="162">
        <v>1</v>
      </c>
      <c r="H109" s="162">
        <v>33</v>
      </c>
      <c r="I109" s="162">
        <v>232</v>
      </c>
      <c r="J109" s="163">
        <v>6</v>
      </c>
      <c r="K109" s="163">
        <v>1</v>
      </c>
      <c r="L109" s="163">
        <v>8</v>
      </c>
      <c r="M109" s="163">
        <v>29.1</v>
      </c>
      <c r="N109" s="163">
        <v>3</v>
      </c>
      <c r="O109" s="163">
        <v>77.7</v>
      </c>
      <c r="P109" s="171">
        <f t="shared" si="8"/>
        <v>0.875</v>
      </c>
      <c r="Q109" s="175">
        <f t="shared" si="9"/>
        <v>0.33333333333333331</v>
      </c>
      <c r="R109" s="177" t="s">
        <v>381</v>
      </c>
      <c r="S109" s="178" t="s">
        <v>380</v>
      </c>
      <c r="T109" s="161">
        <v>28</v>
      </c>
      <c r="U109" s="162">
        <v>8.3000000000000007</v>
      </c>
      <c r="V109" s="163">
        <v>7</v>
      </c>
      <c r="W109" s="162">
        <v>33.299999999999997</v>
      </c>
      <c r="X109" s="163">
        <v>10</v>
      </c>
      <c r="Y109" s="171">
        <v>0.8571428571428571</v>
      </c>
      <c r="Z109" s="163">
        <v>6</v>
      </c>
      <c r="AA109" s="171">
        <v>0.1</v>
      </c>
      <c r="AB109" s="163">
        <v>1</v>
      </c>
      <c r="AC109" s="163">
        <v>5</v>
      </c>
      <c r="AD109" s="162">
        <v>5</v>
      </c>
      <c r="AE109" s="184">
        <f t="shared" si="10"/>
        <v>0</v>
      </c>
      <c r="AF109" s="161">
        <v>5</v>
      </c>
      <c r="AG109" s="163">
        <v>3</v>
      </c>
      <c r="AH109" s="163">
        <v>2</v>
      </c>
      <c r="AI109" s="163">
        <v>2</v>
      </c>
      <c r="AJ109" s="162">
        <v>0</v>
      </c>
      <c r="AK109" s="163">
        <v>0</v>
      </c>
      <c r="AL109" s="162">
        <v>1</v>
      </c>
      <c r="AM109" s="184">
        <v>1</v>
      </c>
      <c r="AN109" s="203">
        <v>2</v>
      </c>
      <c r="AO109" s="163">
        <v>1</v>
      </c>
      <c r="AP109" s="188">
        <v>0</v>
      </c>
    </row>
    <row r="110" spans="2:42" x14ac:dyDescent="0.25">
      <c r="B110" s="222"/>
      <c r="C110" s="199" t="s">
        <v>93</v>
      </c>
      <c r="D110" s="161">
        <v>7</v>
      </c>
      <c r="E110" s="162">
        <v>15</v>
      </c>
      <c r="F110" s="162">
        <v>1</v>
      </c>
      <c r="G110" s="163">
        <v>3</v>
      </c>
      <c r="H110" s="164">
        <v>194</v>
      </c>
      <c r="I110" s="164">
        <v>104</v>
      </c>
      <c r="J110" s="169">
        <v>0</v>
      </c>
      <c r="K110" s="163">
        <v>0</v>
      </c>
      <c r="L110" s="169">
        <v>3</v>
      </c>
      <c r="M110" s="169">
        <v>64.7</v>
      </c>
      <c r="N110" s="169">
        <v>4</v>
      </c>
      <c r="O110" s="169">
        <v>48.5</v>
      </c>
      <c r="P110" s="171">
        <f t="shared" si="8"/>
        <v>0.33333333333333331</v>
      </c>
      <c r="Q110" s="175">
        <f t="shared" si="9"/>
        <v>0.75</v>
      </c>
      <c r="R110" s="177" t="s">
        <v>322</v>
      </c>
      <c r="S110" s="178" t="s">
        <v>366</v>
      </c>
      <c r="T110" s="161">
        <v>42</v>
      </c>
      <c r="U110" s="172">
        <v>4.5999999999999996</v>
      </c>
      <c r="V110" s="163">
        <v>8</v>
      </c>
      <c r="W110" s="162">
        <v>24.2</v>
      </c>
      <c r="X110" s="163">
        <v>20</v>
      </c>
      <c r="Y110" s="171">
        <v>0.875</v>
      </c>
      <c r="Z110" s="163">
        <v>7</v>
      </c>
      <c r="AA110" s="171">
        <v>0</v>
      </c>
      <c r="AB110" s="163">
        <v>0</v>
      </c>
      <c r="AC110" s="163">
        <v>2</v>
      </c>
      <c r="AD110" s="162">
        <v>3</v>
      </c>
      <c r="AE110" s="184">
        <f t="shared" si="10"/>
        <v>-1</v>
      </c>
      <c r="AF110" s="161">
        <v>1</v>
      </c>
      <c r="AG110" s="163">
        <v>1</v>
      </c>
      <c r="AH110" s="163">
        <v>3</v>
      </c>
      <c r="AI110" s="163">
        <v>1</v>
      </c>
      <c r="AJ110" s="162">
        <v>2</v>
      </c>
      <c r="AK110" s="163">
        <v>2</v>
      </c>
      <c r="AL110" s="162">
        <v>0</v>
      </c>
      <c r="AM110" s="184">
        <v>0</v>
      </c>
      <c r="AN110" s="203">
        <v>4</v>
      </c>
      <c r="AO110" s="163">
        <v>3</v>
      </c>
      <c r="AP110" s="188">
        <v>0</v>
      </c>
    </row>
    <row r="111" spans="2:42" x14ac:dyDescent="0.25">
      <c r="B111" s="222"/>
      <c r="C111" s="199" t="s">
        <v>94</v>
      </c>
      <c r="D111" s="161">
        <v>19</v>
      </c>
      <c r="E111" s="162">
        <v>5</v>
      </c>
      <c r="F111" s="162">
        <v>3</v>
      </c>
      <c r="G111" s="163">
        <v>1</v>
      </c>
      <c r="H111" s="164">
        <v>78</v>
      </c>
      <c r="I111" s="164">
        <v>176</v>
      </c>
      <c r="J111" s="169">
        <v>0</v>
      </c>
      <c r="K111" s="163">
        <v>1</v>
      </c>
      <c r="L111" s="169">
        <v>3</v>
      </c>
      <c r="M111" s="169">
        <v>78.400000000000006</v>
      </c>
      <c r="N111" s="169">
        <v>1</v>
      </c>
      <c r="O111" s="169">
        <v>235.2</v>
      </c>
      <c r="P111" s="171">
        <f t="shared" si="8"/>
        <v>1</v>
      </c>
      <c r="Q111" s="175">
        <f t="shared" si="9"/>
        <v>1</v>
      </c>
      <c r="R111" s="177" t="s">
        <v>352</v>
      </c>
      <c r="S111" s="178" t="s">
        <v>351</v>
      </c>
      <c r="T111" s="161">
        <v>42</v>
      </c>
      <c r="U111" s="172">
        <v>5.6</v>
      </c>
      <c r="V111" s="163">
        <v>13</v>
      </c>
      <c r="W111" s="172">
        <v>18.100000000000001</v>
      </c>
      <c r="X111" s="169">
        <v>8</v>
      </c>
      <c r="Y111" s="171">
        <v>0.92307692307692313</v>
      </c>
      <c r="Z111" s="163">
        <v>12</v>
      </c>
      <c r="AA111" s="171">
        <v>0.25</v>
      </c>
      <c r="AB111" s="163">
        <v>2</v>
      </c>
      <c r="AC111" s="163">
        <v>9</v>
      </c>
      <c r="AD111" s="162">
        <v>1</v>
      </c>
      <c r="AE111" s="184">
        <f t="shared" si="10"/>
        <v>8</v>
      </c>
      <c r="AF111" s="161">
        <v>1</v>
      </c>
      <c r="AG111" s="163">
        <v>1</v>
      </c>
      <c r="AH111" s="163">
        <v>3</v>
      </c>
      <c r="AI111" s="163">
        <v>0</v>
      </c>
      <c r="AJ111" s="162">
        <v>3</v>
      </c>
      <c r="AK111" s="163">
        <v>3</v>
      </c>
      <c r="AL111" s="162">
        <v>2</v>
      </c>
      <c r="AM111" s="184">
        <v>1</v>
      </c>
      <c r="AN111" s="203">
        <v>3</v>
      </c>
      <c r="AO111" s="163">
        <v>2</v>
      </c>
      <c r="AP111" s="188">
        <v>0</v>
      </c>
    </row>
    <row r="112" spans="2:42" x14ac:dyDescent="0.25">
      <c r="B112" s="222"/>
      <c r="C112" s="199" t="s">
        <v>20</v>
      </c>
      <c r="D112" s="161">
        <v>5</v>
      </c>
      <c r="E112" s="162">
        <v>47</v>
      </c>
      <c r="F112" s="162">
        <v>1</v>
      </c>
      <c r="G112" s="163">
        <v>7</v>
      </c>
      <c r="H112" s="164">
        <v>159</v>
      </c>
      <c r="I112" s="164">
        <v>44</v>
      </c>
      <c r="J112" s="169">
        <v>1</v>
      </c>
      <c r="K112" s="163">
        <v>4</v>
      </c>
      <c r="L112" s="169">
        <v>7</v>
      </c>
      <c r="M112" s="169">
        <v>22.7</v>
      </c>
      <c r="N112" s="169">
        <v>7</v>
      </c>
      <c r="O112" s="169">
        <v>22.7</v>
      </c>
      <c r="P112" s="171">
        <f t="shared" si="8"/>
        <v>0.14285714285714285</v>
      </c>
      <c r="Q112" s="175">
        <f>IFERROR(G112/N112,"0%")</f>
        <v>1</v>
      </c>
      <c r="R112" s="177" t="s">
        <v>344</v>
      </c>
      <c r="S112" s="178" t="s">
        <v>300</v>
      </c>
      <c r="T112" s="161">
        <v>20</v>
      </c>
      <c r="U112" s="172">
        <v>8</v>
      </c>
      <c r="V112" s="163">
        <v>14</v>
      </c>
      <c r="W112" s="172">
        <v>11.4</v>
      </c>
      <c r="X112" s="169">
        <v>10</v>
      </c>
      <c r="Y112" s="171">
        <v>0.7857142857142857</v>
      </c>
      <c r="Z112" s="163">
        <v>11</v>
      </c>
      <c r="AA112" s="171">
        <v>0.1</v>
      </c>
      <c r="AB112" s="163">
        <v>1</v>
      </c>
      <c r="AC112" s="163">
        <v>2</v>
      </c>
      <c r="AD112" s="162">
        <v>6</v>
      </c>
      <c r="AE112" s="184">
        <f t="shared" si="10"/>
        <v>-4</v>
      </c>
      <c r="AF112" s="161">
        <v>0</v>
      </c>
      <c r="AG112" s="163">
        <v>0</v>
      </c>
      <c r="AH112" s="163">
        <v>6</v>
      </c>
      <c r="AI112" s="163">
        <v>3</v>
      </c>
      <c r="AJ112" s="162">
        <v>0</v>
      </c>
      <c r="AK112" s="163">
        <v>0</v>
      </c>
      <c r="AL112" s="162">
        <v>0</v>
      </c>
      <c r="AM112" s="184">
        <v>0</v>
      </c>
      <c r="AN112" s="203">
        <v>3</v>
      </c>
      <c r="AO112" s="163">
        <v>3</v>
      </c>
      <c r="AP112" s="188">
        <v>0</v>
      </c>
    </row>
    <row r="113" spans="2:42" x14ac:dyDescent="0.25">
      <c r="B113" s="222"/>
      <c r="C113" s="199" t="s">
        <v>90</v>
      </c>
      <c r="D113" s="161">
        <v>10</v>
      </c>
      <c r="E113" s="162">
        <v>31</v>
      </c>
      <c r="F113" s="162">
        <v>2</v>
      </c>
      <c r="G113" s="163">
        <v>5</v>
      </c>
      <c r="H113" s="164">
        <v>105</v>
      </c>
      <c r="I113" s="164">
        <v>49</v>
      </c>
      <c r="J113" s="169">
        <v>2</v>
      </c>
      <c r="K113" s="163">
        <v>4</v>
      </c>
      <c r="L113" s="169">
        <v>2</v>
      </c>
      <c r="M113" s="169">
        <v>105.4</v>
      </c>
      <c r="N113" s="169">
        <v>8</v>
      </c>
      <c r="O113" s="169">
        <v>26.3</v>
      </c>
      <c r="P113" s="171">
        <f t="shared" ref="P113" si="11">IFERROR(F113/L113,"0%")</f>
        <v>1</v>
      </c>
      <c r="Q113" s="175">
        <f>IFERROR(G113/N113,"0%")</f>
        <v>0.625</v>
      </c>
      <c r="R113" s="177" t="s">
        <v>306</v>
      </c>
      <c r="S113" s="178" t="s">
        <v>305</v>
      </c>
      <c r="T113" s="161">
        <v>37</v>
      </c>
      <c r="U113" s="172">
        <v>5.7</v>
      </c>
      <c r="V113" s="163">
        <v>11</v>
      </c>
      <c r="W113" s="172">
        <v>19.2</v>
      </c>
      <c r="X113" s="169">
        <v>11</v>
      </c>
      <c r="Y113" s="171">
        <v>0.72727272727272729</v>
      </c>
      <c r="Z113" s="163">
        <v>8</v>
      </c>
      <c r="AA113" s="171">
        <v>0</v>
      </c>
      <c r="AB113" s="163">
        <v>0</v>
      </c>
      <c r="AC113" s="163">
        <v>2</v>
      </c>
      <c r="AD113" s="162">
        <v>6</v>
      </c>
      <c r="AE113" s="184">
        <f t="shared" si="10"/>
        <v>-4</v>
      </c>
      <c r="AF113" s="161">
        <v>3</v>
      </c>
      <c r="AG113" s="163">
        <v>1</v>
      </c>
      <c r="AH113" s="163">
        <v>4</v>
      </c>
      <c r="AI113" s="163">
        <v>3</v>
      </c>
      <c r="AJ113" s="162">
        <v>1</v>
      </c>
      <c r="AK113" s="163">
        <v>1</v>
      </c>
      <c r="AL113" s="162">
        <v>2</v>
      </c>
      <c r="AM113" s="184">
        <v>1</v>
      </c>
      <c r="AN113" s="203">
        <v>5</v>
      </c>
      <c r="AO113" s="163">
        <v>3</v>
      </c>
      <c r="AP113" s="188">
        <v>0</v>
      </c>
    </row>
    <row r="114" spans="2:42" x14ac:dyDescent="0.25">
      <c r="B114" s="231" t="s">
        <v>218</v>
      </c>
      <c r="C114" s="232"/>
      <c r="D114" s="190">
        <v>20.5</v>
      </c>
      <c r="E114" s="173">
        <v>18</v>
      </c>
      <c r="F114" s="173">
        <v>3.2</v>
      </c>
      <c r="G114" s="173">
        <v>3</v>
      </c>
      <c r="H114" s="170">
        <v>68</v>
      </c>
      <c r="I114" s="173">
        <v>78</v>
      </c>
      <c r="J114" s="170">
        <v>2</v>
      </c>
      <c r="K114" s="170">
        <v>1.8</v>
      </c>
      <c r="L114" s="173">
        <v>5.5</v>
      </c>
      <c r="M114" s="173">
        <v>39.299999999999997</v>
      </c>
      <c r="N114" s="170">
        <v>4</v>
      </c>
      <c r="O114" s="170">
        <v>54.1</v>
      </c>
      <c r="P114" s="174">
        <f t="shared" si="8"/>
        <v>0.5818181818181819</v>
      </c>
      <c r="Q114" s="176">
        <f t="shared" si="9"/>
        <v>0.75</v>
      </c>
      <c r="R114" s="179" t="s">
        <v>320</v>
      </c>
      <c r="S114" s="180" t="s">
        <v>352</v>
      </c>
      <c r="T114" s="190">
        <v>35.700000000000003</v>
      </c>
      <c r="U114" s="173">
        <v>6.1</v>
      </c>
      <c r="V114" s="173">
        <v>10.199999999999999</v>
      </c>
      <c r="W114" s="170">
        <v>21.3</v>
      </c>
      <c r="X114" s="173">
        <v>11</v>
      </c>
      <c r="Y114" s="174">
        <v>0.81372549019607854</v>
      </c>
      <c r="Z114" s="173">
        <v>8.3000000000000007</v>
      </c>
      <c r="AA114" s="174">
        <v>0.10909090909090909</v>
      </c>
      <c r="AB114" s="173">
        <v>1.2</v>
      </c>
      <c r="AC114" s="173">
        <v>4.5</v>
      </c>
      <c r="AD114" s="181">
        <v>4.5</v>
      </c>
      <c r="AE114" s="207">
        <f t="shared" si="10"/>
        <v>0</v>
      </c>
      <c r="AF114" s="190">
        <v>2.2999999999999998</v>
      </c>
      <c r="AG114" s="173">
        <v>1.3</v>
      </c>
      <c r="AH114" s="173">
        <v>3.3</v>
      </c>
      <c r="AI114" s="173">
        <v>1.8</v>
      </c>
      <c r="AJ114" s="173">
        <v>1</v>
      </c>
      <c r="AK114" s="173">
        <v>1</v>
      </c>
      <c r="AL114" s="173">
        <v>1.2</v>
      </c>
      <c r="AM114" s="191">
        <v>0.8</v>
      </c>
      <c r="AN114" s="190">
        <v>3.2</v>
      </c>
      <c r="AO114" s="173">
        <v>2.2999999999999998</v>
      </c>
      <c r="AP114" s="191">
        <v>0</v>
      </c>
    </row>
    <row r="115" spans="2:42" s="44" customFormat="1" ht="22.45" customHeight="1" thickBot="1" x14ac:dyDescent="0.3">
      <c r="B115" s="233" t="s">
        <v>25</v>
      </c>
      <c r="C115" s="234"/>
      <c r="D115" s="146">
        <f>AVERAGE(D9:D14,D16:D20,D22:D27,D29:D33,D35:D40,D42:D47,D49:D54,D56:D61,D63:D67,D69:D74,D76:D80,D82:D87,D89:D93,D95:D99,D101:D106,D108:D113)</f>
        <v>20.544444444444444</v>
      </c>
      <c r="E115" s="146">
        <f t="shared" ref="E115:AP115" si="12">AVERAGE(E9:E14,E16:E20,E22:E27,E29:E33,E35:E40,E42:E47,E49:E54,E56:E61,E63:E67,E69:E74,E76:E80,E82:E87,E89:E93,E95:E99,E101:E106,E108:E113)</f>
        <v>20.544444444444444</v>
      </c>
      <c r="F115" s="146">
        <f t="shared" si="12"/>
        <v>3.2777777777777777</v>
      </c>
      <c r="G115" s="146">
        <f t="shared" si="12"/>
        <v>3.2777777777777777</v>
      </c>
      <c r="H115" s="146">
        <f t="shared" si="12"/>
        <v>83.75555555555556</v>
      </c>
      <c r="I115" s="146">
        <f t="shared" si="12"/>
        <v>83.75555555555556</v>
      </c>
      <c r="J115" s="146">
        <f t="shared" si="12"/>
        <v>1.6888888888888889</v>
      </c>
      <c r="K115" s="146">
        <f t="shared" si="12"/>
        <v>1.6888888888888889</v>
      </c>
      <c r="L115" s="146">
        <f t="shared" si="12"/>
        <v>4.8444444444444441</v>
      </c>
      <c r="M115" s="146">
        <f t="shared" si="12"/>
        <v>58.195555555555572</v>
      </c>
      <c r="N115" s="146">
        <f t="shared" si="12"/>
        <v>4.833333333333333</v>
      </c>
      <c r="O115" s="146">
        <f t="shared" si="12"/>
        <v>65.269999999999982</v>
      </c>
      <c r="P115" s="148">
        <v>0.68</v>
      </c>
      <c r="Q115" s="235">
        <f>AVERAGE(Q9:Q14,Q16:Q20,Q22:Q27,Q29:Q33,Q35:Q40,Q42:Q47,Q49:Q54,Q56:Q61,Q63:Q67,Q69:Q74,Q76:Q80,Q82:Q87,Q89:Q93,Q95:Q99,Q101:Q106,Q108:Q113)</f>
        <v>0.67612805421794198</v>
      </c>
      <c r="R115" s="147">
        <v>0.15416666666666667</v>
      </c>
      <c r="S115" s="236">
        <v>0.15416666666666667</v>
      </c>
      <c r="T115" s="146">
        <f t="shared" si="12"/>
        <v>36.455555555555556</v>
      </c>
      <c r="U115" s="146">
        <f t="shared" si="12"/>
        <v>6.4255555555555555</v>
      </c>
      <c r="V115" s="146">
        <f t="shared" si="12"/>
        <v>10.688888888888888</v>
      </c>
      <c r="W115" s="146">
        <f t="shared" si="12"/>
        <v>26.099999999999994</v>
      </c>
      <c r="X115" s="146">
        <f t="shared" si="12"/>
        <v>10.688888888888888</v>
      </c>
      <c r="Y115" s="148">
        <f t="shared" si="12"/>
        <v>0.86814433817737324</v>
      </c>
      <c r="Z115" s="146">
        <f t="shared" si="12"/>
        <v>9.3333333333333339</v>
      </c>
      <c r="AA115" s="148">
        <f t="shared" si="12"/>
        <v>0.13185566182262687</v>
      </c>
      <c r="AB115" s="146">
        <f t="shared" si="12"/>
        <v>1.3555555555555556</v>
      </c>
      <c r="AC115" s="146">
        <f t="shared" si="12"/>
        <v>4.1444444444444448</v>
      </c>
      <c r="AD115" s="146">
        <f t="shared" si="12"/>
        <v>4.1444444444444448</v>
      </c>
      <c r="AE115" s="146">
        <f t="shared" si="12"/>
        <v>0</v>
      </c>
      <c r="AF115" s="146">
        <f t="shared" si="12"/>
        <v>2.7333333333333334</v>
      </c>
      <c r="AG115" s="146">
        <f t="shared" si="12"/>
        <v>1.1777777777777778</v>
      </c>
      <c r="AH115" s="146">
        <f t="shared" si="12"/>
        <v>2.7333333333333334</v>
      </c>
      <c r="AI115" s="146">
        <f t="shared" si="12"/>
        <v>1.5555555555555556</v>
      </c>
      <c r="AJ115" s="146">
        <f t="shared" si="12"/>
        <v>1.2555555555555555</v>
      </c>
      <c r="AK115" s="146">
        <f t="shared" si="12"/>
        <v>1.2333333333333334</v>
      </c>
      <c r="AL115" s="146">
        <f t="shared" si="12"/>
        <v>1.3333333333333333</v>
      </c>
      <c r="AM115" s="146">
        <f t="shared" si="12"/>
        <v>1.1444444444444444</v>
      </c>
      <c r="AN115" s="146">
        <f t="shared" si="12"/>
        <v>3.1666666666666665</v>
      </c>
      <c r="AO115" s="146">
        <f t="shared" si="12"/>
        <v>1.7666666666666666</v>
      </c>
      <c r="AP115" s="146">
        <f t="shared" si="12"/>
        <v>0.26666666666666666</v>
      </c>
    </row>
    <row r="116" spans="2:42" ht="14.95" thickTop="1" x14ac:dyDescent="0.25">
      <c r="H116" s="98"/>
      <c r="J116" s="98"/>
      <c r="K116" s="98"/>
      <c r="N116" s="47"/>
      <c r="O116" s="47"/>
      <c r="P116" s="97"/>
      <c r="Q116" s="47"/>
      <c r="R116" s="45"/>
      <c r="S116" s="45"/>
      <c r="U116" s="46"/>
      <c r="W116" s="47"/>
      <c r="X116" s="43"/>
      <c r="Y116" s="46"/>
      <c r="Z116" s="43"/>
      <c r="AA116" s="43"/>
      <c r="AB116" s="43"/>
      <c r="AD116" s="47"/>
      <c r="AE116" s="97"/>
    </row>
    <row r="117" spans="2:42" x14ac:dyDescent="0.25">
      <c r="D117" s="58"/>
      <c r="E117" s="99"/>
      <c r="H117" s="98"/>
      <c r="J117" s="98"/>
      <c r="K117" s="98"/>
      <c r="N117" s="47"/>
      <c r="O117" s="47"/>
      <c r="P117" s="97"/>
      <c r="Q117" s="47"/>
      <c r="R117" s="45"/>
      <c r="S117" s="45"/>
      <c r="U117" s="46"/>
      <c r="W117" s="47"/>
      <c r="X117" s="43"/>
      <c r="Y117" s="46"/>
      <c r="Z117" s="43"/>
      <c r="AA117" s="43"/>
      <c r="AB117" s="43"/>
      <c r="AD117" s="47"/>
      <c r="AE117" s="97"/>
    </row>
    <row r="118" spans="2:42" x14ac:dyDescent="0.25">
      <c r="D118" s="58"/>
      <c r="E118" s="99"/>
      <c r="H118" s="98"/>
      <c r="J118" s="98"/>
      <c r="K118" s="98"/>
      <c r="N118" s="47"/>
      <c r="O118" s="47"/>
      <c r="P118" s="97"/>
      <c r="Q118" s="47"/>
      <c r="R118" s="45"/>
      <c r="S118" s="45"/>
      <c r="U118" s="46"/>
      <c r="W118" s="47"/>
      <c r="X118" s="43"/>
      <c r="Y118" s="46"/>
      <c r="Z118" s="43"/>
      <c r="AA118" s="43"/>
      <c r="AB118" s="43"/>
      <c r="AD118" s="47"/>
      <c r="AE118" s="97"/>
    </row>
    <row r="119" spans="2:42" x14ac:dyDescent="0.25">
      <c r="D119" s="58"/>
      <c r="E119" s="99"/>
      <c r="H119" s="98"/>
      <c r="J119" s="98"/>
      <c r="K119" s="98"/>
      <c r="N119" s="47"/>
      <c r="O119" s="47"/>
      <c r="P119" s="97"/>
      <c r="Q119" s="47"/>
      <c r="R119" s="45"/>
      <c r="S119" s="45"/>
      <c r="U119" s="46"/>
      <c r="W119" s="47"/>
      <c r="X119" s="43"/>
      <c r="Y119" s="46"/>
      <c r="Z119" s="43"/>
      <c r="AA119" s="43"/>
      <c r="AB119" s="43"/>
      <c r="AD119" s="47"/>
      <c r="AE119" s="97"/>
    </row>
    <row r="120" spans="2:42" x14ac:dyDescent="0.25">
      <c r="D120" s="58"/>
      <c r="E120" s="99"/>
      <c r="H120" s="98"/>
      <c r="J120" s="98"/>
      <c r="K120" s="98"/>
      <c r="N120" s="47"/>
      <c r="O120" s="47"/>
      <c r="P120" s="97"/>
      <c r="Q120" s="47"/>
      <c r="R120" s="45"/>
      <c r="S120" s="45"/>
      <c r="U120" s="46"/>
      <c r="W120" s="47"/>
      <c r="X120" s="43"/>
      <c r="Y120" s="46"/>
      <c r="Z120" s="43"/>
      <c r="AA120" s="43"/>
      <c r="AB120" s="43"/>
      <c r="AD120" s="47"/>
      <c r="AE120" s="97"/>
    </row>
    <row r="121" spans="2:42" x14ac:dyDescent="0.25">
      <c r="D121" s="58"/>
      <c r="E121" s="99"/>
      <c r="H121" s="98"/>
      <c r="J121" s="98"/>
      <c r="K121" s="98"/>
      <c r="N121" s="47"/>
      <c r="O121" s="47"/>
      <c r="P121" s="97"/>
      <c r="Q121" s="47"/>
      <c r="R121" s="45"/>
      <c r="S121" s="45"/>
      <c r="U121" s="46"/>
      <c r="W121" s="47"/>
      <c r="X121" s="43"/>
      <c r="Y121" s="46"/>
      <c r="Z121" s="43"/>
      <c r="AA121" s="43"/>
      <c r="AB121" s="43"/>
      <c r="AD121" s="47"/>
      <c r="AE121" s="97"/>
    </row>
    <row r="122" spans="2:42" x14ac:dyDescent="0.25">
      <c r="D122" s="58"/>
      <c r="E122" s="99"/>
      <c r="H122" s="98"/>
      <c r="J122" s="98"/>
      <c r="K122" s="98"/>
      <c r="N122" s="47"/>
      <c r="O122" s="47"/>
      <c r="P122" s="97"/>
      <c r="Q122" s="47"/>
      <c r="R122" s="45"/>
      <c r="S122" s="45"/>
      <c r="U122" s="46"/>
      <c r="W122" s="47"/>
      <c r="X122" s="43"/>
      <c r="Y122" s="46"/>
      <c r="Z122" s="43"/>
      <c r="AA122" s="43"/>
      <c r="AB122" s="43"/>
      <c r="AD122" s="47"/>
      <c r="AE122" s="97"/>
    </row>
    <row r="123" spans="2:42" x14ac:dyDescent="0.25">
      <c r="D123" s="58"/>
      <c r="E123" s="99"/>
      <c r="H123" s="98"/>
      <c r="J123" s="98"/>
      <c r="K123" s="98"/>
      <c r="N123" s="47"/>
      <c r="O123" s="47"/>
      <c r="P123" s="97"/>
      <c r="Q123" s="47"/>
      <c r="R123" s="45"/>
      <c r="S123" s="45"/>
      <c r="U123" s="46"/>
      <c r="W123" s="47"/>
      <c r="X123" s="43"/>
      <c r="Y123" s="46"/>
      <c r="Z123" s="43"/>
      <c r="AA123" s="43"/>
      <c r="AB123" s="43"/>
      <c r="AD123" s="47"/>
      <c r="AE123" s="97"/>
    </row>
    <row r="124" spans="2:42" x14ac:dyDescent="0.25">
      <c r="D124" s="58"/>
      <c r="E124" s="99"/>
      <c r="H124" s="98"/>
      <c r="J124" s="98"/>
      <c r="K124" s="98"/>
      <c r="N124" s="47"/>
      <c r="O124" s="47"/>
      <c r="P124" s="97"/>
      <c r="Q124" s="47"/>
      <c r="R124" s="45"/>
      <c r="S124" s="45"/>
      <c r="U124" s="46"/>
      <c r="W124" s="47"/>
      <c r="X124" s="43"/>
      <c r="Y124" s="46"/>
      <c r="Z124" s="43"/>
      <c r="AA124" s="43"/>
      <c r="AB124" s="43"/>
      <c r="AD124" s="47"/>
      <c r="AE124" s="97"/>
    </row>
    <row r="125" spans="2:42" x14ac:dyDescent="0.25">
      <c r="D125" s="58"/>
      <c r="E125" s="99"/>
      <c r="H125" s="98"/>
      <c r="J125" s="98"/>
      <c r="K125" s="98"/>
      <c r="N125" s="47"/>
      <c r="O125" s="47"/>
      <c r="P125" s="97"/>
      <c r="Q125" s="47"/>
      <c r="R125" s="45"/>
      <c r="S125" s="45"/>
      <c r="U125" s="46"/>
      <c r="W125" s="47"/>
      <c r="X125" s="43"/>
      <c r="Y125" s="46"/>
      <c r="Z125" s="43"/>
      <c r="AA125" s="43"/>
      <c r="AB125" s="43"/>
      <c r="AD125" s="47"/>
      <c r="AE125" s="97"/>
    </row>
    <row r="126" spans="2:42" x14ac:dyDescent="0.25">
      <c r="D126" s="58"/>
      <c r="E126" s="99"/>
      <c r="H126" s="98"/>
      <c r="J126" s="98"/>
      <c r="K126" s="98"/>
      <c r="N126" s="47"/>
      <c r="O126" s="47"/>
      <c r="P126" s="97"/>
      <c r="Q126" s="47"/>
      <c r="R126" s="45"/>
      <c r="S126" s="45"/>
      <c r="U126" s="46"/>
      <c r="W126" s="47"/>
      <c r="X126" s="43"/>
      <c r="Y126" s="46"/>
      <c r="Z126" s="43"/>
      <c r="AA126" s="43"/>
      <c r="AB126" s="43"/>
      <c r="AD126" s="47"/>
      <c r="AE126" s="97"/>
    </row>
    <row r="127" spans="2:42" x14ac:dyDescent="0.25">
      <c r="D127" s="58"/>
      <c r="E127" s="99"/>
      <c r="H127" s="98"/>
      <c r="J127" s="98"/>
      <c r="K127" s="98"/>
      <c r="N127" s="47"/>
      <c r="O127" s="47"/>
      <c r="P127" s="97"/>
      <c r="Q127" s="47"/>
      <c r="R127" s="45"/>
      <c r="S127" s="45"/>
      <c r="T127" s="45"/>
      <c r="U127" s="46"/>
      <c r="W127" s="47"/>
      <c r="X127" s="43"/>
      <c r="Y127" s="46"/>
      <c r="Z127" s="43"/>
      <c r="AA127" s="43"/>
      <c r="AB127" s="43"/>
      <c r="AD127" s="47"/>
      <c r="AE127" s="97"/>
    </row>
    <row r="128" spans="2:42" x14ac:dyDescent="0.25">
      <c r="D128" s="58"/>
      <c r="E128" s="99"/>
      <c r="H128" s="42"/>
      <c r="I128" t="s">
        <v>118</v>
      </c>
      <c r="J128" s="98"/>
      <c r="K128" s="98" t="s">
        <v>118</v>
      </c>
      <c r="N128" s="46"/>
      <c r="O128" s="46"/>
      <c r="P128" s="46"/>
      <c r="Q128" s="47"/>
      <c r="R128" s="45"/>
      <c r="S128" s="45"/>
      <c r="U128" s="46"/>
      <c r="W128" s="43"/>
      <c r="X128" s="46"/>
      <c r="Y128" s="46"/>
      <c r="Z128" s="43"/>
      <c r="AA128" s="43"/>
      <c r="AB128" s="43"/>
      <c r="AD128" s="47"/>
      <c r="AE128" s="42"/>
      <c r="AK128" t="s">
        <v>118</v>
      </c>
      <c r="AM128" t="s">
        <v>125</v>
      </c>
    </row>
    <row r="129" spans="4:31" x14ac:dyDescent="0.25">
      <c r="D129" s="58"/>
      <c r="E129" s="99"/>
      <c r="H129" s="98"/>
      <c r="J129" s="98"/>
      <c r="K129" s="98"/>
      <c r="R129" s="45"/>
      <c r="S129" s="45"/>
      <c r="U129" s="46"/>
      <c r="W129" s="43"/>
      <c r="X129" s="46"/>
      <c r="AD129" s="47"/>
      <c r="AE129" s="42"/>
    </row>
    <row r="130" spans="4:31" x14ac:dyDescent="0.25">
      <c r="D130" s="58"/>
      <c r="E130" s="99"/>
      <c r="H130" s="98"/>
      <c r="J130" s="98"/>
      <c r="K130" s="98"/>
      <c r="R130" s="45"/>
      <c r="S130" s="45"/>
      <c r="Z130" s="43"/>
      <c r="AA130" s="43"/>
      <c r="AB130" s="43"/>
      <c r="AD130" s="47"/>
      <c r="AE130" s="42"/>
    </row>
    <row r="131" spans="4:31" x14ac:dyDescent="0.25">
      <c r="D131" s="58"/>
      <c r="E131" s="99"/>
      <c r="H131" s="98"/>
      <c r="R131" s="45"/>
      <c r="S131" s="45"/>
      <c r="Z131" s="43"/>
      <c r="AA131" s="43"/>
      <c r="AB131" s="43"/>
      <c r="AD131" s="42"/>
    </row>
    <row r="132" spans="4:31" x14ac:dyDescent="0.25">
      <c r="E132" s="99"/>
      <c r="H132" s="45"/>
      <c r="R132" s="45"/>
      <c r="S132" s="45"/>
      <c r="Z132" s="43"/>
      <c r="AA132" s="43"/>
      <c r="AB132" s="43"/>
      <c r="AD132" s="42"/>
    </row>
    <row r="133" spans="4:31" x14ac:dyDescent="0.25">
      <c r="H133" s="45"/>
      <c r="R133" s="45"/>
      <c r="S133" s="45"/>
      <c r="Z133" s="43"/>
      <c r="AA133" s="43"/>
      <c r="AB133" s="43"/>
    </row>
    <row r="134" spans="4:31" x14ac:dyDescent="0.25">
      <c r="H134" s="45"/>
      <c r="R134" s="45"/>
      <c r="S134" s="45"/>
      <c r="Z134" s="43"/>
      <c r="AA134" s="43"/>
      <c r="AB134" s="43"/>
    </row>
    <row r="135" spans="4:31" x14ac:dyDescent="0.25">
      <c r="H135" s="45"/>
      <c r="R135" s="45"/>
      <c r="S135" s="45"/>
      <c r="Z135" s="43"/>
      <c r="AA135" s="43"/>
      <c r="AB135" s="43"/>
    </row>
    <row r="136" spans="4:31" x14ac:dyDescent="0.25">
      <c r="H136" s="45"/>
      <c r="R136" s="45"/>
      <c r="S136" s="45"/>
      <c r="Z136" s="43"/>
      <c r="AA136" s="43"/>
      <c r="AB136" s="43"/>
    </row>
    <row r="137" spans="4:31" x14ac:dyDescent="0.25">
      <c r="H137" s="45"/>
      <c r="R137" s="45"/>
      <c r="S137" s="45"/>
      <c r="Z137" s="43"/>
      <c r="AA137" s="43"/>
      <c r="AB137" s="43"/>
    </row>
    <row r="138" spans="4:31" x14ac:dyDescent="0.25">
      <c r="H138" s="45"/>
      <c r="R138" s="45"/>
      <c r="S138" s="45"/>
      <c r="Z138" s="43"/>
      <c r="AA138" s="43"/>
      <c r="AB138" s="43"/>
    </row>
    <row r="139" spans="4:31" x14ac:dyDescent="0.25">
      <c r="H139" s="45"/>
      <c r="R139" s="45"/>
      <c r="S139" s="45"/>
      <c r="Z139" s="43"/>
      <c r="AA139" s="43"/>
      <c r="AB139" s="43"/>
    </row>
    <row r="140" spans="4:31" x14ac:dyDescent="0.25">
      <c r="H140" s="45"/>
      <c r="R140" s="45"/>
      <c r="S140" s="45"/>
      <c r="Z140" s="43"/>
      <c r="AA140" s="43"/>
      <c r="AB140" s="43"/>
    </row>
    <row r="141" spans="4:31" x14ac:dyDescent="0.25">
      <c r="H141" s="45"/>
      <c r="R141" s="45"/>
      <c r="S141" s="45"/>
      <c r="Z141" s="43"/>
      <c r="AA141" s="43"/>
      <c r="AB141" s="43"/>
    </row>
    <row r="142" spans="4:31" x14ac:dyDescent="0.25">
      <c r="H142" s="45"/>
      <c r="R142" s="45"/>
      <c r="S142" s="45"/>
      <c r="Z142" s="43"/>
      <c r="AA142" s="43"/>
      <c r="AB142" s="43"/>
    </row>
    <row r="143" spans="4:31" x14ac:dyDescent="0.25">
      <c r="H143" s="45"/>
      <c r="R143" s="45"/>
      <c r="S143" s="45"/>
      <c r="Z143" s="43"/>
      <c r="AA143" s="43"/>
      <c r="AB143" s="43"/>
    </row>
    <row r="144" spans="4:31" x14ac:dyDescent="0.25">
      <c r="H144" s="45"/>
      <c r="R144" s="45"/>
      <c r="S144" s="45"/>
      <c r="Z144" s="43"/>
      <c r="AA144" s="43"/>
      <c r="AB144" s="43"/>
    </row>
    <row r="145" spans="8:28" x14ac:dyDescent="0.25">
      <c r="H145" s="45"/>
      <c r="R145" s="45"/>
      <c r="S145" s="45"/>
      <c r="Z145" s="43"/>
      <c r="AA145" s="43"/>
      <c r="AB145" s="43"/>
    </row>
    <row r="146" spans="8:28" x14ac:dyDescent="0.25">
      <c r="R146" s="45"/>
      <c r="S146" s="45"/>
      <c r="Z146" s="43"/>
      <c r="AA146" s="43"/>
      <c r="AB146" s="43"/>
    </row>
    <row r="147" spans="8:28" x14ac:dyDescent="0.25">
      <c r="R147" s="45"/>
      <c r="S147" s="45"/>
    </row>
    <row r="148" spans="8:28" x14ac:dyDescent="0.25">
      <c r="R148" s="45"/>
      <c r="S148" s="45"/>
      <c r="Z148" s="43"/>
      <c r="AA148" s="43"/>
      <c r="AB148" s="43"/>
    </row>
    <row r="149" spans="8:28" x14ac:dyDescent="0.25">
      <c r="R149" s="45"/>
      <c r="S149" s="45"/>
      <c r="Z149" s="43"/>
      <c r="AA149" s="43"/>
      <c r="AB149" s="43"/>
    </row>
    <row r="150" spans="8:28" x14ac:dyDescent="0.25">
      <c r="R150" s="45"/>
      <c r="S150" s="45"/>
      <c r="Z150" s="43"/>
      <c r="AA150" s="43"/>
      <c r="AB150" s="43"/>
    </row>
    <row r="151" spans="8:28" x14ac:dyDescent="0.25">
      <c r="R151" s="45"/>
      <c r="S151" s="45"/>
      <c r="Z151" s="43"/>
      <c r="AA151" s="43"/>
      <c r="AB151" s="43"/>
    </row>
    <row r="152" spans="8:28" x14ac:dyDescent="0.25">
      <c r="R152" s="45"/>
      <c r="S152" s="45"/>
      <c r="Z152" s="43"/>
      <c r="AA152" s="43"/>
      <c r="AB152" s="43"/>
    </row>
    <row r="153" spans="8:28" x14ac:dyDescent="0.25">
      <c r="R153" s="45"/>
      <c r="S153" s="45"/>
      <c r="Z153" s="43"/>
      <c r="AA153" s="43"/>
      <c r="AB153" s="43"/>
    </row>
    <row r="154" spans="8:28" x14ac:dyDescent="0.25">
      <c r="R154" s="45"/>
      <c r="S154" s="45"/>
      <c r="Z154" s="43"/>
      <c r="AA154" s="43"/>
      <c r="AB154" s="43"/>
    </row>
    <row r="155" spans="8:28" x14ac:dyDescent="0.25">
      <c r="R155" s="45"/>
      <c r="S155" s="45"/>
      <c r="Z155" s="43"/>
      <c r="AA155" s="43"/>
      <c r="AB155" s="43"/>
    </row>
    <row r="156" spans="8:28" x14ac:dyDescent="0.25">
      <c r="R156" s="45"/>
      <c r="S156" s="45"/>
      <c r="Z156" s="43"/>
      <c r="AA156" s="43"/>
      <c r="AB156" s="43"/>
    </row>
    <row r="157" spans="8:28" x14ac:dyDescent="0.25">
      <c r="Z157" s="43"/>
      <c r="AA157" s="43"/>
      <c r="AB157" s="43"/>
    </row>
    <row r="158" spans="8:28" x14ac:dyDescent="0.25">
      <c r="Z158" s="43"/>
      <c r="AA158" s="43"/>
      <c r="AB158" s="43"/>
    </row>
    <row r="159" spans="8:28" x14ac:dyDescent="0.25">
      <c r="Z159" s="43"/>
      <c r="AA159" s="43"/>
      <c r="AB159" s="43"/>
    </row>
    <row r="160" spans="8:28" x14ac:dyDescent="0.25">
      <c r="Z160" s="43"/>
      <c r="AA160" s="43"/>
      <c r="AB160" s="43"/>
    </row>
    <row r="161" spans="26:28" x14ac:dyDescent="0.25">
      <c r="Z161" s="43"/>
      <c r="AA161" s="43"/>
      <c r="AB161" s="43"/>
    </row>
    <row r="162" spans="26:28" x14ac:dyDescent="0.25">
      <c r="Z162" s="43"/>
      <c r="AA162" s="43"/>
      <c r="AB162" s="43"/>
    </row>
    <row r="163" spans="26:28" x14ac:dyDescent="0.25">
      <c r="Z163" s="43"/>
      <c r="AA163" s="43"/>
      <c r="AB163" s="43"/>
    </row>
    <row r="164" spans="26:28" x14ac:dyDescent="0.25">
      <c r="Z164" s="43"/>
      <c r="AA164" s="43"/>
      <c r="AB164" s="43"/>
    </row>
  </sheetData>
  <sortState ref="B119:B214">
    <sortCondition ref="B119"/>
  </sortState>
  <mergeCells count="38">
    <mergeCell ref="B114:C114"/>
    <mergeCell ref="B115:C115"/>
    <mergeCell ref="B81:C81"/>
    <mergeCell ref="B88:C88"/>
    <mergeCell ref="B94:C94"/>
    <mergeCell ref="B100:C100"/>
    <mergeCell ref="B107:C107"/>
    <mergeCell ref="B101:B106"/>
    <mergeCell ref="B95:B99"/>
    <mergeCell ref="B89:B93"/>
    <mergeCell ref="B82:B87"/>
    <mergeCell ref="B108:B113"/>
    <mergeCell ref="B48:C48"/>
    <mergeCell ref="B55:C55"/>
    <mergeCell ref="B62:C62"/>
    <mergeCell ref="B68:C68"/>
    <mergeCell ref="B75:C75"/>
    <mergeCell ref="D6:Q6"/>
    <mergeCell ref="R6:S6"/>
    <mergeCell ref="T6:AE6"/>
    <mergeCell ref="AN6:AP6"/>
    <mergeCell ref="AF6:AM6"/>
    <mergeCell ref="B76:B80"/>
    <mergeCell ref="B69:B74"/>
    <mergeCell ref="B63:B67"/>
    <mergeCell ref="B56:B61"/>
    <mergeCell ref="B49:B54"/>
    <mergeCell ref="B9:B14"/>
    <mergeCell ref="B42:B47"/>
    <mergeCell ref="B35:B40"/>
    <mergeCell ref="B29:B33"/>
    <mergeCell ref="B22:B27"/>
    <mergeCell ref="B16:B20"/>
    <mergeCell ref="B15:C15"/>
    <mergeCell ref="B21:C21"/>
    <mergeCell ref="B28:C28"/>
    <mergeCell ref="B34:C34"/>
    <mergeCell ref="B41:C41"/>
  </mergeCells>
  <conditionalFormatting sqref="H9">
    <cfRule type="containsBlanks" priority="2">
      <formula>LEN(TRIM(H9))=0</formula>
    </cfRule>
  </conditionalFormatting>
  <conditionalFormatting sqref="H10">
    <cfRule type="containsBlanks" dxfId="1" priority="1">
      <formula>LEN(TRIM(H10))=0</formula>
    </cfRule>
  </conditionalFormatting>
  <pageMargins left="0.7" right="0.7" top="0.75" bottom="0.75" header="0.3" footer="0.3"/>
  <pageSetup paperSize="9"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2018 Series Ranking Table</vt:lpstr>
      <vt:lpstr>Hong Kong Match Results</vt:lpstr>
      <vt:lpstr>Series WinLoss Momentum</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Dunne</dc:creator>
  <cp:lastModifiedBy>Dunne, Phil</cp:lastModifiedBy>
  <dcterms:created xsi:type="dcterms:W3CDTF">2014-09-25T10:14:45Z</dcterms:created>
  <dcterms:modified xsi:type="dcterms:W3CDTF">2018-04-09T10:58:46Z</dcterms:modified>
</cp:coreProperties>
</file>