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15" windowWidth="15975" windowHeight="10170" activeTab="1"/>
  </bookViews>
  <sheets>
    <sheet name="DFP Method" sheetId="1" r:id="rId1"/>
    <sheet name="CG Method" sheetId="2" r:id="rId2"/>
  </sheets>
  <calcPr calcId="124519"/>
</workbook>
</file>

<file path=xl/calcChain.xml><?xml version="1.0" encoding="utf-8"?>
<calcChain xmlns="http://schemas.openxmlformats.org/spreadsheetml/2006/main">
  <c r="I26" i="2"/>
  <c r="H26"/>
  <c r="G26"/>
  <c r="F26"/>
  <c r="E26"/>
  <c r="D26"/>
  <c r="C26"/>
  <c r="B26"/>
  <c r="A26"/>
  <c r="I25"/>
  <c r="H25"/>
  <c r="G25"/>
  <c r="F25"/>
  <c r="E25"/>
  <c r="D25"/>
  <c r="C25"/>
  <c r="B25"/>
  <c r="A25"/>
  <c r="I24"/>
  <c r="H24"/>
  <c r="G24"/>
  <c r="F24"/>
  <c r="E24"/>
  <c r="D24"/>
  <c r="C24"/>
  <c r="B24"/>
  <c r="A24"/>
  <c r="I25" i="1"/>
  <c r="I26"/>
  <c r="H25"/>
  <c r="H26"/>
  <c r="G26"/>
  <c r="G25"/>
  <c r="F25"/>
  <c r="F26"/>
  <c r="E25"/>
  <c r="E26"/>
  <c r="D25"/>
  <c r="D26"/>
  <c r="C25"/>
  <c r="C26"/>
  <c r="B25"/>
  <c r="B26"/>
  <c r="A25"/>
  <c r="A26"/>
  <c r="I24"/>
  <c r="H24"/>
  <c r="G24"/>
  <c r="F24"/>
  <c r="E24"/>
  <c r="D24"/>
  <c r="C24"/>
  <c r="B24"/>
  <c r="A24"/>
</calcChain>
</file>

<file path=xl/sharedStrings.xml><?xml version="1.0" encoding="utf-8"?>
<sst xmlns="http://schemas.openxmlformats.org/spreadsheetml/2006/main" count="112" uniqueCount="60">
  <si>
    <t>i</t>
  </si>
  <si>
    <t>x</t>
  </si>
  <si>
    <t>y</t>
  </si>
  <si>
    <t>f(x, y)</t>
  </si>
  <si>
    <t>s1</t>
  </si>
  <si>
    <t>s2</t>
  </si>
  <si>
    <t>lambda</t>
  </si>
  <si>
    <t>|xi - xm1|</t>
  </si>
  <si>
    <t>|yi - ym1|</t>
  </si>
  <si>
    <t>|fi - fm1|</t>
  </si>
  <si>
    <t>angle</t>
  </si>
  <si>
    <t>gfk</t>
  </si>
  <si>
    <t>H</t>
  </si>
  <si>
    <t>32</t>
  </si>
  <si>
    <t>-14</t>
  </si>
  <si>
    <t>212561</t>
  </si>
  <si>
    <t>0.0</t>
  </si>
  <si>
    <t>1.0</t>
  </si>
  <si>
    <t>14</t>
  </si>
  <si>
    <t>0</t>
  </si>
  <si>
    <t xml:space="preserve">[ 9262.0 -9200.0 ]
</t>
  </si>
  <si>
    <t xml:space="preserve">[ 1.0 0.0 ]
[ 0.0 1.0 ]
</t>
  </si>
  <si>
    <t>8.902870167046785</t>
  </si>
  <si>
    <t>8.942517216926102</t>
  </si>
  <si>
    <t>62.61254573361139</t>
  </si>
  <si>
    <t>-9262.0</t>
  </si>
  <si>
    <t>9200.0</t>
  </si>
  <si>
    <t>0.0024937518714050113</t>
  </si>
  <si>
    <t>23.097129832953215</t>
  </si>
  <si>
    <t>22.942517216926102</t>
  </si>
  <si>
    <t>212498.3874542664</t>
  </si>
  <si>
    <t xml:space="preserve">[ 0.5 0.5 ]
[ 0.5 0.5 ]
</t>
  </si>
  <si>
    <t>1.0000000000000009</t>
  </si>
  <si>
    <t>7.888609052210118e-29</t>
  </si>
  <si>
    <t>-7.8831131295184695</t>
  </si>
  <si>
    <t>-7.92266106246485</t>
  </si>
  <si>
    <t>1.0025062481285896</t>
  </si>
  <si>
    <t>7.902870167046785</t>
  </si>
  <si>
    <t>7.942517216926102</t>
  </si>
  <si>
    <t xml:space="preserve">[ 7.9 7.9 ]
</t>
  </si>
  <si>
    <t>[0, 0]</t>
  </si>
  <si>
    <t>-7.883118907418092</t>
  </si>
  <si>
    <t>-7.922666869349828</t>
  </si>
  <si>
    <t>0.002493751871405011</t>
  </si>
  <si>
    <t>23.09712983295321</t>
  </si>
  <si>
    <t>22.9425172169261</t>
  </si>
  <si>
    <t>89.95094778506945</t>
  </si>
  <si>
    <t xml:space="preserve">[ -7.9 -7.9 ]
</t>
  </si>
  <si>
    <t>8.902870167046789</t>
  </si>
  <si>
    <t>8.942517216926099</t>
  </si>
  <si>
    <t>2.3192114894534197e-10</t>
  </si>
  <si>
    <t>-2.3074875344488115e-10</t>
  </si>
  <si>
    <t>1.002505513345827</t>
  </si>
  <si>
    <t>7.902870167047369</t>
  </si>
  <si>
    <t>7.942517216925525</t>
  </si>
  <si>
    <t>90.00182537457998</t>
  </si>
  <si>
    <t xml:space="preserve">[ 0.0 -0.0 ]
</t>
  </si>
  <si>
    <t>x, y</t>
  </si>
  <si>
    <t>s1, s2</t>
  </si>
  <si>
    <t>|xi - xm1| 
|yi - ym1|
|fi - fm1|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</si>
</sst>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opLeftCell="A10" workbookViewId="0">
      <selection activeCell="A23" sqref="A23:I26"/>
    </sheetView>
  </sheetViews>
  <sheetFormatPr defaultRowHeight="15"/>
  <cols>
    <col min="4" max="4" width="11.28515625" customWidth="1"/>
    <col min="8" max="8" width="12.28515625" customWidth="1"/>
    <col min="9" max="9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s">
        <v>13</v>
      </c>
      <c r="I2" t="s">
        <v>18</v>
      </c>
      <c r="J2" t="s">
        <v>15</v>
      </c>
      <c r="K2" t="s">
        <v>19</v>
      </c>
      <c r="L2" t="s">
        <v>20</v>
      </c>
      <c r="M2" t="s">
        <v>21</v>
      </c>
    </row>
    <row r="3" spans="1:13">
      <c r="A3" s="1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16</v>
      </c>
      <c r="L3" t="s">
        <v>20</v>
      </c>
      <c r="M3" t="s">
        <v>31</v>
      </c>
    </row>
    <row r="4" spans="1:13">
      <c r="A4" s="1">
        <v>2</v>
      </c>
      <c r="B4" t="s">
        <v>17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24</v>
      </c>
      <c r="K4" t="s">
        <v>16</v>
      </c>
      <c r="L4" t="s">
        <v>39</v>
      </c>
      <c r="M4" t="s">
        <v>31</v>
      </c>
    </row>
    <row r="23" spans="1:9" ht="90">
      <c r="A23" s="2" t="s">
        <v>0</v>
      </c>
      <c r="B23" s="2" t="s">
        <v>57</v>
      </c>
      <c r="C23" s="2" t="s">
        <v>3</v>
      </c>
      <c r="D23" s="2" t="s">
        <v>58</v>
      </c>
      <c r="E23" s="2" t="s">
        <v>6</v>
      </c>
      <c r="F23" s="3" t="s">
        <v>59</v>
      </c>
      <c r="G23" s="2" t="s">
        <v>10</v>
      </c>
      <c r="H23" s="2" t="s">
        <v>11</v>
      </c>
      <c r="I23" s="4" t="s">
        <v>12</v>
      </c>
    </row>
    <row r="24" spans="1:9" ht="90">
      <c r="A24" s="5">
        <f>$A2</f>
        <v>0</v>
      </c>
      <c r="B24" s="5" t="str">
        <f>ROUND(SUBSTITUTE(B2,".",","),2)&amp;" "&amp;ROUND(SUBSTITUTE(C2,".",","),2)</f>
        <v>32 -14</v>
      </c>
      <c r="C24" s="5">
        <f>ROUND(SUBSTITUTE(D2,".",","),3)</f>
        <v>212561</v>
      </c>
      <c r="D24" s="5" t="str">
        <f>ROUND(SUBSTITUTE(E2,".",","),2)&amp;" "&amp;ROUND(SUBSTITUTE(F2,".",","),2)</f>
        <v>0 0</v>
      </c>
      <c r="E24" s="5">
        <f>ROUND(SUBSTITUTE(G2,".",","),3)</f>
        <v>1</v>
      </c>
      <c r="F24" s="6" t="str">
        <f>ROUND(SUBSTITUTE(H2,".",","),2)&amp;CHAR(10)&amp;ROUND(SUBSTITUTE(I2,".",","),2)&amp;CHAR(10)&amp;ROUND(SUBSTITUTE(J2,".",","),2)</f>
        <v>32
14
212561</v>
      </c>
      <c r="G24" s="5">
        <f>ROUND(SUBSTITUTE(K2,".",","),4)</f>
        <v>0</v>
      </c>
      <c r="H24" s="6" t="str">
        <f>L2</f>
        <v xml:space="preserve">[ 9262.0 -9200.0 ]
</v>
      </c>
      <c r="I24" s="6" t="str">
        <f>M2</f>
        <v xml:space="preserve">[ 1.0 0.0 ]
[ 0.0 1.0 ]
</v>
      </c>
    </row>
    <row r="25" spans="1:9" ht="60">
      <c r="A25" s="5">
        <f t="shared" ref="A25:A26" si="0">$A3</f>
        <v>1</v>
      </c>
      <c r="B25" s="5" t="str">
        <f t="shared" ref="B25:B26" si="1">ROUND(SUBSTITUTE(B3,".",","),2)&amp;" "&amp;ROUND(SUBSTITUTE(C3,".",","),2)</f>
        <v>8,9 8,94</v>
      </c>
      <c r="C25" s="5">
        <f t="shared" ref="C25:C26" si="2">ROUND(SUBSTITUTE(D3,".",","),3)</f>
        <v>62.613</v>
      </c>
      <c r="D25" s="5" t="str">
        <f t="shared" ref="D25:D26" si="3">ROUND(SUBSTITUTE(E3,".",","),2)&amp;" "&amp;ROUND(SUBSTITUTE(F3,".",","),2)</f>
        <v>-9262 9200</v>
      </c>
      <c r="E25" s="5">
        <f t="shared" ref="E25:E26" si="4">ROUND(SUBSTITUTE(G3,".",","),3)</f>
        <v>2E-3</v>
      </c>
      <c r="F25" s="6" t="str">
        <f t="shared" ref="F25:F26" si="5">ROUND(SUBSTITUTE(H3,".",","),2)&amp;CHAR(10)&amp;ROUND(SUBSTITUTE(I3,".",","),2)&amp;CHAR(10)&amp;ROUND(SUBSTITUTE(J3,".",","),2)</f>
        <v>23,1
22,94
212498,39</v>
      </c>
      <c r="G25" s="5">
        <f>ROUND(SUBSTITUTE(K3,".",","),4)</f>
        <v>0</v>
      </c>
      <c r="H25" s="6" t="str">
        <f t="shared" ref="H25:H26" si="6">L3</f>
        <v xml:space="preserve">[ 9262.0 -9200.0 ]
</v>
      </c>
      <c r="I25" s="6" t="str">
        <f t="shared" ref="I25:I26" si="7">M3</f>
        <v xml:space="preserve">[ 0.5 0.5 ]
[ 0.5 0.5 ]
</v>
      </c>
    </row>
    <row r="26" spans="1:9" ht="45">
      <c r="A26" s="5">
        <f t="shared" si="0"/>
        <v>2</v>
      </c>
      <c r="B26" s="5" t="str">
        <f t="shared" si="1"/>
        <v>1 1</v>
      </c>
      <c r="C26" s="5">
        <f t="shared" si="2"/>
        <v>0</v>
      </c>
      <c r="D26" s="5" t="str">
        <f t="shared" si="3"/>
        <v>-7,88 -7,92</v>
      </c>
      <c r="E26" s="5">
        <f t="shared" si="4"/>
        <v>1.0029999999999999</v>
      </c>
      <c r="F26" s="6" t="str">
        <f t="shared" si="5"/>
        <v>7,9
7,94
62,61</v>
      </c>
      <c r="G26" s="5">
        <f>ROUND(SUBSTITUTE(K4,".",","),4)</f>
        <v>0</v>
      </c>
      <c r="H26" s="6" t="str">
        <f t="shared" si="6"/>
        <v xml:space="preserve">[ 7.9 7.9 ]
</v>
      </c>
      <c r="I26" s="6" t="str">
        <f t="shared" si="7"/>
        <v xml:space="preserve">[ 0.5 0.5 ]
[ 0.5 0.5 ]
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tabSelected="1" topLeftCell="A13" workbookViewId="0">
      <selection activeCell="A23" sqref="A23:H26"/>
    </sheetView>
  </sheetViews>
  <sheetFormatPr defaultRowHeight="15"/>
  <cols>
    <col min="8" max="8" width="1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s">
        <v>13</v>
      </c>
      <c r="I2" t="s">
        <v>18</v>
      </c>
      <c r="J2" t="s">
        <v>15</v>
      </c>
      <c r="K2" t="s">
        <v>19</v>
      </c>
      <c r="L2" t="s">
        <v>40</v>
      </c>
    </row>
    <row r="3" spans="1:12">
      <c r="A3" s="1">
        <v>1</v>
      </c>
      <c r="B3" t="s">
        <v>13</v>
      </c>
      <c r="C3" t="s">
        <v>14</v>
      </c>
      <c r="D3" t="s">
        <v>15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30</v>
      </c>
      <c r="K3" t="s">
        <v>46</v>
      </c>
      <c r="L3" t="s">
        <v>47</v>
      </c>
    </row>
    <row r="4" spans="1:12">
      <c r="A4" s="1">
        <v>2</v>
      </c>
      <c r="B4" t="s">
        <v>48</v>
      </c>
      <c r="C4" t="s">
        <v>49</v>
      </c>
      <c r="D4" t="s">
        <v>24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24</v>
      </c>
      <c r="K4" t="s">
        <v>55</v>
      </c>
      <c r="L4" t="s">
        <v>56</v>
      </c>
    </row>
    <row r="23" spans="1:9" ht="90">
      <c r="A23" s="2" t="s">
        <v>0</v>
      </c>
      <c r="B23" s="2" t="s">
        <v>57</v>
      </c>
      <c r="C23" s="2" t="s">
        <v>3</v>
      </c>
      <c r="D23" s="2" t="s">
        <v>58</v>
      </c>
      <c r="E23" s="2" t="s">
        <v>6</v>
      </c>
      <c r="F23" s="3" t="s">
        <v>59</v>
      </c>
      <c r="G23" s="2" t="s">
        <v>10</v>
      </c>
      <c r="H23" s="2" t="s">
        <v>11</v>
      </c>
      <c r="I23" s="4" t="s">
        <v>12</v>
      </c>
    </row>
    <row r="24" spans="1:9" ht="45">
      <c r="A24" s="5">
        <f>$A2</f>
        <v>0</v>
      </c>
      <c r="B24" s="5" t="str">
        <f>ROUND(SUBSTITUTE(B2,".",","),2)&amp;" "&amp;ROUND(SUBSTITUTE(C2,".",","),2)</f>
        <v>32 -14</v>
      </c>
      <c r="C24" s="5">
        <f>ROUND(SUBSTITUTE(D2,".",","),3)</f>
        <v>212561</v>
      </c>
      <c r="D24" s="5" t="str">
        <f>ROUND(SUBSTITUTE(E2,".",","),2)&amp;" "&amp;ROUND(SUBSTITUTE(F2,".",","),2)</f>
        <v>0 0</v>
      </c>
      <c r="E24" s="5">
        <f>ROUND(SUBSTITUTE(G2,".",","),3)</f>
        <v>1</v>
      </c>
      <c r="F24" s="6" t="str">
        <f>ROUND(SUBSTITUTE(H2,".",","),2)&amp;CHAR(10)&amp;ROUND(SUBSTITUTE(I2,".",","),2)&amp;CHAR(10)&amp;ROUND(SUBSTITUTE(J2,".",","),2)</f>
        <v>32
14
212561</v>
      </c>
      <c r="G24" s="5">
        <f>ROUND(SUBSTITUTE(K2,".",","),4)</f>
        <v>0</v>
      </c>
      <c r="H24" s="6" t="str">
        <f>L2</f>
        <v>[0, 0]</v>
      </c>
      <c r="I24" s="6">
        <f>M2</f>
        <v>0</v>
      </c>
    </row>
    <row r="25" spans="1:9" ht="60">
      <c r="A25" s="5">
        <f t="shared" ref="A25:A26" si="0">$A3</f>
        <v>1</v>
      </c>
      <c r="B25" s="5" t="str">
        <f t="shared" ref="B25:B26" si="1">ROUND(SUBSTITUTE(B3,".",","),2)&amp;" "&amp;ROUND(SUBSTITUTE(C3,".",","),2)</f>
        <v>32 -14</v>
      </c>
      <c r="C25" s="5">
        <f t="shared" ref="C25:C26" si="2">ROUND(SUBSTITUTE(D3,".",","),3)</f>
        <v>212561</v>
      </c>
      <c r="D25" s="5" t="str">
        <f t="shared" ref="D25:D26" si="3">ROUND(SUBSTITUTE(E3,".",","),2)&amp;" "&amp;ROUND(SUBSTITUTE(F3,".",","),2)</f>
        <v>-7,88 -7,92</v>
      </c>
      <c r="E25" s="5">
        <f t="shared" ref="E25:E26" si="4">ROUND(SUBSTITUTE(G3,".",","),3)</f>
        <v>2E-3</v>
      </c>
      <c r="F25" s="6" t="str">
        <f t="shared" ref="F25:F26" si="5">ROUND(SUBSTITUTE(H3,".",","),2)&amp;CHAR(10)&amp;ROUND(SUBSTITUTE(I3,".",","),2)&amp;CHAR(10)&amp;ROUND(SUBSTITUTE(J3,".",","),2)</f>
        <v>23,1
22,94
212498,39</v>
      </c>
      <c r="G25" s="5">
        <f>ROUND(SUBSTITUTE(K3,".",","),4)</f>
        <v>89.950900000000004</v>
      </c>
      <c r="H25" s="6" t="str">
        <f t="shared" ref="H25:I26" si="6">L3</f>
        <v xml:space="preserve">[ -7.9 -7.9 ]
</v>
      </c>
      <c r="I25" s="6">
        <f t="shared" si="6"/>
        <v>0</v>
      </c>
    </row>
    <row r="26" spans="1:9" ht="45">
      <c r="A26" s="5">
        <f t="shared" si="0"/>
        <v>2</v>
      </c>
      <c r="B26" s="5" t="str">
        <f t="shared" si="1"/>
        <v>8,9 8,94</v>
      </c>
      <c r="C26" s="5">
        <f t="shared" si="2"/>
        <v>62.613</v>
      </c>
      <c r="D26" s="5" t="str">
        <f t="shared" si="3"/>
        <v>0 0</v>
      </c>
      <c r="E26" s="5">
        <f t="shared" si="4"/>
        <v>1.0029999999999999</v>
      </c>
      <c r="F26" s="6" t="str">
        <f t="shared" si="5"/>
        <v>7,9
7,94
62,61</v>
      </c>
      <c r="G26" s="5">
        <f>ROUND(SUBSTITUTE(K4,".",","),4)</f>
        <v>90.001800000000003</v>
      </c>
      <c r="H26" s="6" t="str">
        <f t="shared" si="6"/>
        <v xml:space="preserve">[ 0.0 -0.0 ]
</v>
      </c>
      <c r="I26" s="6">
        <f t="shared" si="6"/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DFP Method</vt:lpstr>
      <vt:lpstr>CG Method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Puma</cp:lastModifiedBy>
  <dcterms:created xsi:type="dcterms:W3CDTF">2024-03-04T05:33:24Z</dcterms:created>
  <dcterms:modified xsi:type="dcterms:W3CDTF">2024-03-04T07:15:46Z</dcterms:modified>
</cp:coreProperties>
</file>