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\PSSA\01 StringDist\"/>
    </mc:Choice>
  </mc:AlternateContent>
  <xr:revisionPtr revIDLastSave="0" documentId="13_ncr:1_{E49EB314-E666-4BE4-8F97-8FF2D7AB7392}" xr6:coauthVersionLast="47" xr6:coauthVersionMax="47" xr10:uidLastSave="{00000000-0000-0000-0000-000000000000}"/>
  <bookViews>
    <workbookView xWindow="-120" yWindow="-120" windowWidth="20730" windowHeight="11310" firstSheet="2" activeTab="3" xr2:uid="{71FD1D51-490D-4A86-A719-EE9574388750}"/>
  </bookViews>
  <sheets>
    <sheet name="Сравнение метрик" sheetId="1" r:id="rId1"/>
    <sheet name="Матрица корреляции" sheetId="2" r:id="rId2"/>
    <sheet name="Производительность метрик" sheetId="3" r:id="rId3"/>
    <sheet name="Анализ роста времени выполнени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F3" i="4"/>
  <c r="F4" i="4"/>
  <c r="F5" i="4"/>
  <c r="F6" i="4"/>
  <c r="F7" i="4"/>
  <c r="F8" i="4"/>
  <c r="F9" i="4"/>
  <c r="F10" i="4"/>
  <c r="F11" i="4"/>
  <c r="F12" i="4"/>
  <c r="F13" i="4"/>
  <c r="F2" i="4"/>
  <c r="B2" i="4"/>
  <c r="C17" i="3"/>
  <c r="D17" i="3"/>
  <c r="E17" i="3"/>
  <c r="F17" i="3"/>
  <c r="G17" i="3"/>
  <c r="H17" i="3"/>
  <c r="I17" i="3"/>
  <c r="J17" i="3"/>
  <c r="K17" i="3"/>
  <c r="L17" i="3"/>
  <c r="M17" i="3"/>
  <c r="B17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B12" i="3"/>
  <c r="B13" i="3"/>
  <c r="B14" i="3"/>
  <c r="B15" i="3"/>
  <c r="B16" i="3"/>
  <c r="B11" i="3"/>
</calcChain>
</file>

<file path=xl/sharedStrings.xml><?xml version="1.0" encoding="utf-8"?>
<sst xmlns="http://schemas.openxmlformats.org/spreadsheetml/2006/main" count="223" uniqueCount="111">
  <si>
    <t>pair</t>
  </si>
  <si>
    <t>levenshtein</t>
  </si>
  <si>
    <t>damerau_levenshtein</t>
  </si>
  <si>
    <t>hamming</t>
  </si>
  <si>
    <t>jaccard_q2</t>
  </si>
  <si>
    <t>jaccard_q3</t>
  </si>
  <si>
    <t>cosine_q2</t>
  </si>
  <si>
    <t>cosine_q3</t>
  </si>
  <si>
    <t>qgram_q2</t>
  </si>
  <si>
    <t>jaro</t>
  </si>
  <si>
    <t>jaro_winkler</t>
  </si>
  <si>
    <t>lcs</t>
  </si>
  <si>
    <t>"kitten" - "sitting"</t>
  </si>
  <si>
    <t>hello - "hell"</t>
  </si>
  <si>
    <t>abc - "acb"</t>
  </si>
  <si>
    <t>book - "back"</t>
  </si>
  <si>
    <t>data - "date"</t>
  </si>
  <si>
    <t>martha - "marhta"</t>
  </si>
  <si>
    <t>example - "samples"</t>
  </si>
  <si>
    <t>programming - "program"</t>
  </si>
  <si>
    <t>identical - "identical"</t>
  </si>
  <si>
    <t>completely - "different"</t>
  </si>
  <si>
    <t>NA</t>
  </si>
  <si>
    <t>qgram_q3</t>
  </si>
  <si>
    <t>0.853</t>
  </si>
  <si>
    <t>0.638</t>
  </si>
  <si>
    <t>0.652</t>
  </si>
  <si>
    <t>0.526</t>
  </si>
  <si>
    <t>0.558</t>
  </si>
  <si>
    <t>0.773</t>
  </si>
  <si>
    <t>0.739</t>
  </si>
  <si>
    <t>0.488</t>
  </si>
  <si>
    <t>0.530</t>
  </si>
  <si>
    <t>0.857</t>
  </si>
  <si>
    <t>0.875</t>
  </si>
  <si>
    <t>0.906</t>
  </si>
  <si>
    <t>0.383</t>
  </si>
  <si>
    <t>0.400</t>
  </si>
  <si>
    <t>0.279</t>
  </si>
  <si>
    <t>0.291</t>
  </si>
  <si>
    <t>0.552</t>
  </si>
  <si>
    <t>0.554</t>
  </si>
  <si>
    <t>0.368</t>
  </si>
  <si>
    <t>0.417</t>
  </si>
  <si>
    <t>0.943</t>
  </si>
  <si>
    <t>0.163</t>
  </si>
  <si>
    <t>0.181</t>
  </si>
  <si>
    <t>0.050</t>
  </si>
  <si>
    <t>0.060</t>
  </si>
  <si>
    <t>0.377</t>
  </si>
  <si>
    <t>0.472</t>
  </si>
  <si>
    <t>0.192</t>
  </si>
  <si>
    <t>0.261</t>
  </si>
  <si>
    <t>0.731</t>
  </si>
  <si>
    <t>0.983</t>
  </si>
  <si>
    <t>0.976</t>
  </si>
  <si>
    <t>0.995</t>
  </si>
  <si>
    <t>0.846</t>
  </si>
  <si>
    <t>0.566</t>
  </si>
  <si>
    <t>0.802</t>
  </si>
  <si>
    <t>0.783</t>
  </si>
  <si>
    <t>0.613</t>
  </si>
  <si>
    <t>0.923</t>
  </si>
  <si>
    <t>0.850</t>
  </si>
  <si>
    <t>0.626</t>
  </si>
  <si>
    <t>0.708</t>
  </si>
  <si>
    <t>0.981</t>
  </si>
  <si>
    <t>0.428</t>
  </si>
  <si>
    <t>0.842</t>
  </si>
  <si>
    <t>0.828</t>
  </si>
  <si>
    <t>0.523</t>
  </si>
  <si>
    <t>0.820</t>
  </si>
  <si>
    <t>0.529</t>
  </si>
  <si>
    <t>0.786</t>
  </si>
  <si>
    <t>0.760</t>
  </si>
  <si>
    <t>0.542</t>
  </si>
  <si>
    <t>0.897</t>
  </si>
  <si>
    <t>0.431</t>
  </si>
  <si>
    <t>0.440</t>
  </si>
  <si>
    <t>0.720</t>
  </si>
  <si>
    <t>0.045</t>
  </si>
  <si>
    <t>0.056</t>
  </si>
  <si>
    <t>0.633</t>
  </si>
  <si>
    <t>0.994</t>
  </si>
  <si>
    <t>0.517</t>
  </si>
  <si>
    <t>0.544</t>
  </si>
  <si>
    <t>Len</t>
  </si>
  <si>
    <t>L</t>
  </si>
  <si>
    <t>DL</t>
  </si>
  <si>
    <t>H</t>
  </si>
  <si>
    <t>J2</t>
  </si>
  <si>
    <t>J3</t>
  </si>
  <si>
    <t>Cos2</t>
  </si>
  <si>
    <t>Cos3</t>
  </si>
  <si>
    <t>Qgr2</t>
  </si>
  <si>
    <t>Qgr3</t>
  </si>
  <si>
    <t>Jaro</t>
  </si>
  <si>
    <t>J-Wink</t>
  </si>
  <si>
    <t>LCS</t>
  </si>
  <si>
    <t>Algorithm</t>
  </si>
  <si>
    <t>Сложность</t>
  </si>
  <si>
    <t>DamerauL</t>
  </si>
  <si>
    <t>Levenshtein</t>
  </si>
  <si>
    <t>Hamming</t>
  </si>
  <si>
    <t>Jaccard2</t>
  </si>
  <si>
    <t>Jaccard3</t>
  </si>
  <si>
    <t>Qgram2</t>
  </si>
  <si>
    <t>Qgram3</t>
  </si>
  <si>
    <t>JWinkler</t>
  </si>
  <si>
    <t>Time (64), мс</t>
  </si>
  <si>
    <t>Time (4096),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</si>
</sst>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73CD-2B15-4323-B2CC-2B30D5CAEA22}">
  <dimension ref="A1:M11"/>
  <sheetViews>
    <sheetView topLeftCell="B1" workbookViewId="0">
      <selection activeCell="B1" sqref="B1:M1"/>
    </sheetView>
  </sheetViews>
  <sheetFormatPr defaultRowHeight="15" x14ac:dyDescent="0.25"/>
  <cols>
    <col min="1" max="1" width="24" bestFit="1" customWidth="1"/>
    <col min="2" max="2" width="11" bestFit="1" customWidth="1"/>
    <col min="3" max="3" width="20.140625" customWidth="1"/>
    <col min="4" max="4" width="9.42578125" bestFit="1" customWidth="1"/>
    <col min="5" max="6" width="10.7109375" bestFit="1" customWidth="1"/>
    <col min="7" max="8" width="9.85546875" bestFit="1" customWidth="1"/>
    <col min="9" max="10" width="9.7109375" bestFit="1" customWidth="1"/>
    <col min="11" max="11" width="6" bestFit="1" customWidth="1"/>
    <col min="12" max="12" width="11.85546875" bestFit="1" customWidth="1"/>
    <col min="13" max="13" width="3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>
        <v>3</v>
      </c>
      <c r="C2" s="1">
        <v>3</v>
      </c>
      <c r="D2" s="1" t="s">
        <v>22</v>
      </c>
      <c r="E2" s="1">
        <v>0.77800000000000002</v>
      </c>
      <c r="F2" s="1">
        <v>0.875</v>
      </c>
      <c r="G2" s="1">
        <v>0.63500000000000001</v>
      </c>
      <c r="H2" s="1">
        <v>0.77600000000000002</v>
      </c>
      <c r="I2" s="1">
        <v>7</v>
      </c>
      <c r="J2" s="1">
        <v>7</v>
      </c>
      <c r="K2" s="1">
        <v>0.254</v>
      </c>
      <c r="L2" s="1">
        <v>0.254</v>
      </c>
      <c r="M2" s="1">
        <v>5</v>
      </c>
    </row>
    <row r="3" spans="1:13" x14ac:dyDescent="0.25">
      <c r="A3" s="1" t="s">
        <v>13</v>
      </c>
      <c r="B3" s="1">
        <v>1</v>
      </c>
      <c r="C3" s="1">
        <v>1</v>
      </c>
      <c r="D3" s="1" t="s">
        <v>22</v>
      </c>
      <c r="E3" s="1">
        <v>0.25</v>
      </c>
      <c r="F3" s="1">
        <v>0.33300000000000002</v>
      </c>
      <c r="G3" s="1">
        <v>0.13400000000000001</v>
      </c>
      <c r="H3" s="1">
        <v>0.184</v>
      </c>
      <c r="I3" s="1">
        <v>1</v>
      </c>
      <c r="J3" s="1">
        <v>1</v>
      </c>
      <c r="K3" s="1">
        <v>6.7000000000000004E-2</v>
      </c>
      <c r="L3" s="1">
        <v>0.04</v>
      </c>
      <c r="M3" s="1">
        <v>1</v>
      </c>
    </row>
    <row r="4" spans="1:13" x14ac:dyDescent="0.25">
      <c r="A4" s="1" t="s">
        <v>14</v>
      </c>
      <c r="B4" s="1">
        <v>2</v>
      </c>
      <c r="C4" s="1">
        <v>1</v>
      </c>
      <c r="D4" s="1">
        <v>2</v>
      </c>
      <c r="E4" s="1">
        <v>1</v>
      </c>
      <c r="F4" s="1">
        <v>1</v>
      </c>
      <c r="G4" s="1">
        <v>1</v>
      </c>
      <c r="H4" s="1">
        <v>1</v>
      </c>
      <c r="I4" s="1">
        <v>4</v>
      </c>
      <c r="J4" s="1">
        <v>2</v>
      </c>
      <c r="K4" s="1">
        <v>0.44400000000000001</v>
      </c>
      <c r="L4" s="1">
        <v>0.4</v>
      </c>
      <c r="M4" s="1">
        <v>2</v>
      </c>
    </row>
    <row r="5" spans="1:13" x14ac:dyDescent="0.25">
      <c r="A5" s="1" t="s">
        <v>15</v>
      </c>
      <c r="B5" s="1">
        <v>2</v>
      </c>
      <c r="C5" s="1">
        <v>2</v>
      </c>
      <c r="D5" s="1">
        <v>2</v>
      </c>
      <c r="E5" s="1">
        <v>1</v>
      </c>
      <c r="F5" s="1">
        <v>1</v>
      </c>
      <c r="G5" s="1">
        <v>1</v>
      </c>
      <c r="H5" s="1">
        <v>1</v>
      </c>
      <c r="I5" s="1">
        <v>6</v>
      </c>
      <c r="J5" s="1">
        <v>4</v>
      </c>
      <c r="K5" s="1">
        <v>0.33300000000000002</v>
      </c>
      <c r="L5" s="1">
        <v>0.3</v>
      </c>
      <c r="M5" s="1">
        <v>4</v>
      </c>
    </row>
    <row r="6" spans="1:13" x14ac:dyDescent="0.25">
      <c r="A6" s="1" t="s">
        <v>16</v>
      </c>
      <c r="B6" s="1">
        <v>1</v>
      </c>
      <c r="C6" s="1">
        <v>1</v>
      </c>
      <c r="D6" s="1">
        <v>1</v>
      </c>
      <c r="E6" s="1">
        <v>0.5</v>
      </c>
      <c r="F6" s="1">
        <v>0.66700000000000004</v>
      </c>
      <c r="G6" s="1">
        <v>0.33300000000000002</v>
      </c>
      <c r="H6" s="1">
        <v>0.5</v>
      </c>
      <c r="I6" s="1">
        <v>2</v>
      </c>
      <c r="J6" s="1">
        <v>2</v>
      </c>
      <c r="K6" s="1">
        <v>0.16700000000000001</v>
      </c>
      <c r="L6" s="1">
        <v>0.11700000000000001</v>
      </c>
      <c r="M6" s="1">
        <v>2</v>
      </c>
    </row>
    <row r="7" spans="1:13" x14ac:dyDescent="0.25">
      <c r="A7" s="1" t="s">
        <v>17</v>
      </c>
      <c r="B7" s="1">
        <v>2</v>
      </c>
      <c r="C7" s="1">
        <v>1</v>
      </c>
      <c r="D7" s="1">
        <v>2</v>
      </c>
      <c r="E7" s="1">
        <v>0.75</v>
      </c>
      <c r="F7" s="1">
        <v>0.85699999999999998</v>
      </c>
      <c r="G7" s="1">
        <v>0.6</v>
      </c>
      <c r="H7" s="1">
        <v>0.75</v>
      </c>
      <c r="I7" s="1">
        <v>6</v>
      </c>
      <c r="J7" s="1">
        <v>6</v>
      </c>
      <c r="K7" s="1">
        <v>5.6000000000000001E-2</v>
      </c>
      <c r="L7" s="1">
        <v>3.9E-2</v>
      </c>
      <c r="M7" s="1">
        <v>2</v>
      </c>
    </row>
    <row r="8" spans="1:13" x14ac:dyDescent="0.25">
      <c r="A8" s="1" t="s">
        <v>18</v>
      </c>
      <c r="B8" s="1">
        <v>3</v>
      </c>
      <c r="C8" s="1">
        <v>3</v>
      </c>
      <c r="D8" s="1">
        <v>7</v>
      </c>
      <c r="E8" s="1">
        <v>0.5</v>
      </c>
      <c r="F8" s="1">
        <v>0.57099999999999995</v>
      </c>
      <c r="G8" s="1">
        <v>0.33300000000000002</v>
      </c>
      <c r="H8" s="1">
        <v>0.4</v>
      </c>
      <c r="I8" s="1">
        <v>4</v>
      </c>
      <c r="J8" s="1">
        <v>4</v>
      </c>
      <c r="K8" s="1">
        <v>0.19</v>
      </c>
      <c r="L8" s="1">
        <v>0.19</v>
      </c>
      <c r="M8" s="1">
        <v>4</v>
      </c>
    </row>
    <row r="9" spans="1:13" x14ac:dyDescent="0.25">
      <c r="A9" s="1" t="s">
        <v>19</v>
      </c>
      <c r="B9" s="1">
        <v>4</v>
      </c>
      <c r="C9" s="1">
        <v>4</v>
      </c>
      <c r="D9" s="1" t="s">
        <v>22</v>
      </c>
      <c r="E9" s="1">
        <v>0.4</v>
      </c>
      <c r="F9" s="1">
        <v>0.44400000000000001</v>
      </c>
      <c r="G9" s="1">
        <v>0.22500000000000001</v>
      </c>
      <c r="H9" s="1">
        <v>0.255</v>
      </c>
      <c r="I9" s="1">
        <v>4</v>
      </c>
      <c r="J9" s="1">
        <v>4</v>
      </c>
      <c r="K9" s="1">
        <v>0.121</v>
      </c>
      <c r="L9" s="1">
        <v>7.2999999999999995E-2</v>
      </c>
      <c r="M9" s="1">
        <v>4</v>
      </c>
    </row>
    <row r="10" spans="1:13" x14ac:dyDescent="0.25">
      <c r="A10" s="1" t="s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 t="s">
        <v>21</v>
      </c>
      <c r="B11" s="1">
        <v>8</v>
      </c>
      <c r="C11" s="1">
        <v>8</v>
      </c>
      <c r="D11" s="1" t="s">
        <v>22</v>
      </c>
      <c r="E11" s="1">
        <v>1</v>
      </c>
      <c r="F11" s="1">
        <v>1</v>
      </c>
      <c r="G11" s="1">
        <v>1</v>
      </c>
      <c r="H11" s="1">
        <v>1</v>
      </c>
      <c r="I11" s="1">
        <v>17</v>
      </c>
      <c r="J11" s="1">
        <v>15</v>
      </c>
      <c r="K11" s="1">
        <v>0.56699999999999995</v>
      </c>
      <c r="L11" s="1">
        <v>0.56699999999999995</v>
      </c>
      <c r="M11" s="1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0159-F7D4-40FE-A217-137F8F687D63}">
  <dimension ref="A1:M13"/>
  <sheetViews>
    <sheetView workbookViewId="0">
      <selection activeCell="E5" sqref="E5"/>
    </sheetView>
  </sheetViews>
  <sheetFormatPr defaultRowHeight="15" x14ac:dyDescent="0.25"/>
  <cols>
    <col min="1" max="1" width="20.140625" bestFit="1" customWidth="1"/>
    <col min="2" max="2" width="11" bestFit="1" customWidth="1"/>
    <col min="3" max="3" width="20.140625" bestFit="1" customWidth="1"/>
    <col min="4" max="4" width="9.42578125" bestFit="1" customWidth="1"/>
    <col min="5" max="6" width="10.7109375" bestFit="1" customWidth="1"/>
    <col min="7" max="8" width="9.85546875" bestFit="1" customWidth="1"/>
    <col min="9" max="10" width="9.7109375" bestFit="1" customWidth="1"/>
    <col min="11" max="11" width="5.5703125" bestFit="1" customWidth="1"/>
    <col min="12" max="12" width="11.85546875" bestFit="1" customWidth="1"/>
    <col min="13" max="13" width="5.5703125" bestFit="1" customWidth="1"/>
  </cols>
  <sheetData>
    <row r="1" spans="1:13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</v>
      </c>
      <c r="B2" s="1">
        <v>1</v>
      </c>
      <c r="C2" s="1" t="s">
        <v>34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</row>
    <row r="3" spans="1:13" x14ac:dyDescent="0.25">
      <c r="A3" s="1" t="s">
        <v>2</v>
      </c>
      <c r="B3" s="1">
        <v>0.875</v>
      </c>
      <c r="C3" s="1">
        <v>1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</row>
    <row r="4" spans="1:13" x14ac:dyDescent="0.25">
      <c r="A4" s="1" t="s">
        <v>3</v>
      </c>
      <c r="B4" s="1" t="s">
        <v>24</v>
      </c>
      <c r="C4" s="1" t="s">
        <v>35</v>
      </c>
      <c r="D4" s="1">
        <v>1</v>
      </c>
      <c r="E4" s="1" t="s">
        <v>45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</row>
    <row r="5" spans="1:13" x14ac:dyDescent="0.25">
      <c r="A5" s="1" t="s">
        <v>4</v>
      </c>
      <c r="B5" s="1" t="s">
        <v>25</v>
      </c>
      <c r="C5" s="1" t="s">
        <v>36</v>
      </c>
      <c r="D5" s="1" t="s">
        <v>45</v>
      </c>
      <c r="E5" s="1">
        <v>1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58</v>
      </c>
      <c r="K5" s="1" t="s">
        <v>59</v>
      </c>
      <c r="L5" s="1" t="s">
        <v>60</v>
      </c>
      <c r="M5" s="1" t="s">
        <v>61</v>
      </c>
    </row>
    <row r="6" spans="1:13" x14ac:dyDescent="0.25">
      <c r="A6" s="1" t="s">
        <v>5</v>
      </c>
      <c r="B6" s="1" t="s">
        <v>26</v>
      </c>
      <c r="C6" s="1" t="s">
        <v>37</v>
      </c>
      <c r="D6" s="1" t="s">
        <v>46</v>
      </c>
      <c r="E6" s="1" t="s">
        <v>54</v>
      </c>
      <c r="F6" s="1">
        <v>1</v>
      </c>
      <c r="G6" s="1" t="s">
        <v>62</v>
      </c>
      <c r="H6" s="1" t="s">
        <v>55</v>
      </c>
      <c r="I6" s="1" t="s">
        <v>63</v>
      </c>
      <c r="J6" s="1" t="s">
        <v>64</v>
      </c>
      <c r="K6" s="1" t="s">
        <v>30</v>
      </c>
      <c r="L6" s="1" t="s">
        <v>65</v>
      </c>
      <c r="M6" s="1" t="s">
        <v>64</v>
      </c>
    </row>
    <row r="7" spans="1:13" x14ac:dyDescent="0.25">
      <c r="A7" s="1" t="s">
        <v>6</v>
      </c>
      <c r="B7" s="1" t="s">
        <v>27</v>
      </c>
      <c r="C7" s="1" t="s">
        <v>38</v>
      </c>
      <c r="D7" s="1" t="s">
        <v>47</v>
      </c>
      <c r="E7" s="1" t="s">
        <v>55</v>
      </c>
      <c r="F7" s="1" t="s">
        <v>62</v>
      </c>
      <c r="G7" s="1">
        <v>1</v>
      </c>
      <c r="H7" s="1" t="s">
        <v>66</v>
      </c>
      <c r="I7" s="1" t="s">
        <v>29</v>
      </c>
      <c r="J7" s="1" t="s">
        <v>67</v>
      </c>
      <c r="K7" s="1" t="s">
        <v>68</v>
      </c>
      <c r="L7" s="1" t="s">
        <v>69</v>
      </c>
      <c r="M7" s="1" t="s">
        <v>70</v>
      </c>
    </row>
    <row r="8" spans="1:13" x14ac:dyDescent="0.25">
      <c r="A8" s="1" t="s">
        <v>7</v>
      </c>
      <c r="B8" s="1" t="s">
        <v>28</v>
      </c>
      <c r="C8" s="1" t="s">
        <v>39</v>
      </c>
      <c r="D8" s="1" t="s">
        <v>48</v>
      </c>
      <c r="E8" s="1" t="s">
        <v>56</v>
      </c>
      <c r="F8" s="1" t="s">
        <v>55</v>
      </c>
      <c r="G8" s="1" t="s">
        <v>66</v>
      </c>
      <c r="H8" s="1">
        <v>1</v>
      </c>
      <c r="I8" s="1" t="s">
        <v>71</v>
      </c>
      <c r="J8" s="1" t="s">
        <v>72</v>
      </c>
      <c r="K8" s="1" t="s">
        <v>73</v>
      </c>
      <c r="L8" s="1" t="s">
        <v>74</v>
      </c>
      <c r="M8" s="1" t="s">
        <v>75</v>
      </c>
    </row>
    <row r="9" spans="1:13" x14ac:dyDescent="0.25">
      <c r="A9" s="1" t="s">
        <v>8</v>
      </c>
      <c r="B9" s="1" t="s">
        <v>29</v>
      </c>
      <c r="C9" s="1" t="s">
        <v>40</v>
      </c>
      <c r="D9" s="1" t="s">
        <v>49</v>
      </c>
      <c r="E9" s="1" t="s">
        <v>57</v>
      </c>
      <c r="F9" s="1" t="s">
        <v>63</v>
      </c>
      <c r="G9" s="1" t="s">
        <v>29</v>
      </c>
      <c r="H9" s="1" t="s">
        <v>71</v>
      </c>
      <c r="I9" s="1">
        <v>1</v>
      </c>
      <c r="J9" s="1" t="s">
        <v>76</v>
      </c>
      <c r="K9" s="1" t="s">
        <v>77</v>
      </c>
      <c r="L9" s="1" t="s">
        <v>78</v>
      </c>
      <c r="M9" s="1" t="s">
        <v>79</v>
      </c>
    </row>
    <row r="10" spans="1:13" x14ac:dyDescent="0.25">
      <c r="A10" s="1" t="s">
        <v>23</v>
      </c>
      <c r="B10" s="1" t="s">
        <v>30</v>
      </c>
      <c r="C10" s="1" t="s">
        <v>41</v>
      </c>
      <c r="D10" s="1" t="s">
        <v>50</v>
      </c>
      <c r="E10" s="1" t="s">
        <v>58</v>
      </c>
      <c r="F10" s="1" t="s">
        <v>64</v>
      </c>
      <c r="G10" s="1" t="s">
        <v>67</v>
      </c>
      <c r="H10" s="1" t="s">
        <v>72</v>
      </c>
      <c r="I10" s="1" t="s">
        <v>76</v>
      </c>
      <c r="J10" s="1">
        <v>1</v>
      </c>
      <c r="K10" s="1" t="s">
        <v>80</v>
      </c>
      <c r="L10" s="1" t="s">
        <v>81</v>
      </c>
      <c r="M10" s="1" t="s">
        <v>82</v>
      </c>
    </row>
    <row r="11" spans="1:13" x14ac:dyDescent="0.25">
      <c r="A11" s="1" t="s">
        <v>9</v>
      </c>
      <c r="B11" s="1" t="s">
        <v>31</v>
      </c>
      <c r="C11" s="1" t="s">
        <v>42</v>
      </c>
      <c r="D11" s="1" t="s">
        <v>51</v>
      </c>
      <c r="E11" s="1" t="s">
        <v>59</v>
      </c>
      <c r="F11" s="1" t="s">
        <v>30</v>
      </c>
      <c r="G11" s="1" t="s">
        <v>68</v>
      </c>
      <c r="H11" s="1" t="s">
        <v>73</v>
      </c>
      <c r="I11" s="1" t="s">
        <v>77</v>
      </c>
      <c r="J11" s="1" t="s">
        <v>80</v>
      </c>
      <c r="K11" s="1">
        <v>1</v>
      </c>
      <c r="L11" s="1" t="s">
        <v>83</v>
      </c>
      <c r="M11" s="1" t="s">
        <v>84</v>
      </c>
    </row>
    <row r="12" spans="1:13" x14ac:dyDescent="0.25">
      <c r="A12" s="1" t="s">
        <v>10</v>
      </c>
      <c r="B12" s="1" t="s">
        <v>32</v>
      </c>
      <c r="C12" s="1" t="s">
        <v>43</v>
      </c>
      <c r="D12" s="1" t="s">
        <v>52</v>
      </c>
      <c r="E12" s="1" t="s">
        <v>60</v>
      </c>
      <c r="F12" s="1" t="s">
        <v>65</v>
      </c>
      <c r="G12" s="1" t="s">
        <v>69</v>
      </c>
      <c r="H12" s="1" t="s">
        <v>74</v>
      </c>
      <c r="I12" s="1" t="s">
        <v>78</v>
      </c>
      <c r="J12" s="1" t="s">
        <v>81</v>
      </c>
      <c r="K12" s="1" t="s">
        <v>83</v>
      </c>
      <c r="L12" s="1">
        <v>1</v>
      </c>
      <c r="M12" s="1" t="s">
        <v>85</v>
      </c>
    </row>
    <row r="13" spans="1:13" x14ac:dyDescent="0.25">
      <c r="A13" s="1" t="s">
        <v>11</v>
      </c>
      <c r="B13" s="1" t="s">
        <v>33</v>
      </c>
      <c r="C13" s="1" t="s">
        <v>44</v>
      </c>
      <c r="D13" s="1" t="s">
        <v>53</v>
      </c>
      <c r="E13" s="1" t="s">
        <v>61</v>
      </c>
      <c r="F13" s="1" t="s">
        <v>64</v>
      </c>
      <c r="G13" s="1" t="s">
        <v>70</v>
      </c>
      <c r="H13" s="1" t="s">
        <v>75</v>
      </c>
      <c r="I13" s="1" t="s">
        <v>79</v>
      </c>
      <c r="J13" s="1" t="s">
        <v>82</v>
      </c>
      <c r="K13" s="1" t="s">
        <v>84</v>
      </c>
      <c r="L13" s="1" t="s">
        <v>85</v>
      </c>
      <c r="M1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3297-87D6-4AD6-B56A-13E45C38DD78}">
  <dimension ref="A1:M17"/>
  <sheetViews>
    <sheetView workbookViewId="0">
      <selection activeCell="M8" sqref="M8"/>
    </sheetView>
  </sheetViews>
  <sheetFormatPr defaultRowHeight="15" x14ac:dyDescent="0.25"/>
  <sheetData>
    <row r="1" spans="1:13" x14ac:dyDescent="0.25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</row>
    <row r="2" spans="1:13" x14ac:dyDescent="0.25">
      <c r="A2" s="2">
        <v>64</v>
      </c>
      <c r="B2" s="2">
        <v>0.1</v>
      </c>
      <c r="C2" s="2">
        <v>0.28999999999999998</v>
      </c>
      <c r="D2" s="2">
        <v>0.13</v>
      </c>
      <c r="E2" s="2">
        <v>0.21</v>
      </c>
      <c r="F2" s="2">
        <v>0.21</v>
      </c>
      <c r="G2" s="2">
        <v>0.2</v>
      </c>
      <c r="H2" s="2">
        <v>0.21</v>
      </c>
      <c r="I2" s="2">
        <v>0.21</v>
      </c>
      <c r="J2" s="2">
        <v>0.21</v>
      </c>
      <c r="K2" s="2">
        <v>0.14000000000000001</v>
      </c>
      <c r="L2" s="2">
        <v>0.14000000000000001</v>
      </c>
      <c r="M2" s="2">
        <v>0.2</v>
      </c>
    </row>
    <row r="3" spans="1:13" x14ac:dyDescent="0.25">
      <c r="A3" s="2">
        <v>128</v>
      </c>
      <c r="B3" s="2">
        <v>0.36</v>
      </c>
      <c r="C3" s="2">
        <v>0.71</v>
      </c>
      <c r="D3" s="2">
        <v>0.13</v>
      </c>
      <c r="E3" s="2">
        <v>0.22</v>
      </c>
      <c r="F3" s="2">
        <v>0.22</v>
      </c>
      <c r="G3" s="2">
        <v>0.22</v>
      </c>
      <c r="H3" s="2">
        <v>0.22</v>
      </c>
      <c r="I3" s="2">
        <v>0.21</v>
      </c>
      <c r="J3" s="2">
        <v>0.22</v>
      </c>
      <c r="K3" s="2">
        <v>0.15</v>
      </c>
      <c r="L3" s="2">
        <v>0.16</v>
      </c>
      <c r="M3" s="2">
        <v>0.24</v>
      </c>
    </row>
    <row r="4" spans="1:13" x14ac:dyDescent="0.25">
      <c r="A4" s="2">
        <v>256</v>
      </c>
      <c r="B4" s="2">
        <v>0.69</v>
      </c>
      <c r="C4" s="2">
        <v>2.74</v>
      </c>
      <c r="D4" s="2">
        <v>0.14000000000000001</v>
      </c>
      <c r="E4" s="2">
        <v>0.31</v>
      </c>
      <c r="F4" s="2">
        <v>0.33</v>
      </c>
      <c r="G4" s="2">
        <v>0.3</v>
      </c>
      <c r="H4" s="2">
        <v>0.33</v>
      </c>
      <c r="I4" s="2">
        <v>0.31</v>
      </c>
      <c r="J4" s="2">
        <v>0.32</v>
      </c>
      <c r="K4" s="2">
        <v>0.19</v>
      </c>
      <c r="L4" s="2">
        <v>0.18</v>
      </c>
      <c r="M4" s="2">
        <v>0.54</v>
      </c>
    </row>
    <row r="5" spans="1:13" x14ac:dyDescent="0.25">
      <c r="A5" s="2">
        <v>512</v>
      </c>
      <c r="B5" s="2">
        <v>2.48</v>
      </c>
      <c r="C5" s="2">
        <v>11.3</v>
      </c>
      <c r="D5" s="2">
        <v>0.14000000000000001</v>
      </c>
      <c r="E5" s="2">
        <v>0.49</v>
      </c>
      <c r="F5" s="2">
        <v>0.54</v>
      </c>
      <c r="G5" s="2">
        <v>0.49</v>
      </c>
      <c r="H5" s="2">
        <v>0.54</v>
      </c>
      <c r="I5" s="2">
        <v>0.48</v>
      </c>
      <c r="J5" s="2">
        <v>0.53</v>
      </c>
      <c r="K5" s="2">
        <v>0.3</v>
      </c>
      <c r="L5" s="2">
        <v>0.31</v>
      </c>
      <c r="M5" s="2">
        <v>2.0099999999999998</v>
      </c>
    </row>
    <row r="6" spans="1:13" x14ac:dyDescent="0.25">
      <c r="A6" s="2">
        <v>1024</v>
      </c>
      <c r="B6" s="2">
        <v>22.27</v>
      </c>
      <c r="C6" s="2">
        <v>51.74</v>
      </c>
      <c r="D6" s="2">
        <v>0.15</v>
      </c>
      <c r="E6" s="2">
        <v>0.87</v>
      </c>
      <c r="F6" s="2">
        <v>1.04</v>
      </c>
      <c r="G6" s="2">
        <v>0.86</v>
      </c>
      <c r="H6" s="2">
        <v>1.03</v>
      </c>
      <c r="I6" s="2">
        <v>0.85</v>
      </c>
      <c r="J6" s="2">
        <v>1.03</v>
      </c>
      <c r="K6" s="2">
        <v>0.74</v>
      </c>
      <c r="L6" s="2">
        <v>0.74</v>
      </c>
      <c r="M6" s="2">
        <v>22.53</v>
      </c>
    </row>
    <row r="7" spans="1:13" x14ac:dyDescent="0.25">
      <c r="A7" s="2">
        <v>2048</v>
      </c>
      <c r="B7" s="2">
        <v>95.7</v>
      </c>
      <c r="C7" s="2">
        <v>214.94</v>
      </c>
      <c r="D7" s="2">
        <v>0.16</v>
      </c>
      <c r="E7" s="2">
        <v>1.49</v>
      </c>
      <c r="F7" s="2">
        <v>2.11</v>
      </c>
      <c r="G7" s="2">
        <v>1.47</v>
      </c>
      <c r="H7" s="2">
        <v>2.09</v>
      </c>
      <c r="I7" s="2">
        <v>1.46</v>
      </c>
      <c r="J7" s="2">
        <v>2.09</v>
      </c>
      <c r="K7" s="2">
        <v>2.4</v>
      </c>
      <c r="L7" s="2">
        <v>2.4</v>
      </c>
      <c r="M7" s="2">
        <v>95.86</v>
      </c>
    </row>
    <row r="8" spans="1:13" x14ac:dyDescent="0.25">
      <c r="A8" s="2">
        <v>4096</v>
      </c>
      <c r="B8" s="2">
        <v>476.28</v>
      </c>
      <c r="C8" s="2">
        <v>902.2</v>
      </c>
      <c r="D8" s="2">
        <v>0.19</v>
      </c>
      <c r="E8" s="2">
        <v>2.63</v>
      </c>
      <c r="F8" s="2">
        <v>4.58</v>
      </c>
      <c r="G8" s="2">
        <v>2.6</v>
      </c>
      <c r="H8" s="2">
        <v>4.55</v>
      </c>
      <c r="I8" s="2">
        <v>2.61</v>
      </c>
      <c r="J8" s="2">
        <v>4.53</v>
      </c>
      <c r="K8" s="2">
        <v>8.93</v>
      </c>
      <c r="L8" s="2">
        <v>8.94</v>
      </c>
      <c r="M8" s="2">
        <v>487.09</v>
      </c>
    </row>
    <row r="10" spans="1:13" x14ac:dyDescent="0.25">
      <c r="B10" s="2" t="s">
        <v>87</v>
      </c>
      <c r="C10" s="2" t="s">
        <v>88</v>
      </c>
      <c r="D10" s="2" t="s">
        <v>89</v>
      </c>
      <c r="E10" s="2" t="s">
        <v>90</v>
      </c>
      <c r="F10" s="2" t="s">
        <v>91</v>
      </c>
      <c r="G10" s="2" t="s">
        <v>92</v>
      </c>
      <c r="H10" s="2" t="s">
        <v>93</v>
      </c>
      <c r="I10" s="2" t="s">
        <v>94</v>
      </c>
      <c r="J10" s="2" t="s">
        <v>95</v>
      </c>
      <c r="K10" s="2" t="s">
        <v>96</v>
      </c>
      <c r="L10" s="2" t="s">
        <v>97</v>
      </c>
      <c r="M10" s="2" t="s">
        <v>98</v>
      </c>
    </row>
    <row r="11" spans="1:13" x14ac:dyDescent="0.25">
      <c r="B11" s="2">
        <f>ROUND(LOG(B3/B2,2),2)</f>
        <v>1.85</v>
      </c>
      <c r="C11" s="2">
        <f t="shared" ref="C11:M11" si="0">ROUND(LOG(C3/C2,2),2)</f>
        <v>1.29</v>
      </c>
      <c r="D11" s="2">
        <f t="shared" si="0"/>
        <v>0</v>
      </c>
      <c r="E11" s="2">
        <f t="shared" si="0"/>
        <v>7.0000000000000007E-2</v>
      </c>
      <c r="F11" s="2">
        <f t="shared" si="0"/>
        <v>7.0000000000000007E-2</v>
      </c>
      <c r="G11" s="2">
        <f t="shared" si="0"/>
        <v>0.14000000000000001</v>
      </c>
      <c r="H11" s="2">
        <f t="shared" si="0"/>
        <v>7.0000000000000007E-2</v>
      </c>
      <c r="I11" s="2">
        <f t="shared" si="0"/>
        <v>0</v>
      </c>
      <c r="J11" s="2">
        <f t="shared" si="0"/>
        <v>7.0000000000000007E-2</v>
      </c>
      <c r="K11" s="2">
        <f t="shared" si="0"/>
        <v>0.1</v>
      </c>
      <c r="L11" s="2">
        <f t="shared" si="0"/>
        <v>0.19</v>
      </c>
      <c r="M11" s="2">
        <f t="shared" si="0"/>
        <v>0.26</v>
      </c>
    </row>
    <row r="12" spans="1:13" x14ac:dyDescent="0.25">
      <c r="B12" s="2">
        <f>ROUND(LOG(B4/B3,2),2)</f>
        <v>0.94</v>
      </c>
      <c r="C12" s="2">
        <f>ROUND(LOG(C4/C3,2),2)</f>
        <v>1.95</v>
      </c>
      <c r="D12" s="2">
        <f>ROUND(LOG(D4/D3,2),2)</f>
        <v>0.11</v>
      </c>
      <c r="E12" s="2">
        <f>ROUND(LOG(E4/E3,2),2)</f>
        <v>0.49</v>
      </c>
      <c r="F12" s="2">
        <f>ROUND(LOG(F4/F3,2),2)</f>
        <v>0.57999999999999996</v>
      </c>
      <c r="G12" s="2">
        <f>ROUND(LOG(G4/G3,2),2)</f>
        <v>0.45</v>
      </c>
      <c r="H12" s="2">
        <f>ROUND(LOG(H4/H3,2),2)</f>
        <v>0.57999999999999996</v>
      </c>
      <c r="I12" s="2">
        <f>ROUND(LOG(I4/I3,2),2)</f>
        <v>0.56000000000000005</v>
      </c>
      <c r="J12" s="2">
        <f>ROUND(LOG(J4/J3,2),2)</f>
        <v>0.54</v>
      </c>
      <c r="K12" s="2">
        <f>ROUND(LOG(K4/K3,2),2)</f>
        <v>0.34</v>
      </c>
      <c r="L12" s="2">
        <f>ROUND(LOG(L4/L3,2),2)</f>
        <v>0.17</v>
      </c>
      <c r="M12" s="2">
        <f>ROUND(LOG(M4/M3,2),2)</f>
        <v>1.17</v>
      </c>
    </row>
    <row r="13" spans="1:13" x14ac:dyDescent="0.25">
      <c r="B13" s="2">
        <f>ROUND(LOG(B5/B4,2),2)</f>
        <v>1.85</v>
      </c>
      <c r="C13" s="2">
        <f>ROUND(LOG(C5/C4,2),2)</f>
        <v>2.04</v>
      </c>
      <c r="D13" s="2">
        <f>ROUND(LOG(D5/D4,2),2)</f>
        <v>0</v>
      </c>
      <c r="E13" s="2">
        <f>ROUND(LOG(E5/E4,2),2)</f>
        <v>0.66</v>
      </c>
      <c r="F13" s="2">
        <f>ROUND(LOG(F5/F4,2),2)</f>
        <v>0.71</v>
      </c>
      <c r="G13" s="2">
        <f>ROUND(LOG(G5/G4,2),2)</f>
        <v>0.71</v>
      </c>
      <c r="H13" s="2">
        <f>ROUND(LOG(H5/H4,2),2)</f>
        <v>0.71</v>
      </c>
      <c r="I13" s="2">
        <f>ROUND(LOG(I5/I4,2),2)</f>
        <v>0.63</v>
      </c>
      <c r="J13" s="2">
        <f>ROUND(LOG(J5/J4,2),2)</f>
        <v>0.73</v>
      </c>
      <c r="K13" s="2">
        <f>ROUND(LOG(K5/K4,2),2)</f>
        <v>0.66</v>
      </c>
      <c r="L13" s="2">
        <f>ROUND(LOG(L5/L4,2),2)</f>
        <v>0.78</v>
      </c>
      <c r="M13" s="2">
        <f>ROUND(LOG(M5/M4,2),2)</f>
        <v>1.9</v>
      </c>
    </row>
    <row r="14" spans="1:13" x14ac:dyDescent="0.25">
      <c r="B14" s="2">
        <f>ROUND(LOG(B6/B5,2),2)</f>
        <v>3.17</v>
      </c>
      <c r="C14" s="2">
        <f>ROUND(LOG(C6/C5,2),2)</f>
        <v>2.19</v>
      </c>
      <c r="D14" s="2">
        <f>ROUND(LOG(D6/D5,2),2)</f>
        <v>0.1</v>
      </c>
      <c r="E14" s="2">
        <f>ROUND(LOG(E6/E5,2),2)</f>
        <v>0.83</v>
      </c>
      <c r="F14" s="2">
        <f>ROUND(LOG(F6/F5,2),2)</f>
        <v>0.95</v>
      </c>
      <c r="G14" s="2">
        <f>ROUND(LOG(G6/G5,2),2)</f>
        <v>0.81</v>
      </c>
      <c r="H14" s="2">
        <f>ROUND(LOG(H6/H5,2),2)</f>
        <v>0.93</v>
      </c>
      <c r="I14" s="2">
        <f>ROUND(LOG(I6/I5,2),2)</f>
        <v>0.82</v>
      </c>
      <c r="J14" s="2">
        <f>ROUND(LOG(J6/J5,2),2)</f>
        <v>0.96</v>
      </c>
      <c r="K14" s="2">
        <f>ROUND(LOG(K6/K5,2),2)</f>
        <v>1.3</v>
      </c>
      <c r="L14" s="2">
        <f>ROUND(LOG(L6/L5,2),2)</f>
        <v>1.26</v>
      </c>
      <c r="M14" s="2">
        <f>ROUND(LOG(M6/M5,2),2)</f>
        <v>3.49</v>
      </c>
    </row>
    <row r="15" spans="1:13" x14ac:dyDescent="0.25">
      <c r="B15" s="2">
        <f>ROUND(LOG(B7/B6,2),2)</f>
        <v>2.1</v>
      </c>
      <c r="C15" s="2">
        <f>ROUND(LOG(C7/C6,2),2)</f>
        <v>2.0499999999999998</v>
      </c>
      <c r="D15" s="2">
        <f>ROUND(LOG(D7/D6,2),2)</f>
        <v>0.09</v>
      </c>
      <c r="E15" s="2">
        <f>ROUND(LOG(E7/E6,2),2)</f>
        <v>0.78</v>
      </c>
      <c r="F15" s="2">
        <f>ROUND(LOG(F7/F6,2),2)</f>
        <v>1.02</v>
      </c>
      <c r="G15" s="2">
        <f>ROUND(LOG(G7/G6,2),2)</f>
        <v>0.77</v>
      </c>
      <c r="H15" s="2">
        <f>ROUND(LOG(H7/H6,2),2)</f>
        <v>1.02</v>
      </c>
      <c r="I15" s="2">
        <f>ROUND(LOG(I7/I6,2),2)</f>
        <v>0.78</v>
      </c>
      <c r="J15" s="2">
        <f>ROUND(LOG(J7/J6,2),2)</f>
        <v>1.02</v>
      </c>
      <c r="K15" s="2">
        <f>ROUND(LOG(K7/K6,2),2)</f>
        <v>1.7</v>
      </c>
      <c r="L15" s="2">
        <f>ROUND(LOG(L7/L6,2),2)</f>
        <v>1.7</v>
      </c>
      <c r="M15" s="2">
        <f>ROUND(LOG(M7/M6,2),2)</f>
        <v>2.09</v>
      </c>
    </row>
    <row r="16" spans="1:13" x14ac:dyDescent="0.25">
      <c r="B16" s="2">
        <f>ROUND(LOG(B8/B7,2),2)</f>
        <v>2.3199999999999998</v>
      </c>
      <c r="C16" s="2">
        <f>ROUND(LOG(C8/C7,2),2)</f>
        <v>2.0699999999999998</v>
      </c>
      <c r="D16" s="2">
        <f>ROUND(LOG(D8/D7,2),2)</f>
        <v>0.25</v>
      </c>
      <c r="E16" s="2">
        <f>ROUND(LOG(E8/E7,2),2)</f>
        <v>0.82</v>
      </c>
      <c r="F16" s="2">
        <f>ROUND(LOG(F8/F7,2),2)</f>
        <v>1.1200000000000001</v>
      </c>
      <c r="G16" s="2">
        <f>ROUND(LOG(G8/G7,2),2)</f>
        <v>0.82</v>
      </c>
      <c r="H16" s="2">
        <f>ROUND(LOG(H8/H7,2),2)</f>
        <v>1.1200000000000001</v>
      </c>
      <c r="I16" s="2">
        <f>ROUND(LOG(I8/I7,2),2)</f>
        <v>0.84</v>
      </c>
      <c r="J16" s="2">
        <f>ROUND(LOG(J8/J7,2),2)</f>
        <v>1.1200000000000001</v>
      </c>
      <c r="K16" s="2">
        <f>ROUND(LOG(K8/K7,2),2)</f>
        <v>1.9</v>
      </c>
      <c r="L16" s="2">
        <f>ROUND(LOG(L8/L7,2),2)</f>
        <v>1.9</v>
      </c>
      <c r="M16" s="2">
        <f>ROUND(LOG(M8/M7,2),2)</f>
        <v>2.35</v>
      </c>
    </row>
    <row r="17" spans="2:13" x14ac:dyDescent="0.25">
      <c r="B17" s="4">
        <f>AVERAGE(B12:B16)</f>
        <v>2.0760000000000001</v>
      </c>
      <c r="C17" s="4">
        <f t="shared" ref="C17:M17" si="1">AVERAGE(C12:C16)</f>
        <v>2.06</v>
      </c>
      <c r="D17" s="4">
        <f t="shared" si="1"/>
        <v>0.11000000000000001</v>
      </c>
      <c r="E17" s="4">
        <f t="shared" si="1"/>
        <v>0.71599999999999997</v>
      </c>
      <c r="F17" s="4">
        <f t="shared" si="1"/>
        <v>0.87600000000000011</v>
      </c>
      <c r="G17" s="4">
        <f t="shared" si="1"/>
        <v>0.71199999999999997</v>
      </c>
      <c r="H17" s="4">
        <f t="shared" si="1"/>
        <v>0.87200000000000011</v>
      </c>
      <c r="I17" s="4">
        <f t="shared" si="1"/>
        <v>0.72599999999999998</v>
      </c>
      <c r="J17" s="4">
        <f t="shared" si="1"/>
        <v>0.874</v>
      </c>
      <c r="K17" s="4">
        <f t="shared" si="1"/>
        <v>1.1800000000000002</v>
      </c>
      <c r="L17" s="4">
        <f t="shared" si="1"/>
        <v>1.1620000000000001</v>
      </c>
      <c r="M17" s="4">
        <f t="shared" si="1"/>
        <v>2.2000000000000002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B073-2640-4F8C-9C6A-B8BEDF311F4C}">
  <dimension ref="A1:F13"/>
  <sheetViews>
    <sheetView tabSelected="1" workbookViewId="0">
      <selection activeCell="G14" sqref="G14"/>
    </sheetView>
  </sheetViews>
  <sheetFormatPr defaultRowHeight="15" x14ac:dyDescent="0.25"/>
  <cols>
    <col min="1" max="1" width="11.140625" customWidth="1"/>
    <col min="2" max="2" width="12.28515625" customWidth="1"/>
    <col min="3" max="3" width="14.85546875" customWidth="1"/>
    <col min="4" max="4" width="11.140625" customWidth="1"/>
  </cols>
  <sheetData>
    <row r="1" spans="1:6" x14ac:dyDescent="0.25">
      <c r="A1" s="3" t="s">
        <v>99</v>
      </c>
      <c r="B1" s="3" t="s">
        <v>109</v>
      </c>
      <c r="C1" s="3" t="s">
        <v>110</v>
      </c>
      <c r="D1" s="3" t="s">
        <v>100</v>
      </c>
    </row>
    <row r="2" spans="1:6" x14ac:dyDescent="0.25">
      <c r="A2" s="3" t="s">
        <v>102</v>
      </c>
      <c r="B2" s="2">
        <f>'Производительность метрик'!B2</f>
        <v>0.1</v>
      </c>
      <c r="C2" s="2">
        <v>476.28</v>
      </c>
      <c r="D2" s="2" t="str">
        <f>"O(n^"&amp;ROUND(F2,2)&amp;")"</f>
        <v>O(n^2,01)</v>
      </c>
      <c r="F2">
        <f>LOG(C2/B2,4296/64)</f>
        <v>2.0131884364853367</v>
      </c>
    </row>
    <row r="3" spans="1:6" x14ac:dyDescent="0.25">
      <c r="A3" s="3" t="s">
        <v>101</v>
      </c>
      <c r="B3" s="2">
        <v>0.28999999999999998</v>
      </c>
      <c r="C3" s="2">
        <v>902.2</v>
      </c>
      <c r="D3" s="2" t="str">
        <f t="shared" ref="D3:D13" si="0">"O(n^"&amp;ROUND(F3,2)&amp;")"</f>
        <v>O(n^1,91)</v>
      </c>
      <c r="F3">
        <f t="shared" ref="F3:F13" si="1">LOG(C3/B3,4296/64)</f>
        <v>1.9119463817898659</v>
      </c>
    </row>
    <row r="4" spans="1:6" x14ac:dyDescent="0.25">
      <c r="A4" s="3" t="s">
        <v>103</v>
      </c>
      <c r="B4" s="2">
        <v>0.13</v>
      </c>
      <c r="C4" s="2">
        <v>0.19</v>
      </c>
      <c r="D4" s="2" t="str">
        <f t="shared" si="0"/>
        <v>O(n^0,09)</v>
      </c>
      <c r="F4">
        <f t="shared" si="1"/>
        <v>9.0213840450970792E-2</v>
      </c>
    </row>
    <row r="5" spans="1:6" x14ac:dyDescent="0.25">
      <c r="A5" s="3" t="s">
        <v>104</v>
      </c>
      <c r="B5" s="2">
        <v>0.21</v>
      </c>
      <c r="C5" s="2">
        <v>2.63</v>
      </c>
      <c r="D5" s="2" t="str">
        <f t="shared" si="0"/>
        <v>O(n^0,6)</v>
      </c>
      <c r="F5">
        <f t="shared" si="1"/>
        <v>0.60087902366472112</v>
      </c>
    </row>
    <row r="6" spans="1:6" x14ac:dyDescent="0.25">
      <c r="A6" s="3" t="s">
        <v>105</v>
      </c>
      <c r="B6" s="2">
        <v>0.21</v>
      </c>
      <c r="C6" s="2">
        <v>4.58</v>
      </c>
      <c r="D6" s="2" t="str">
        <f t="shared" si="0"/>
        <v>O(n^0,73)</v>
      </c>
      <c r="F6">
        <f t="shared" si="1"/>
        <v>0.73274820097635351</v>
      </c>
    </row>
    <row r="7" spans="1:6" x14ac:dyDescent="0.25">
      <c r="A7" s="3" t="s">
        <v>92</v>
      </c>
      <c r="B7" s="2">
        <v>0.2</v>
      </c>
      <c r="C7" s="2">
        <v>2.6</v>
      </c>
      <c r="D7" s="2" t="str">
        <f t="shared" si="0"/>
        <v>O(n^0,61)</v>
      </c>
      <c r="F7">
        <f t="shared" si="1"/>
        <v>0.60975035643738951</v>
      </c>
    </row>
    <row r="8" spans="1:6" x14ac:dyDescent="0.25">
      <c r="A8" s="3" t="s">
        <v>93</v>
      </c>
      <c r="B8" s="2">
        <v>0.21</v>
      </c>
      <c r="C8" s="2">
        <v>4.55</v>
      </c>
      <c r="D8" s="2" t="str">
        <f t="shared" si="0"/>
        <v>O(n^0,73)</v>
      </c>
      <c r="F8">
        <f t="shared" si="1"/>
        <v>0.73118593381538677</v>
      </c>
    </row>
    <row r="9" spans="1:6" x14ac:dyDescent="0.25">
      <c r="A9" s="3" t="s">
        <v>106</v>
      </c>
      <c r="B9" s="2">
        <v>0.21</v>
      </c>
      <c r="C9" s="2">
        <v>2.61</v>
      </c>
      <c r="D9" s="2" t="str">
        <f t="shared" si="0"/>
        <v>O(n^0,6)</v>
      </c>
      <c r="F9">
        <f t="shared" si="1"/>
        <v>0.59906432683152688</v>
      </c>
    </row>
    <row r="10" spans="1:6" x14ac:dyDescent="0.25">
      <c r="A10" s="3" t="s">
        <v>107</v>
      </c>
      <c r="B10" s="2">
        <v>0.21</v>
      </c>
      <c r="C10" s="2">
        <v>4.53</v>
      </c>
      <c r="D10" s="2" t="str">
        <f t="shared" si="0"/>
        <v>O(n^0,73)</v>
      </c>
      <c r="F10">
        <f t="shared" si="1"/>
        <v>0.73013868925499836</v>
      </c>
    </row>
    <row r="11" spans="1:6" x14ac:dyDescent="0.25">
      <c r="A11" s="3" t="s">
        <v>96</v>
      </c>
      <c r="B11" s="2">
        <v>0.14000000000000001</v>
      </c>
      <c r="C11" s="2">
        <v>8.93</v>
      </c>
      <c r="D11" s="2" t="str">
        <f t="shared" si="0"/>
        <v>O(n^0,99)</v>
      </c>
      <c r="F11">
        <f t="shared" si="1"/>
        <v>0.98786957908993978</v>
      </c>
    </row>
    <row r="12" spans="1:6" x14ac:dyDescent="0.25">
      <c r="A12" s="3" t="s">
        <v>108</v>
      </c>
      <c r="B12" s="2">
        <v>0.14000000000000001</v>
      </c>
      <c r="C12" s="2">
        <v>8.94</v>
      </c>
      <c r="D12" s="2" t="str">
        <f t="shared" si="0"/>
        <v>O(n^0,99)</v>
      </c>
      <c r="F12">
        <f t="shared" si="1"/>
        <v>0.98813563858134545</v>
      </c>
    </row>
    <row r="13" spans="1:6" x14ac:dyDescent="0.25">
      <c r="A13" s="3" t="s">
        <v>98</v>
      </c>
      <c r="B13" s="2">
        <v>0.2</v>
      </c>
      <c r="C13" s="2">
        <v>487.09</v>
      </c>
      <c r="D13" s="2" t="str">
        <f t="shared" si="0"/>
        <v>O(n^1,85)</v>
      </c>
      <c r="F13">
        <f t="shared" si="1"/>
        <v>1.8537458668245395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Сравнение метрик</vt:lpstr>
      <vt:lpstr>Матрица корреляции</vt:lpstr>
      <vt:lpstr>Производительность метрик</vt:lpstr>
      <vt:lpstr>Анализ роста времени выполнения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Буданцев</dc:creator>
  <cp:lastModifiedBy>Дмитрий Буданцев</cp:lastModifiedBy>
  <dcterms:created xsi:type="dcterms:W3CDTF">2025-09-22T05:17:04Z</dcterms:created>
  <dcterms:modified xsi:type="dcterms:W3CDTF">2025-09-23T13:26:29Z</dcterms:modified>
</cp:coreProperties>
</file>