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G:\Mi unidad\Vigencia2023\AcuerdoMarco\ofertas\"/>
    </mc:Choice>
  </mc:AlternateContent>
  <xr:revisionPtr revIDLastSave="0" documentId="13_ncr:1_{75877121-1128-4CA9-872D-52DC54FABA2B}" xr6:coauthVersionLast="36" xr6:coauthVersionMax="47" xr10:uidLastSave="{00000000-0000-0000-0000-000000000000}"/>
  <bookViews>
    <workbookView xWindow="0" yWindow="0" windowWidth="20490" windowHeight="7545" xr2:uid="{00000000-000D-0000-FFFF-FFFF00000000}"/>
  </bookViews>
  <sheets>
    <sheet name="Equipos De Computo" sheetId="2" r:id="rId1"/>
    <sheet name="Licencias de Software" sheetId="3" r:id="rId2"/>
    <sheet name="Periféricos" sheetId="4" r:id="rId3"/>
    <sheet name="Dispositivos Tecnológicos" sheetId="5" r:id="rId4"/>
  </sheets>
  <definedNames>
    <definedName name="_xlnm._FilterDatabase" localSheetId="3" hidden="1">'Dispositivos Tecnológicos'!$A$7:$I$235</definedName>
    <definedName name="_xlnm._FilterDatabase" localSheetId="0" hidden="1">'Equipos De Computo'!$A$7:$T$65</definedName>
    <definedName name="_xlnm._FilterDatabase" localSheetId="1" hidden="1">'Licencias de Software'!$A$7:$T$36</definedName>
    <definedName name="_xlnm._FilterDatabase" localSheetId="2" hidden="1">Periféricos!$A$7:$I$31</definedName>
    <definedName name="_xlnm.Print_Area" localSheetId="3">'Dispositivos Tecnológicos'!$A$3:$I$235</definedName>
    <definedName name="_xlnm.Print_Area" localSheetId="0">'Equipos De Computo'!$A$3:$I$66</definedName>
    <definedName name="_xlnm.Print_Area" localSheetId="1">'Licencias de Software'!$A$3:$I$37</definedName>
    <definedName name="_xlnm.Print_Area" localSheetId="2">Periféricos!$A$3:$I$31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34" i="5" l="1"/>
  <c r="Q234" i="5" s="1"/>
  <c r="P233" i="5"/>
  <c r="Q233" i="5" s="1"/>
  <c r="P232" i="5"/>
  <c r="Q232" i="5" s="1"/>
  <c r="P231" i="5"/>
  <c r="Q231" i="5" s="1"/>
  <c r="P230" i="5"/>
  <c r="Q230" i="5" s="1"/>
  <c r="P229" i="5"/>
  <c r="Q229" i="5" s="1"/>
  <c r="P228" i="5"/>
  <c r="Q228" i="5" s="1"/>
  <c r="P227" i="5"/>
  <c r="Q227" i="5" s="1"/>
  <c r="P226" i="5"/>
  <c r="Q226" i="5" s="1"/>
  <c r="P225" i="5"/>
  <c r="Q225" i="5" s="1"/>
  <c r="P224" i="5"/>
  <c r="Q224" i="5" s="1"/>
  <c r="P223" i="5"/>
  <c r="Q223" i="5" s="1"/>
  <c r="P222" i="5"/>
  <c r="Q222" i="5" s="1"/>
  <c r="P221" i="5"/>
  <c r="Q221" i="5" s="1"/>
  <c r="P220" i="5"/>
  <c r="Q220" i="5" s="1"/>
  <c r="P219" i="5"/>
  <c r="Q219" i="5" s="1"/>
  <c r="P218" i="5"/>
  <c r="Q218" i="5" s="1"/>
  <c r="P217" i="5"/>
  <c r="Q217" i="5" s="1"/>
  <c r="P216" i="5"/>
  <c r="Q216" i="5" s="1"/>
  <c r="P215" i="5"/>
  <c r="Q215" i="5" s="1"/>
  <c r="P214" i="5"/>
  <c r="Q214" i="5" s="1"/>
  <c r="P213" i="5"/>
  <c r="Q213" i="5" s="1"/>
  <c r="P212" i="5"/>
  <c r="Q212" i="5" s="1"/>
  <c r="P211" i="5"/>
  <c r="Q211" i="5" s="1"/>
  <c r="P210" i="5"/>
  <c r="Q210" i="5" s="1"/>
  <c r="P209" i="5"/>
  <c r="Q209" i="5" s="1"/>
  <c r="P208" i="5"/>
  <c r="Q208" i="5" s="1"/>
  <c r="P207" i="5"/>
  <c r="Q207" i="5" s="1"/>
  <c r="P206" i="5"/>
  <c r="Q206" i="5" s="1"/>
  <c r="P205" i="5"/>
  <c r="Q205" i="5" s="1"/>
  <c r="P204" i="5"/>
  <c r="Q204" i="5" s="1"/>
  <c r="P203" i="5"/>
  <c r="Q203" i="5" s="1"/>
  <c r="P202" i="5"/>
  <c r="Q202" i="5" s="1"/>
  <c r="P201" i="5"/>
  <c r="Q201" i="5" s="1"/>
  <c r="P200" i="5"/>
  <c r="Q200" i="5" s="1"/>
  <c r="P199" i="5"/>
  <c r="Q199" i="5" s="1"/>
  <c r="P198" i="5"/>
  <c r="Q198" i="5" s="1"/>
  <c r="P197" i="5"/>
  <c r="Q197" i="5" s="1"/>
  <c r="P196" i="5"/>
  <c r="Q196" i="5" s="1"/>
  <c r="P195" i="5"/>
  <c r="Q195" i="5" s="1"/>
  <c r="P194" i="5"/>
  <c r="Q194" i="5" s="1"/>
  <c r="P193" i="5"/>
  <c r="Q193" i="5" s="1"/>
  <c r="P192" i="5"/>
  <c r="Q192" i="5" s="1"/>
  <c r="P191" i="5"/>
  <c r="Q191" i="5" s="1"/>
  <c r="P190" i="5"/>
  <c r="Q190" i="5" s="1"/>
  <c r="P189" i="5"/>
  <c r="Q189" i="5" s="1"/>
  <c r="P188" i="5"/>
  <c r="Q188" i="5" s="1"/>
  <c r="P187" i="5"/>
  <c r="Q187" i="5" s="1"/>
  <c r="P186" i="5"/>
  <c r="Q186" i="5" s="1"/>
  <c r="P185" i="5"/>
  <c r="Q185" i="5" s="1"/>
  <c r="P184" i="5"/>
  <c r="Q184" i="5" s="1"/>
  <c r="P183" i="5"/>
  <c r="Q183" i="5" s="1"/>
  <c r="P182" i="5"/>
  <c r="Q182" i="5" s="1"/>
  <c r="P181" i="5"/>
  <c r="Q181" i="5" s="1"/>
  <c r="P180" i="5"/>
  <c r="Q180" i="5" s="1"/>
  <c r="P179" i="5"/>
  <c r="Q179" i="5" s="1"/>
  <c r="P178" i="5"/>
  <c r="Q178" i="5" s="1"/>
  <c r="P177" i="5"/>
  <c r="Q177" i="5" s="1"/>
  <c r="P176" i="5"/>
  <c r="Q176" i="5" s="1"/>
  <c r="P175" i="5"/>
  <c r="Q175" i="5" s="1"/>
  <c r="P174" i="5"/>
  <c r="Q174" i="5" s="1"/>
  <c r="P173" i="5"/>
  <c r="Q173" i="5" s="1"/>
  <c r="P172" i="5"/>
  <c r="Q172" i="5" s="1"/>
  <c r="P171" i="5"/>
  <c r="Q171" i="5" s="1"/>
  <c r="P170" i="5"/>
  <c r="Q170" i="5" s="1"/>
  <c r="P169" i="5"/>
  <c r="Q169" i="5" s="1"/>
  <c r="P168" i="5"/>
  <c r="Q168" i="5" s="1"/>
  <c r="P167" i="5"/>
  <c r="Q167" i="5" s="1"/>
  <c r="P166" i="5"/>
  <c r="Q166" i="5" s="1"/>
  <c r="P165" i="5"/>
  <c r="Q165" i="5" s="1"/>
  <c r="P164" i="5"/>
  <c r="Q164" i="5" s="1"/>
  <c r="P163" i="5"/>
  <c r="Q163" i="5" s="1"/>
  <c r="P162" i="5"/>
  <c r="Q162" i="5" s="1"/>
  <c r="P161" i="5"/>
  <c r="Q161" i="5" s="1"/>
  <c r="P160" i="5"/>
  <c r="Q160" i="5" s="1"/>
  <c r="P159" i="5"/>
  <c r="Q159" i="5" s="1"/>
  <c r="P158" i="5"/>
  <c r="Q158" i="5" s="1"/>
  <c r="P157" i="5"/>
  <c r="Q157" i="5" s="1"/>
  <c r="P156" i="5"/>
  <c r="Q156" i="5" s="1"/>
  <c r="P155" i="5"/>
  <c r="Q155" i="5" s="1"/>
  <c r="P154" i="5"/>
  <c r="Q154" i="5" s="1"/>
  <c r="P153" i="5"/>
  <c r="Q153" i="5" s="1"/>
  <c r="P152" i="5"/>
  <c r="Q152" i="5" s="1"/>
  <c r="Q151" i="5"/>
  <c r="P151" i="5"/>
  <c r="P150" i="5"/>
  <c r="Q150" i="5" s="1"/>
  <c r="P149" i="5"/>
  <c r="Q149" i="5" s="1"/>
  <c r="P148" i="5"/>
  <c r="Q148" i="5" s="1"/>
  <c r="P147" i="5"/>
  <c r="Q147" i="5" s="1"/>
  <c r="P146" i="5"/>
  <c r="Q146" i="5" s="1"/>
  <c r="P145" i="5"/>
  <c r="Q145" i="5" s="1"/>
  <c r="P144" i="5"/>
  <c r="Q144" i="5" s="1"/>
  <c r="P143" i="5"/>
  <c r="Q143" i="5" s="1"/>
  <c r="P142" i="5"/>
  <c r="Q142" i="5" s="1"/>
  <c r="P141" i="5"/>
  <c r="Q141" i="5" s="1"/>
  <c r="P140" i="5"/>
  <c r="Q140" i="5" s="1"/>
  <c r="P139" i="5"/>
  <c r="Q139" i="5" s="1"/>
  <c r="P138" i="5"/>
  <c r="Q138" i="5" s="1"/>
  <c r="P137" i="5"/>
  <c r="Q137" i="5" s="1"/>
  <c r="P136" i="5"/>
  <c r="Q136" i="5" s="1"/>
  <c r="P135" i="5"/>
  <c r="Q135" i="5" s="1"/>
  <c r="P134" i="5"/>
  <c r="Q134" i="5" s="1"/>
  <c r="P133" i="5"/>
  <c r="Q133" i="5" s="1"/>
  <c r="P132" i="5"/>
  <c r="Q132" i="5" s="1"/>
  <c r="P131" i="5"/>
  <c r="Q131" i="5" s="1"/>
  <c r="P130" i="5"/>
  <c r="Q130" i="5" s="1"/>
  <c r="P129" i="5"/>
  <c r="Q129" i="5" s="1"/>
  <c r="P128" i="5"/>
  <c r="Q128" i="5" s="1"/>
  <c r="P127" i="5"/>
  <c r="Q127" i="5" s="1"/>
  <c r="P126" i="5"/>
  <c r="Q126" i="5" s="1"/>
  <c r="P125" i="5"/>
  <c r="Q125" i="5" s="1"/>
  <c r="P124" i="5"/>
  <c r="Q124" i="5" s="1"/>
  <c r="P123" i="5"/>
  <c r="Q123" i="5" s="1"/>
  <c r="P122" i="5"/>
  <c r="Q122" i="5" s="1"/>
  <c r="P121" i="5"/>
  <c r="Q121" i="5" s="1"/>
  <c r="P120" i="5"/>
  <c r="Q120" i="5" s="1"/>
  <c r="P119" i="5"/>
  <c r="Q119" i="5" s="1"/>
  <c r="P118" i="5"/>
  <c r="Q118" i="5" s="1"/>
  <c r="P117" i="5"/>
  <c r="Q117" i="5" s="1"/>
  <c r="P116" i="5"/>
  <c r="Q116" i="5" s="1"/>
  <c r="P115" i="5"/>
  <c r="Q115" i="5" s="1"/>
  <c r="P114" i="5"/>
  <c r="Q114" i="5" s="1"/>
  <c r="P113" i="5"/>
  <c r="Q113" i="5" s="1"/>
  <c r="P112" i="5"/>
  <c r="Q112" i="5" s="1"/>
  <c r="P111" i="5"/>
  <c r="Q111" i="5" s="1"/>
  <c r="P110" i="5"/>
  <c r="Q110" i="5" s="1"/>
  <c r="P109" i="5"/>
  <c r="Q109" i="5" s="1"/>
  <c r="P108" i="5"/>
  <c r="Q108" i="5" s="1"/>
  <c r="P107" i="5"/>
  <c r="Q107" i="5" s="1"/>
  <c r="P106" i="5"/>
  <c r="Q106" i="5" s="1"/>
  <c r="P105" i="5"/>
  <c r="Q105" i="5" s="1"/>
  <c r="P104" i="5"/>
  <c r="Q104" i="5" s="1"/>
  <c r="P103" i="5"/>
  <c r="Q103" i="5" s="1"/>
  <c r="P102" i="5"/>
  <c r="Q102" i="5" s="1"/>
  <c r="P101" i="5"/>
  <c r="Q101" i="5" s="1"/>
  <c r="P100" i="5"/>
  <c r="Q100" i="5" s="1"/>
  <c r="P99" i="5"/>
  <c r="Q99" i="5" s="1"/>
  <c r="P98" i="5"/>
  <c r="Q98" i="5" s="1"/>
  <c r="P97" i="5"/>
  <c r="Q97" i="5" s="1"/>
  <c r="P96" i="5"/>
  <c r="Q96" i="5" s="1"/>
  <c r="P95" i="5"/>
  <c r="Q95" i="5" s="1"/>
  <c r="P94" i="5"/>
  <c r="Q94"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Q58" i="5" s="1"/>
  <c r="P57" i="5"/>
  <c r="Q57" i="5" s="1"/>
  <c r="P56" i="5"/>
  <c r="Q56" i="5" s="1"/>
  <c r="P55" i="5"/>
  <c r="Q55" i="5" s="1"/>
  <c r="P54" i="5"/>
  <c r="Q54" i="5" s="1"/>
  <c r="P53" i="5"/>
  <c r="Q53" i="5" s="1"/>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P35" i="5"/>
  <c r="Q35" i="5" s="1"/>
  <c r="P34" i="5"/>
  <c r="Q34" i="5" s="1"/>
  <c r="P33" i="5"/>
  <c r="Q33" i="5" s="1"/>
  <c r="P32" i="5"/>
  <c r="Q32" i="5" s="1"/>
  <c r="P31" i="5"/>
  <c r="Q31" i="5" s="1"/>
  <c r="P30" i="5"/>
  <c r="Q30" i="5" s="1"/>
  <c r="P29" i="5"/>
  <c r="Q29" i="5" s="1"/>
  <c r="P28" i="5"/>
  <c r="Q28" i="5" s="1"/>
  <c r="P27" i="5"/>
  <c r="Q27" i="5" s="1"/>
  <c r="P26" i="5"/>
  <c r="Q26" i="5" s="1"/>
  <c r="P25" i="5"/>
  <c r="Q25" i="5" s="1"/>
  <c r="P24" i="5"/>
  <c r="Q24" i="5" s="1"/>
  <c r="Q23" i="5"/>
  <c r="P23" i="5"/>
  <c r="P22" i="5"/>
  <c r="Q22" i="5" s="1"/>
  <c r="P21" i="5"/>
  <c r="Q21" i="5" s="1"/>
  <c r="P20" i="5"/>
  <c r="Q20" i="5" s="1"/>
  <c r="P19" i="5"/>
  <c r="Q19" i="5" s="1"/>
  <c r="P18" i="5"/>
  <c r="Q18" i="5" s="1"/>
  <c r="P17" i="5"/>
  <c r="Q17" i="5" s="1"/>
  <c r="P16" i="5"/>
  <c r="Q16" i="5" s="1"/>
  <c r="P15" i="5"/>
  <c r="Q15" i="5" s="1"/>
  <c r="P14" i="5"/>
  <c r="Q14" i="5" s="1"/>
  <c r="P13" i="5"/>
  <c r="Q13" i="5" s="1"/>
  <c r="P12" i="5"/>
  <c r="Q12" i="5" s="1"/>
  <c r="P11" i="5"/>
  <c r="Q11" i="5" s="1"/>
  <c r="P10" i="5"/>
  <c r="Q10" i="5" s="1"/>
  <c r="P9" i="5"/>
  <c r="Q9" i="5" s="1"/>
  <c r="P8" i="5"/>
  <c r="Q8" i="5" s="1"/>
  <c r="Q30" i="4"/>
  <c r="P30" i="4"/>
  <c r="P29" i="4"/>
  <c r="Q29" i="4" s="1"/>
  <c r="Q28" i="4"/>
  <c r="P28" i="4"/>
  <c r="P27" i="4"/>
  <c r="Q27" i="4" s="1"/>
  <c r="Q26" i="4"/>
  <c r="P26" i="4"/>
  <c r="P25" i="4"/>
  <c r="Q25" i="4" s="1"/>
  <c r="Q24" i="4"/>
  <c r="P24" i="4"/>
  <c r="P23" i="4"/>
  <c r="Q23" i="4" s="1"/>
  <c r="Q22" i="4"/>
  <c r="P22" i="4"/>
  <c r="P21" i="4"/>
  <c r="Q21" i="4" s="1"/>
  <c r="Q20" i="4"/>
  <c r="P20" i="4"/>
  <c r="P19" i="4"/>
  <c r="Q19" i="4" s="1"/>
  <c r="Q18" i="4"/>
  <c r="P18" i="4"/>
  <c r="P17" i="4"/>
  <c r="Q17" i="4" s="1"/>
  <c r="Q16" i="4"/>
  <c r="P16" i="4"/>
  <c r="P15" i="4"/>
  <c r="Q15" i="4" s="1"/>
  <c r="Q14" i="4"/>
  <c r="P14" i="4"/>
  <c r="P13" i="4"/>
  <c r="Q13" i="4" s="1"/>
  <c r="Q12" i="4"/>
  <c r="P12" i="4"/>
  <c r="P11" i="4"/>
  <c r="Q11" i="4" s="1"/>
  <c r="Q10" i="4"/>
  <c r="P10" i="4"/>
  <c r="P9" i="4"/>
  <c r="Q9" i="4" s="1"/>
  <c r="Q8" i="4"/>
  <c r="P8" i="4"/>
  <c r="P36" i="3"/>
  <c r="Q36" i="3" s="1"/>
  <c r="P35" i="3"/>
  <c r="Q35" i="3" s="1"/>
  <c r="P34" i="3"/>
  <c r="Q34" i="3" s="1"/>
  <c r="P33" i="3"/>
  <c r="Q33" i="3" s="1"/>
  <c r="P32" i="3"/>
  <c r="Q32" i="3" s="1"/>
  <c r="P31" i="3"/>
  <c r="Q31" i="3" s="1"/>
  <c r="P30" i="3"/>
  <c r="Q30" i="3" s="1"/>
  <c r="P29" i="3"/>
  <c r="Q29" i="3" s="1"/>
  <c r="P28" i="3"/>
  <c r="Q28" i="3" s="1"/>
  <c r="P27" i="3"/>
  <c r="Q27" i="3" s="1"/>
  <c r="P26" i="3"/>
  <c r="Q26" i="3" s="1"/>
  <c r="P25" i="3"/>
  <c r="Q25" i="3" s="1"/>
  <c r="P24" i="3"/>
  <c r="Q24" i="3" s="1"/>
  <c r="P23" i="3"/>
  <c r="Q23" i="3" s="1"/>
  <c r="P22" i="3"/>
  <c r="Q22" i="3" s="1"/>
  <c r="P21" i="3"/>
  <c r="Q21" i="3" s="1"/>
  <c r="Q20" i="3"/>
  <c r="P20" i="3"/>
  <c r="P19" i="3"/>
  <c r="Q19" i="3" s="1"/>
  <c r="P18" i="3"/>
  <c r="Q18" i="3" s="1"/>
  <c r="P17" i="3"/>
  <c r="Q17" i="3" s="1"/>
  <c r="P16" i="3"/>
  <c r="Q16" i="3" s="1"/>
  <c r="P15" i="3"/>
  <c r="Q15" i="3" s="1"/>
  <c r="P14" i="3"/>
  <c r="Q14" i="3" s="1"/>
  <c r="P13" i="3"/>
  <c r="Q13" i="3" s="1"/>
  <c r="P12" i="3"/>
  <c r="Q12" i="3" s="1"/>
  <c r="P11" i="3"/>
  <c r="Q11" i="3" s="1"/>
  <c r="P10" i="3"/>
  <c r="Q10" i="3" s="1"/>
  <c r="P9" i="3"/>
  <c r="Q9" i="3" s="1"/>
  <c r="P8" i="3"/>
  <c r="Q8" i="3" s="1"/>
  <c r="P65" i="2"/>
  <c r="Q65" i="2" s="1"/>
  <c r="P64" i="2"/>
  <c r="Q64" i="2" s="1"/>
  <c r="P63" i="2"/>
  <c r="Q63" i="2" s="1"/>
  <c r="P62" i="2"/>
  <c r="Q62" i="2" s="1"/>
  <c r="P61" i="2"/>
  <c r="Q61" i="2" s="1"/>
  <c r="P60" i="2"/>
  <c r="Q60" i="2" s="1"/>
  <c r="P59" i="2"/>
  <c r="Q59" i="2" s="1"/>
  <c r="P58" i="2"/>
  <c r="Q58" i="2" s="1"/>
  <c r="P57" i="2"/>
  <c r="Q57" i="2" s="1"/>
  <c r="P56" i="2"/>
  <c r="Q56" i="2" s="1"/>
  <c r="P55" i="2"/>
  <c r="Q55" i="2" s="1"/>
  <c r="P54" i="2"/>
  <c r="Q54" i="2" s="1"/>
  <c r="P53" i="2"/>
  <c r="Q53" i="2" s="1"/>
  <c r="P52" i="2"/>
  <c r="Q52" i="2" s="1"/>
  <c r="P51" i="2"/>
  <c r="Q51" i="2" s="1"/>
  <c r="P50" i="2"/>
  <c r="Q50" i="2" s="1"/>
  <c r="P49" i="2"/>
  <c r="Q49" i="2" s="1"/>
  <c r="P48" i="2"/>
  <c r="Q48" i="2" s="1"/>
  <c r="P47" i="2"/>
  <c r="Q47" i="2" s="1"/>
  <c r="P46" i="2"/>
  <c r="Q46" i="2" s="1"/>
  <c r="P45" i="2"/>
  <c r="Q45" i="2" s="1"/>
  <c r="P44" i="2"/>
  <c r="Q44" i="2" s="1"/>
  <c r="P43" i="2"/>
  <c r="Q43" i="2" s="1"/>
  <c r="Q42" i="2"/>
  <c r="P42" i="2"/>
  <c r="P41" i="2"/>
  <c r="Q41" i="2" s="1"/>
  <c r="P40" i="2"/>
  <c r="Q40" i="2" s="1"/>
  <c r="P39" i="2"/>
  <c r="Q39" i="2" s="1"/>
  <c r="P38" i="2"/>
  <c r="Q38" i="2" s="1"/>
  <c r="P37" i="2"/>
  <c r="Q37" i="2" s="1"/>
  <c r="P36" i="2"/>
  <c r="Q36" i="2" s="1"/>
  <c r="P35" i="2"/>
  <c r="Q35" i="2" s="1"/>
  <c r="P34" i="2"/>
  <c r="Q34" i="2" s="1"/>
  <c r="P33" i="2"/>
  <c r="Q33" i="2" s="1"/>
  <c r="P32" i="2"/>
  <c r="Q32" i="2" s="1"/>
  <c r="P31" i="2"/>
  <c r="Q31" i="2" s="1"/>
  <c r="P30" i="2"/>
  <c r="Q30" i="2" s="1"/>
  <c r="P29" i="2"/>
  <c r="Q29" i="2" s="1"/>
  <c r="P28" i="2"/>
  <c r="Q28" i="2" s="1"/>
  <c r="P27" i="2"/>
  <c r="Q27" i="2" s="1"/>
  <c r="P26" i="2"/>
  <c r="Q26" i="2" s="1"/>
  <c r="P25" i="2"/>
  <c r="Q25" i="2" s="1"/>
  <c r="P24" i="2"/>
  <c r="Q24" i="2" s="1"/>
  <c r="P23" i="2"/>
  <c r="Q23" i="2" s="1"/>
  <c r="P22" i="2"/>
  <c r="Q22" i="2" s="1"/>
  <c r="P21" i="2"/>
  <c r="Q21" i="2" s="1"/>
  <c r="P20" i="2"/>
  <c r="Q20" i="2" s="1"/>
  <c r="P19" i="2"/>
  <c r="Q19" i="2" s="1"/>
  <c r="P18" i="2"/>
  <c r="Q18" i="2" s="1"/>
  <c r="P17" i="2"/>
  <c r="Q17" i="2" s="1"/>
  <c r="P16" i="2"/>
  <c r="Q16" i="2" s="1"/>
  <c r="P15" i="2"/>
  <c r="Q15" i="2" s="1"/>
  <c r="P14" i="2"/>
  <c r="Q14" i="2" s="1"/>
  <c r="P13" i="2"/>
  <c r="Q13" i="2" s="1"/>
  <c r="P12" i="2"/>
  <c r="Q12" i="2" s="1"/>
  <c r="P11" i="2"/>
  <c r="Q11" i="2" s="1"/>
  <c r="P10" i="2"/>
  <c r="Q10" i="2" s="1"/>
  <c r="P9" i="2"/>
  <c r="Q9" i="2" s="1"/>
  <c r="P8" i="2"/>
  <c r="Q8" i="2" s="1"/>
  <c r="T30" i="4" l="1"/>
  <c r="S30" i="4"/>
  <c r="R30" i="4"/>
  <c r="T29" i="4"/>
  <c r="S29" i="4"/>
  <c r="R29" i="4"/>
  <c r="T28" i="4"/>
  <c r="S28" i="4"/>
  <c r="R28" i="4"/>
  <c r="T27" i="4"/>
  <c r="S27" i="4"/>
  <c r="R27" i="4"/>
  <c r="T26" i="4"/>
  <c r="S26" i="4"/>
  <c r="R26" i="4"/>
  <c r="T25" i="4"/>
  <c r="S25" i="4"/>
  <c r="R25" i="4"/>
  <c r="T24" i="4"/>
  <c r="S24" i="4"/>
  <c r="R24" i="4"/>
  <c r="T23" i="4"/>
  <c r="S23" i="4"/>
  <c r="R23" i="4"/>
  <c r="T22" i="4"/>
  <c r="S22" i="4"/>
  <c r="R22" i="4"/>
  <c r="T21" i="4"/>
  <c r="S21" i="4"/>
  <c r="R21" i="4"/>
  <c r="T20" i="4"/>
  <c r="S20" i="4"/>
  <c r="R20" i="4"/>
  <c r="T19" i="4"/>
  <c r="S19" i="4"/>
  <c r="R19" i="4"/>
  <c r="T18" i="4"/>
  <c r="S18" i="4"/>
  <c r="R18" i="4"/>
  <c r="T17" i="4"/>
  <c r="S17" i="4"/>
  <c r="R17" i="4"/>
  <c r="T16" i="4"/>
  <c r="S16" i="4"/>
  <c r="R16" i="4"/>
  <c r="T15" i="4"/>
  <c r="S15" i="4"/>
  <c r="R15" i="4"/>
  <c r="T14" i="4"/>
  <c r="S14" i="4"/>
  <c r="R14" i="4"/>
  <c r="T13" i="4"/>
  <c r="S13" i="4"/>
  <c r="R13" i="4"/>
  <c r="T12" i="4"/>
  <c r="S12" i="4"/>
  <c r="R12" i="4"/>
  <c r="T11" i="4"/>
  <c r="S11" i="4"/>
  <c r="R11" i="4"/>
  <c r="T10" i="4"/>
  <c r="S10" i="4"/>
  <c r="R10" i="4"/>
  <c r="T9" i="4"/>
  <c r="S9" i="4"/>
  <c r="R9" i="4"/>
  <c r="T8" i="4"/>
  <c r="S8" i="4"/>
  <c r="R8" i="4"/>
  <c r="L234" i="5"/>
  <c r="M234" i="5" s="1"/>
  <c r="L233" i="5"/>
  <c r="M233" i="5" s="1"/>
  <c r="L232" i="5"/>
  <c r="M232" i="5" s="1"/>
  <c r="L231" i="5"/>
  <c r="M231" i="5" s="1"/>
  <c r="L230" i="5"/>
  <c r="M230" i="5" s="1"/>
  <c r="L229" i="5"/>
  <c r="M229" i="5" s="1"/>
  <c r="L228" i="5"/>
  <c r="M228" i="5" s="1"/>
  <c r="L227" i="5"/>
  <c r="M227" i="5" s="1"/>
  <c r="L226" i="5"/>
  <c r="M226" i="5" s="1"/>
  <c r="L225" i="5"/>
  <c r="M225" i="5" s="1"/>
  <c r="L224" i="5"/>
  <c r="M224" i="5" s="1"/>
  <c r="L223" i="5"/>
  <c r="M223" i="5" s="1"/>
  <c r="L222" i="5"/>
  <c r="M222" i="5" s="1"/>
  <c r="L221" i="5"/>
  <c r="M221" i="5" s="1"/>
  <c r="L220" i="5"/>
  <c r="M220" i="5" s="1"/>
  <c r="L219" i="5"/>
  <c r="M219" i="5" s="1"/>
  <c r="L218" i="5"/>
  <c r="M218" i="5" s="1"/>
  <c r="L217" i="5"/>
  <c r="M217" i="5" s="1"/>
  <c r="L216" i="5"/>
  <c r="M216" i="5" s="1"/>
  <c r="L215" i="5"/>
  <c r="M215" i="5" s="1"/>
  <c r="L214" i="5"/>
  <c r="M214" i="5" s="1"/>
  <c r="L213" i="5"/>
  <c r="M213" i="5" s="1"/>
  <c r="L212" i="5"/>
  <c r="M212" i="5" s="1"/>
  <c r="L211" i="5"/>
  <c r="M211" i="5" s="1"/>
  <c r="L210" i="5"/>
  <c r="M210" i="5" s="1"/>
  <c r="L209" i="5"/>
  <c r="M209" i="5" s="1"/>
  <c r="L208" i="5"/>
  <c r="M208" i="5" s="1"/>
  <c r="L207" i="5"/>
  <c r="M207" i="5" s="1"/>
  <c r="L206" i="5"/>
  <c r="M206" i="5" s="1"/>
  <c r="L205" i="5"/>
  <c r="M205" i="5" s="1"/>
  <c r="L204" i="5"/>
  <c r="M204" i="5" s="1"/>
  <c r="L203" i="5"/>
  <c r="M203" i="5" s="1"/>
  <c r="L202" i="5"/>
  <c r="M202" i="5" s="1"/>
  <c r="L201" i="5"/>
  <c r="M201" i="5" s="1"/>
  <c r="L200" i="5"/>
  <c r="M200" i="5" s="1"/>
  <c r="L199" i="5"/>
  <c r="M199" i="5" s="1"/>
  <c r="L198" i="5"/>
  <c r="M198" i="5" s="1"/>
  <c r="L197" i="5"/>
  <c r="M197" i="5" s="1"/>
  <c r="L196" i="5"/>
  <c r="M196" i="5" s="1"/>
  <c r="L195" i="5"/>
  <c r="M195" i="5" s="1"/>
  <c r="L194" i="5"/>
  <c r="M194" i="5" s="1"/>
  <c r="L193" i="5"/>
  <c r="M193" i="5" s="1"/>
  <c r="L192" i="5"/>
  <c r="M192" i="5" s="1"/>
  <c r="L191" i="5"/>
  <c r="M191" i="5" s="1"/>
  <c r="L190" i="5"/>
  <c r="M190" i="5" s="1"/>
  <c r="L189" i="5"/>
  <c r="M189" i="5" s="1"/>
  <c r="L188" i="5"/>
  <c r="M188" i="5" s="1"/>
  <c r="L187" i="5"/>
  <c r="M187" i="5" s="1"/>
  <c r="L186" i="5"/>
  <c r="M186" i="5" s="1"/>
  <c r="L185" i="5"/>
  <c r="M185" i="5" s="1"/>
  <c r="L184" i="5"/>
  <c r="M184" i="5" s="1"/>
  <c r="L183" i="5"/>
  <c r="M183" i="5" s="1"/>
  <c r="L182" i="5"/>
  <c r="M182" i="5" s="1"/>
  <c r="L181" i="5"/>
  <c r="M181" i="5" s="1"/>
  <c r="L180" i="5"/>
  <c r="M180" i="5" s="1"/>
  <c r="L179" i="5"/>
  <c r="M179" i="5" s="1"/>
  <c r="L178" i="5"/>
  <c r="M178" i="5" s="1"/>
  <c r="L177" i="5"/>
  <c r="M177" i="5" s="1"/>
  <c r="L176" i="5"/>
  <c r="M176" i="5" s="1"/>
  <c r="L175" i="5"/>
  <c r="M175" i="5" s="1"/>
  <c r="L174" i="5"/>
  <c r="M174" i="5" s="1"/>
  <c r="L173" i="5"/>
  <c r="M173" i="5" s="1"/>
  <c r="L172" i="5"/>
  <c r="M172" i="5" s="1"/>
  <c r="L171" i="5"/>
  <c r="M171" i="5" s="1"/>
  <c r="L170" i="5"/>
  <c r="M170" i="5" s="1"/>
  <c r="L169" i="5"/>
  <c r="M169" i="5" s="1"/>
  <c r="L168" i="5"/>
  <c r="M168" i="5" s="1"/>
  <c r="L167" i="5"/>
  <c r="M167" i="5" s="1"/>
  <c r="L166" i="5"/>
  <c r="M166" i="5" s="1"/>
  <c r="L165" i="5"/>
  <c r="M165" i="5" s="1"/>
  <c r="L164" i="5"/>
  <c r="M164" i="5" s="1"/>
  <c r="L163" i="5"/>
  <c r="M163" i="5" s="1"/>
  <c r="L162" i="5"/>
  <c r="M162" i="5" s="1"/>
  <c r="L161" i="5"/>
  <c r="M161" i="5" s="1"/>
  <c r="L160" i="5"/>
  <c r="M160" i="5" s="1"/>
  <c r="L159" i="5"/>
  <c r="M159" i="5" s="1"/>
  <c r="L158" i="5"/>
  <c r="M158" i="5" s="1"/>
  <c r="L157" i="5"/>
  <c r="M157" i="5" s="1"/>
  <c r="L156" i="5"/>
  <c r="M156" i="5" s="1"/>
  <c r="L155" i="5"/>
  <c r="M155" i="5" s="1"/>
  <c r="L154" i="5"/>
  <c r="M154" i="5" s="1"/>
  <c r="L153" i="5"/>
  <c r="M153" i="5" s="1"/>
  <c r="L152" i="5"/>
  <c r="M152" i="5" s="1"/>
  <c r="L151" i="5"/>
  <c r="M151" i="5" s="1"/>
  <c r="L150" i="5"/>
  <c r="M150" i="5" s="1"/>
  <c r="L149" i="5"/>
  <c r="M149" i="5" s="1"/>
  <c r="L148" i="5"/>
  <c r="M148" i="5" s="1"/>
  <c r="L147" i="5"/>
  <c r="M147" i="5" s="1"/>
  <c r="L146" i="5"/>
  <c r="M146" i="5" s="1"/>
  <c r="L145" i="5"/>
  <c r="M145" i="5" s="1"/>
  <c r="L144" i="5"/>
  <c r="M144" i="5" s="1"/>
  <c r="L143" i="5"/>
  <c r="M143" i="5" s="1"/>
  <c r="L142" i="5"/>
  <c r="M142" i="5" s="1"/>
  <c r="L141" i="5"/>
  <c r="M141" i="5" s="1"/>
  <c r="L140" i="5"/>
  <c r="M140" i="5" s="1"/>
  <c r="L139" i="5"/>
  <c r="M139" i="5" s="1"/>
  <c r="L138" i="5"/>
  <c r="M138" i="5" s="1"/>
  <c r="L137" i="5"/>
  <c r="M137" i="5" s="1"/>
  <c r="L136" i="5"/>
  <c r="M136" i="5" s="1"/>
  <c r="L135" i="5"/>
  <c r="M135" i="5" s="1"/>
  <c r="L134" i="5"/>
  <c r="M134" i="5" s="1"/>
  <c r="L133" i="5"/>
  <c r="M133" i="5" s="1"/>
  <c r="L132" i="5"/>
  <c r="M132" i="5" s="1"/>
  <c r="L131" i="5"/>
  <c r="M131" i="5" s="1"/>
  <c r="L130" i="5"/>
  <c r="M130" i="5" s="1"/>
  <c r="L129" i="5"/>
  <c r="M129" i="5" s="1"/>
  <c r="L128" i="5"/>
  <c r="M128" i="5" s="1"/>
  <c r="L127" i="5"/>
  <c r="M127" i="5" s="1"/>
  <c r="L126" i="5"/>
  <c r="M126" i="5" s="1"/>
  <c r="L125" i="5"/>
  <c r="M125" i="5" s="1"/>
  <c r="L124" i="5"/>
  <c r="M124" i="5" s="1"/>
  <c r="L123" i="5"/>
  <c r="M123" i="5" s="1"/>
  <c r="L122" i="5"/>
  <c r="M122" i="5" s="1"/>
  <c r="L121" i="5"/>
  <c r="M121" i="5" s="1"/>
  <c r="L120" i="5"/>
  <c r="M120" i="5" s="1"/>
  <c r="L119" i="5"/>
  <c r="M119" i="5" s="1"/>
  <c r="L118" i="5"/>
  <c r="M118" i="5" s="1"/>
  <c r="L117" i="5"/>
  <c r="M117" i="5" s="1"/>
  <c r="L116" i="5"/>
  <c r="M116" i="5" s="1"/>
  <c r="L115" i="5"/>
  <c r="M115" i="5" s="1"/>
  <c r="L114" i="5"/>
  <c r="M114" i="5" s="1"/>
  <c r="L113" i="5"/>
  <c r="M113" i="5" s="1"/>
  <c r="L112" i="5"/>
  <c r="M112" i="5" s="1"/>
  <c r="L111" i="5"/>
  <c r="M111" i="5" s="1"/>
  <c r="L110" i="5"/>
  <c r="M110" i="5" s="1"/>
  <c r="L109" i="5"/>
  <c r="M109" i="5" s="1"/>
  <c r="L108" i="5"/>
  <c r="M108" i="5" s="1"/>
  <c r="L107" i="5"/>
  <c r="M107" i="5" s="1"/>
  <c r="L106" i="5"/>
  <c r="M106" i="5" s="1"/>
  <c r="L105" i="5"/>
  <c r="M105" i="5" s="1"/>
  <c r="L104" i="5"/>
  <c r="M104" i="5" s="1"/>
  <c r="L103" i="5"/>
  <c r="M103" i="5" s="1"/>
  <c r="L102" i="5"/>
  <c r="M102" i="5" s="1"/>
  <c r="L101" i="5"/>
  <c r="M101" i="5" s="1"/>
  <c r="L100" i="5"/>
  <c r="M100" i="5" s="1"/>
  <c r="L99" i="5"/>
  <c r="M99" i="5" s="1"/>
  <c r="L98" i="5"/>
  <c r="M98" i="5" s="1"/>
  <c r="L97" i="5"/>
  <c r="M97" i="5" s="1"/>
  <c r="L96" i="5"/>
  <c r="M96" i="5" s="1"/>
  <c r="L95" i="5"/>
  <c r="M95" i="5" s="1"/>
  <c r="L94" i="5"/>
  <c r="M94" i="5" s="1"/>
  <c r="L93" i="5"/>
  <c r="M93" i="5" s="1"/>
  <c r="L92" i="5"/>
  <c r="M92" i="5" s="1"/>
  <c r="L91" i="5"/>
  <c r="M91" i="5" s="1"/>
  <c r="L90" i="5"/>
  <c r="M90" i="5" s="1"/>
  <c r="L89" i="5"/>
  <c r="M89" i="5" s="1"/>
  <c r="L88" i="5"/>
  <c r="M88" i="5" s="1"/>
  <c r="L87" i="5"/>
  <c r="M87" i="5" s="1"/>
  <c r="L86" i="5"/>
  <c r="M86" i="5" s="1"/>
  <c r="L85" i="5"/>
  <c r="M85" i="5" s="1"/>
  <c r="L84" i="5"/>
  <c r="M84" i="5" s="1"/>
  <c r="L83" i="5"/>
  <c r="M83" i="5" s="1"/>
  <c r="L82" i="5"/>
  <c r="M82" i="5" s="1"/>
  <c r="L81" i="5"/>
  <c r="M81" i="5" s="1"/>
  <c r="L80" i="5"/>
  <c r="M80" i="5" s="1"/>
  <c r="L79" i="5"/>
  <c r="M79" i="5" s="1"/>
  <c r="L78" i="5"/>
  <c r="M78" i="5" s="1"/>
  <c r="L77" i="5"/>
  <c r="M77" i="5" s="1"/>
  <c r="L76" i="5"/>
  <c r="M76" i="5" s="1"/>
  <c r="L75" i="5"/>
  <c r="M75" i="5" s="1"/>
  <c r="L74" i="5"/>
  <c r="M74" i="5" s="1"/>
  <c r="L73" i="5"/>
  <c r="M73" i="5" s="1"/>
  <c r="L72" i="5"/>
  <c r="M72" i="5" s="1"/>
  <c r="L71" i="5"/>
  <c r="M71" i="5" s="1"/>
  <c r="L70" i="5"/>
  <c r="M70" i="5" s="1"/>
  <c r="L69" i="5"/>
  <c r="M69" i="5" s="1"/>
  <c r="L68" i="5"/>
  <c r="M68" i="5" s="1"/>
  <c r="L67" i="5"/>
  <c r="M67" i="5" s="1"/>
  <c r="L66" i="5"/>
  <c r="M66" i="5" s="1"/>
  <c r="L65" i="5"/>
  <c r="M65" i="5" s="1"/>
  <c r="L64" i="5"/>
  <c r="M64" i="5" s="1"/>
  <c r="L63" i="5"/>
  <c r="M63" i="5" s="1"/>
  <c r="L62" i="5"/>
  <c r="M62" i="5" s="1"/>
  <c r="L61" i="5"/>
  <c r="M61" i="5" s="1"/>
  <c r="L60" i="5"/>
  <c r="M60" i="5" s="1"/>
  <c r="L59" i="5"/>
  <c r="M59" i="5" s="1"/>
  <c r="L58" i="5"/>
  <c r="M58" i="5" s="1"/>
  <c r="L57" i="5"/>
  <c r="M57" i="5" s="1"/>
  <c r="L56" i="5"/>
  <c r="M56" i="5" s="1"/>
  <c r="L55" i="5"/>
  <c r="M55" i="5" s="1"/>
  <c r="L54" i="5"/>
  <c r="M54" i="5" s="1"/>
  <c r="L53" i="5"/>
  <c r="M53" i="5" s="1"/>
  <c r="L52" i="5"/>
  <c r="M52" i="5" s="1"/>
  <c r="L51" i="5"/>
  <c r="M51" i="5" s="1"/>
  <c r="L50" i="5"/>
  <c r="M50" i="5" s="1"/>
  <c r="L49" i="5"/>
  <c r="M49" i="5" s="1"/>
  <c r="L48" i="5"/>
  <c r="M48" i="5" s="1"/>
  <c r="L47" i="5"/>
  <c r="M47" i="5" s="1"/>
  <c r="L46" i="5"/>
  <c r="M46" i="5" s="1"/>
  <c r="L45" i="5"/>
  <c r="M45" i="5" s="1"/>
  <c r="L44" i="5"/>
  <c r="M44" i="5" s="1"/>
  <c r="L43" i="5"/>
  <c r="M43" i="5" s="1"/>
  <c r="L42" i="5"/>
  <c r="M42" i="5" s="1"/>
  <c r="L41" i="5"/>
  <c r="M41" i="5" s="1"/>
  <c r="L40" i="5"/>
  <c r="M40" i="5" s="1"/>
  <c r="L39" i="5"/>
  <c r="M39" i="5" s="1"/>
  <c r="L38" i="5"/>
  <c r="M38" i="5" s="1"/>
  <c r="L37" i="5"/>
  <c r="M37" i="5" s="1"/>
  <c r="L36" i="5"/>
  <c r="M36" i="5" s="1"/>
  <c r="L35" i="5"/>
  <c r="M35" i="5" s="1"/>
  <c r="L34" i="5"/>
  <c r="M34" i="5" s="1"/>
  <c r="L33" i="5"/>
  <c r="M33" i="5" s="1"/>
  <c r="L32" i="5"/>
  <c r="M32" i="5" s="1"/>
  <c r="L31" i="5"/>
  <c r="M31" i="5" s="1"/>
  <c r="L30" i="5"/>
  <c r="M30" i="5" s="1"/>
  <c r="L29" i="5"/>
  <c r="M29" i="5" s="1"/>
  <c r="L28" i="5"/>
  <c r="M28" i="5" s="1"/>
  <c r="L27" i="5"/>
  <c r="M27" i="5" s="1"/>
  <c r="L26" i="5"/>
  <c r="M26" i="5" s="1"/>
  <c r="L25" i="5"/>
  <c r="M25" i="5" s="1"/>
  <c r="L24" i="5"/>
  <c r="M24" i="5" s="1"/>
  <c r="L23" i="5"/>
  <c r="M23" i="5" s="1"/>
  <c r="L22" i="5"/>
  <c r="M22" i="5" s="1"/>
  <c r="L21" i="5"/>
  <c r="M21" i="5" s="1"/>
  <c r="L20" i="5"/>
  <c r="M20" i="5" s="1"/>
  <c r="L19" i="5"/>
  <c r="M19" i="5" s="1"/>
  <c r="L18" i="5"/>
  <c r="M18" i="5" s="1"/>
  <c r="L17" i="5"/>
  <c r="M17" i="5" s="1"/>
  <c r="L16" i="5"/>
  <c r="M16" i="5" s="1"/>
  <c r="L15" i="5"/>
  <c r="M15" i="5" s="1"/>
  <c r="L14" i="5"/>
  <c r="M14" i="5" s="1"/>
  <c r="L13" i="5"/>
  <c r="M13" i="5" s="1"/>
  <c r="L12" i="5"/>
  <c r="M12" i="5" s="1"/>
  <c r="L11" i="5"/>
  <c r="M11" i="5" s="1"/>
  <c r="L10" i="5"/>
  <c r="M10" i="5" s="1"/>
  <c r="L9" i="5"/>
  <c r="M9" i="5" s="1"/>
  <c r="L8" i="5"/>
  <c r="M8" i="5" s="1"/>
  <c r="L30" i="4"/>
  <c r="M30" i="4" s="1"/>
  <c r="L29" i="4"/>
  <c r="M29" i="4" s="1"/>
  <c r="L28" i="4"/>
  <c r="M28" i="4" s="1"/>
  <c r="L27" i="4"/>
  <c r="M27" i="4" s="1"/>
  <c r="L26" i="4"/>
  <c r="M26" i="4" s="1"/>
  <c r="L25" i="4"/>
  <c r="M25" i="4" s="1"/>
  <c r="L24" i="4"/>
  <c r="M24" i="4" s="1"/>
  <c r="L23" i="4"/>
  <c r="M23" i="4" s="1"/>
  <c r="L22" i="4"/>
  <c r="M22" i="4" s="1"/>
  <c r="L21" i="4"/>
  <c r="M21" i="4" s="1"/>
  <c r="L20" i="4"/>
  <c r="M20" i="4" s="1"/>
  <c r="L19" i="4"/>
  <c r="M19" i="4" s="1"/>
  <c r="L18" i="4"/>
  <c r="M18" i="4" s="1"/>
  <c r="L17" i="4"/>
  <c r="M17" i="4" s="1"/>
  <c r="L16" i="4"/>
  <c r="M16" i="4" s="1"/>
  <c r="L15" i="4"/>
  <c r="M15" i="4" s="1"/>
  <c r="L14" i="4"/>
  <c r="M14" i="4" s="1"/>
  <c r="L13" i="4"/>
  <c r="M13" i="4" s="1"/>
  <c r="L12" i="4"/>
  <c r="M12" i="4" s="1"/>
  <c r="L11" i="4"/>
  <c r="M11" i="4" s="1"/>
  <c r="L10" i="4"/>
  <c r="M10" i="4" s="1"/>
  <c r="L9" i="4"/>
  <c r="M9" i="4" s="1"/>
  <c r="L8" i="4"/>
  <c r="M8" i="4" s="1"/>
  <c r="L36" i="3"/>
  <c r="M36" i="3" s="1"/>
  <c r="L35" i="3"/>
  <c r="M35" i="3" s="1"/>
  <c r="L34" i="3"/>
  <c r="M34" i="3" s="1"/>
  <c r="L33" i="3"/>
  <c r="M33" i="3" s="1"/>
  <c r="L32" i="3"/>
  <c r="M32" i="3" s="1"/>
  <c r="L31" i="3"/>
  <c r="M31" i="3" s="1"/>
  <c r="L30" i="3"/>
  <c r="M30" i="3" s="1"/>
  <c r="L29" i="3"/>
  <c r="M29" i="3" s="1"/>
  <c r="L28" i="3"/>
  <c r="M28" i="3" s="1"/>
  <c r="L27" i="3"/>
  <c r="M27" i="3" s="1"/>
  <c r="L26" i="3"/>
  <c r="M26" i="3" s="1"/>
  <c r="L25" i="3"/>
  <c r="M25" i="3" s="1"/>
  <c r="L24" i="3"/>
  <c r="M24" i="3" s="1"/>
  <c r="L23" i="3"/>
  <c r="M23" i="3" s="1"/>
  <c r="L22" i="3"/>
  <c r="M22" i="3" s="1"/>
  <c r="L21" i="3"/>
  <c r="M21" i="3" s="1"/>
  <c r="L20" i="3"/>
  <c r="M20" i="3" s="1"/>
  <c r="L19" i="3"/>
  <c r="M19" i="3" s="1"/>
  <c r="L18" i="3"/>
  <c r="M18" i="3" s="1"/>
  <c r="L17" i="3"/>
  <c r="M17" i="3" s="1"/>
  <c r="L16" i="3"/>
  <c r="M16" i="3" s="1"/>
  <c r="L15" i="3"/>
  <c r="M15" i="3" s="1"/>
  <c r="L14" i="3"/>
  <c r="M14" i="3" s="1"/>
  <c r="L13" i="3"/>
  <c r="M13" i="3" s="1"/>
  <c r="L12" i="3"/>
  <c r="M12" i="3" s="1"/>
  <c r="L11" i="3"/>
  <c r="M11" i="3" s="1"/>
  <c r="L10" i="3"/>
  <c r="M10" i="3" s="1"/>
  <c r="L9" i="3"/>
  <c r="M9" i="3" s="1"/>
  <c r="L8" i="3"/>
  <c r="M8" i="3" s="1"/>
  <c r="L65" i="2"/>
  <c r="M65" i="2" s="1"/>
  <c r="L64" i="2"/>
  <c r="M64" i="2" s="1"/>
  <c r="L63" i="2"/>
  <c r="M63" i="2" s="1"/>
  <c r="L62" i="2"/>
  <c r="M62" i="2" s="1"/>
  <c r="M61" i="2"/>
  <c r="L61" i="2"/>
  <c r="L60" i="2"/>
  <c r="M60" i="2" s="1"/>
  <c r="L59" i="2"/>
  <c r="M59" i="2" s="1"/>
  <c r="L58" i="2"/>
  <c r="M58" i="2" s="1"/>
  <c r="L57" i="2"/>
  <c r="M57" i="2" s="1"/>
  <c r="L56" i="2"/>
  <c r="M56" i="2" s="1"/>
  <c r="L55" i="2"/>
  <c r="M55" i="2" s="1"/>
  <c r="L54" i="2"/>
  <c r="M54" i="2" s="1"/>
  <c r="L53" i="2"/>
  <c r="M53" i="2" s="1"/>
  <c r="L52" i="2"/>
  <c r="M52" i="2" s="1"/>
  <c r="L51" i="2"/>
  <c r="M51" i="2" s="1"/>
  <c r="L50" i="2"/>
  <c r="M50" i="2" s="1"/>
  <c r="M49" i="2"/>
  <c r="L49" i="2"/>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H8" i="3" l="1"/>
  <c r="H216" i="5"/>
  <c r="H234" i="5" l="1"/>
  <c r="I234" i="5" s="1"/>
  <c r="H233" i="5"/>
  <c r="I233" i="5" s="1"/>
  <c r="H232" i="5"/>
  <c r="I232" i="5" s="1"/>
  <c r="H231" i="5"/>
  <c r="I231" i="5" s="1"/>
  <c r="H230" i="5"/>
  <c r="I230" i="5" s="1"/>
  <c r="H229" i="5"/>
  <c r="I229" i="5" s="1"/>
  <c r="H228" i="5"/>
  <c r="I228" i="5" s="1"/>
  <c r="H227" i="5"/>
  <c r="I227" i="5" s="1"/>
  <c r="H226" i="5"/>
  <c r="I226" i="5" s="1"/>
  <c r="H225" i="5"/>
  <c r="I225" i="5" s="1"/>
  <c r="H224" i="5"/>
  <c r="I224" i="5" s="1"/>
  <c r="H223" i="5"/>
  <c r="I223" i="5" s="1"/>
  <c r="H222" i="5"/>
  <c r="I222" i="5" s="1"/>
  <c r="H221" i="5"/>
  <c r="I221" i="5" s="1"/>
  <c r="H220" i="5"/>
  <c r="I220" i="5" s="1"/>
  <c r="H219" i="5"/>
  <c r="I219" i="5" s="1"/>
  <c r="H218" i="5"/>
  <c r="I218" i="5" s="1"/>
  <c r="H217" i="5"/>
  <c r="I217" i="5" s="1"/>
  <c r="I216" i="5"/>
  <c r="H215" i="5"/>
  <c r="I215" i="5" s="1"/>
  <c r="H214" i="5"/>
  <c r="I214" i="5" s="1"/>
  <c r="H213" i="5"/>
  <c r="I213" i="5" s="1"/>
  <c r="H212" i="5"/>
  <c r="I212" i="5" s="1"/>
  <c r="H211" i="5"/>
  <c r="I211" i="5" s="1"/>
  <c r="H210" i="5"/>
  <c r="I210" i="5" s="1"/>
  <c r="H209" i="5"/>
  <c r="I209" i="5" s="1"/>
  <c r="H208" i="5"/>
  <c r="I208" i="5" s="1"/>
  <c r="H207" i="5"/>
  <c r="I207" i="5" s="1"/>
  <c r="H206" i="5"/>
  <c r="I206" i="5" s="1"/>
  <c r="H205" i="5"/>
  <c r="I205" i="5" s="1"/>
  <c r="H204" i="5"/>
  <c r="I204" i="5" s="1"/>
  <c r="H203" i="5"/>
  <c r="I203" i="5" s="1"/>
  <c r="H202" i="5"/>
  <c r="I202" i="5" s="1"/>
  <c r="H201" i="5"/>
  <c r="I201" i="5" s="1"/>
  <c r="H200" i="5"/>
  <c r="I200" i="5" s="1"/>
  <c r="H199" i="5"/>
  <c r="I199" i="5" s="1"/>
  <c r="H198" i="5"/>
  <c r="I198" i="5" s="1"/>
  <c r="H197" i="5"/>
  <c r="I197" i="5" s="1"/>
  <c r="H196" i="5"/>
  <c r="I196" i="5" s="1"/>
  <c r="H195" i="5"/>
  <c r="I195" i="5" s="1"/>
  <c r="H194" i="5"/>
  <c r="I194" i="5" s="1"/>
  <c r="H193" i="5"/>
  <c r="I193" i="5" s="1"/>
  <c r="H192" i="5"/>
  <c r="I192" i="5" s="1"/>
  <c r="H191" i="5"/>
  <c r="I191" i="5" s="1"/>
  <c r="H190" i="5"/>
  <c r="I190" i="5" s="1"/>
  <c r="H189" i="5"/>
  <c r="I189" i="5" s="1"/>
  <c r="H188" i="5"/>
  <c r="I188" i="5" s="1"/>
  <c r="H187" i="5"/>
  <c r="I187" i="5" s="1"/>
  <c r="H186" i="5"/>
  <c r="I186" i="5" s="1"/>
  <c r="H185" i="5"/>
  <c r="I185" i="5" s="1"/>
  <c r="H184" i="5"/>
  <c r="I184" i="5" s="1"/>
  <c r="H183" i="5"/>
  <c r="I183" i="5" s="1"/>
  <c r="H182" i="5"/>
  <c r="I182" i="5" s="1"/>
  <c r="H181" i="5"/>
  <c r="I181" i="5" s="1"/>
  <c r="H180" i="5"/>
  <c r="I180" i="5" s="1"/>
  <c r="H179" i="5"/>
  <c r="I179" i="5" s="1"/>
  <c r="H178" i="5"/>
  <c r="I178" i="5" s="1"/>
  <c r="H177" i="5"/>
  <c r="I177" i="5" s="1"/>
  <c r="H176" i="5"/>
  <c r="I176" i="5" s="1"/>
  <c r="H175" i="5"/>
  <c r="I175" i="5" s="1"/>
  <c r="H174" i="5"/>
  <c r="I174" i="5" s="1"/>
  <c r="H173" i="5"/>
  <c r="I173" i="5" s="1"/>
  <c r="H172" i="5"/>
  <c r="I172" i="5" s="1"/>
  <c r="H171" i="5"/>
  <c r="I171" i="5" s="1"/>
  <c r="H170" i="5"/>
  <c r="I170" i="5" s="1"/>
  <c r="H169" i="5"/>
  <c r="I169" i="5" s="1"/>
  <c r="H168" i="5"/>
  <c r="I168" i="5" s="1"/>
  <c r="H167" i="5"/>
  <c r="I167" i="5" s="1"/>
  <c r="H166" i="5"/>
  <c r="I166" i="5" s="1"/>
  <c r="H165" i="5"/>
  <c r="I165" i="5" s="1"/>
  <c r="H164" i="5"/>
  <c r="I164" i="5" s="1"/>
  <c r="H163" i="5"/>
  <c r="I163" i="5" s="1"/>
  <c r="H162" i="5"/>
  <c r="I162" i="5" s="1"/>
  <c r="H161" i="5"/>
  <c r="I161" i="5" s="1"/>
  <c r="H160" i="5"/>
  <c r="I160" i="5" s="1"/>
  <c r="H159" i="5"/>
  <c r="I159" i="5" s="1"/>
  <c r="H158" i="5"/>
  <c r="I158" i="5" s="1"/>
  <c r="H157" i="5"/>
  <c r="I157" i="5" s="1"/>
  <c r="H156" i="5"/>
  <c r="I156" i="5" s="1"/>
  <c r="H155" i="5"/>
  <c r="I155" i="5" s="1"/>
  <c r="H154" i="5"/>
  <c r="I154" i="5" s="1"/>
  <c r="H153" i="5"/>
  <c r="I153" i="5" s="1"/>
  <c r="H152" i="5"/>
  <c r="I152" i="5" s="1"/>
  <c r="H151" i="5"/>
  <c r="I151" i="5" s="1"/>
  <c r="H150" i="5"/>
  <c r="I150" i="5" s="1"/>
  <c r="H149" i="5"/>
  <c r="I149" i="5" s="1"/>
  <c r="H148" i="5"/>
  <c r="I148" i="5" s="1"/>
  <c r="H147" i="5"/>
  <c r="I147" i="5" s="1"/>
  <c r="H146" i="5"/>
  <c r="I146" i="5" s="1"/>
  <c r="H145" i="5"/>
  <c r="I145" i="5" s="1"/>
  <c r="H144" i="5"/>
  <c r="I144" i="5" s="1"/>
  <c r="H143" i="5"/>
  <c r="I143" i="5" s="1"/>
  <c r="H142" i="5"/>
  <c r="I142" i="5" s="1"/>
  <c r="H141" i="5"/>
  <c r="I141" i="5" s="1"/>
  <c r="H140" i="5"/>
  <c r="I140" i="5" s="1"/>
  <c r="H139" i="5"/>
  <c r="I139" i="5" s="1"/>
  <c r="H138" i="5"/>
  <c r="I138" i="5" s="1"/>
  <c r="H137" i="5"/>
  <c r="I137" i="5" s="1"/>
  <c r="H136" i="5"/>
  <c r="I136" i="5" s="1"/>
  <c r="H135" i="5"/>
  <c r="I135" i="5" s="1"/>
  <c r="H134" i="5"/>
  <c r="I134" i="5" s="1"/>
  <c r="H133" i="5"/>
  <c r="I133" i="5" s="1"/>
  <c r="H132" i="5"/>
  <c r="I132" i="5" s="1"/>
  <c r="H131" i="5"/>
  <c r="I131" i="5" s="1"/>
  <c r="H130" i="5"/>
  <c r="I130" i="5" s="1"/>
  <c r="H129" i="5"/>
  <c r="I129" i="5" s="1"/>
  <c r="H128" i="5"/>
  <c r="I128" i="5" s="1"/>
  <c r="H127" i="5"/>
  <c r="I127" i="5" s="1"/>
  <c r="H126" i="5"/>
  <c r="I126" i="5" s="1"/>
  <c r="H125" i="5"/>
  <c r="I125" i="5" s="1"/>
  <c r="H124" i="5"/>
  <c r="I124" i="5" s="1"/>
  <c r="H123" i="5"/>
  <c r="I123" i="5" s="1"/>
  <c r="H122" i="5"/>
  <c r="I122" i="5" s="1"/>
  <c r="H121" i="5"/>
  <c r="I121" i="5" s="1"/>
  <c r="H120" i="5"/>
  <c r="I120" i="5" s="1"/>
  <c r="H119" i="5"/>
  <c r="I119" i="5" s="1"/>
  <c r="H118" i="5"/>
  <c r="I118" i="5" s="1"/>
  <c r="H117" i="5"/>
  <c r="I117" i="5" s="1"/>
  <c r="H116" i="5"/>
  <c r="I116" i="5" s="1"/>
  <c r="H115" i="5"/>
  <c r="I115" i="5" s="1"/>
  <c r="H114" i="5"/>
  <c r="I114" i="5" s="1"/>
  <c r="H113" i="5"/>
  <c r="I113" i="5" s="1"/>
  <c r="H112" i="5"/>
  <c r="I112" i="5" s="1"/>
  <c r="H111" i="5"/>
  <c r="I111" i="5" s="1"/>
  <c r="H110" i="5"/>
  <c r="I110" i="5" s="1"/>
  <c r="H109" i="5"/>
  <c r="I109" i="5" s="1"/>
  <c r="H108" i="5"/>
  <c r="I108" i="5" s="1"/>
  <c r="H107" i="5"/>
  <c r="I107" i="5" s="1"/>
  <c r="H106" i="5"/>
  <c r="I106" i="5" s="1"/>
  <c r="H105" i="5"/>
  <c r="I105" i="5" s="1"/>
  <c r="H104" i="5"/>
  <c r="I104" i="5" s="1"/>
  <c r="H103" i="5"/>
  <c r="I103" i="5" s="1"/>
  <c r="H102" i="5"/>
  <c r="I102" i="5" s="1"/>
  <c r="H101" i="5"/>
  <c r="I101" i="5" s="1"/>
  <c r="H100" i="5"/>
  <c r="I100" i="5" s="1"/>
  <c r="H99" i="5"/>
  <c r="I99" i="5" s="1"/>
  <c r="H98" i="5"/>
  <c r="I98" i="5" s="1"/>
  <c r="H97" i="5"/>
  <c r="I97" i="5" s="1"/>
  <c r="H96" i="5"/>
  <c r="I96" i="5" s="1"/>
  <c r="H95" i="5"/>
  <c r="I95" i="5" s="1"/>
  <c r="H94" i="5"/>
  <c r="I94" i="5" s="1"/>
  <c r="H93" i="5"/>
  <c r="I93" i="5" s="1"/>
  <c r="H92" i="5"/>
  <c r="I92" i="5" s="1"/>
  <c r="H91" i="5"/>
  <c r="I91" i="5" s="1"/>
  <c r="H90" i="5"/>
  <c r="I90" i="5" s="1"/>
  <c r="H89" i="5"/>
  <c r="I89" i="5" s="1"/>
  <c r="H88" i="5"/>
  <c r="I88" i="5" s="1"/>
  <c r="H87" i="5"/>
  <c r="I87" i="5" s="1"/>
  <c r="H86" i="5"/>
  <c r="I86" i="5" s="1"/>
  <c r="H85" i="5"/>
  <c r="I85" i="5" s="1"/>
  <c r="H84" i="5"/>
  <c r="I84" i="5" s="1"/>
  <c r="H83" i="5"/>
  <c r="I83" i="5" s="1"/>
  <c r="H82" i="5"/>
  <c r="I82" i="5" s="1"/>
  <c r="H81" i="5"/>
  <c r="I81" i="5" s="1"/>
  <c r="H80" i="5"/>
  <c r="I80" i="5" s="1"/>
  <c r="H79" i="5"/>
  <c r="I79" i="5" s="1"/>
  <c r="H78" i="5"/>
  <c r="I78" i="5" s="1"/>
  <c r="H77" i="5"/>
  <c r="I77" i="5" s="1"/>
  <c r="H76" i="5"/>
  <c r="I76" i="5" s="1"/>
  <c r="H75" i="5"/>
  <c r="I75" i="5" s="1"/>
  <c r="H74" i="5"/>
  <c r="I74" i="5" s="1"/>
  <c r="H73" i="5"/>
  <c r="I73" i="5" s="1"/>
  <c r="H72" i="5"/>
  <c r="I72" i="5" s="1"/>
  <c r="H71" i="5"/>
  <c r="I71" i="5" s="1"/>
  <c r="H70" i="5"/>
  <c r="I70" i="5" s="1"/>
  <c r="H69" i="5"/>
  <c r="I69" i="5" s="1"/>
  <c r="H68" i="5"/>
  <c r="I68" i="5" s="1"/>
  <c r="H67" i="5"/>
  <c r="I67" i="5" s="1"/>
  <c r="H66" i="5"/>
  <c r="I66" i="5" s="1"/>
  <c r="H65" i="5"/>
  <c r="I65" i="5" s="1"/>
  <c r="H64" i="5"/>
  <c r="I64" i="5" s="1"/>
  <c r="H63" i="5"/>
  <c r="I63" i="5" s="1"/>
  <c r="H62" i="5"/>
  <c r="I62" i="5" s="1"/>
  <c r="H61" i="5"/>
  <c r="I61" i="5" s="1"/>
  <c r="H60" i="5"/>
  <c r="I60" i="5" s="1"/>
  <c r="H59" i="5"/>
  <c r="I59" i="5" s="1"/>
  <c r="H58" i="5"/>
  <c r="I58" i="5" s="1"/>
  <c r="H57" i="5"/>
  <c r="I57" i="5" s="1"/>
  <c r="H56" i="5"/>
  <c r="I56" i="5" s="1"/>
  <c r="H55" i="5"/>
  <c r="I55" i="5" s="1"/>
  <c r="H54" i="5"/>
  <c r="I54" i="5" s="1"/>
  <c r="H53" i="5"/>
  <c r="I53" i="5" s="1"/>
  <c r="H52" i="5"/>
  <c r="I52" i="5" s="1"/>
  <c r="H51" i="5"/>
  <c r="I51" i="5" s="1"/>
  <c r="H50" i="5"/>
  <c r="I50" i="5" s="1"/>
  <c r="H49" i="5"/>
  <c r="I49" i="5" s="1"/>
  <c r="H48" i="5"/>
  <c r="I48" i="5" s="1"/>
  <c r="H47" i="5"/>
  <c r="I47" i="5" s="1"/>
  <c r="H46" i="5"/>
  <c r="I46" i="5" s="1"/>
  <c r="H45" i="5"/>
  <c r="I45" i="5" s="1"/>
  <c r="H44" i="5"/>
  <c r="I44" i="5" s="1"/>
  <c r="H43" i="5"/>
  <c r="I43" i="5" s="1"/>
  <c r="H42" i="5"/>
  <c r="I42" i="5" s="1"/>
  <c r="H41" i="5"/>
  <c r="I41" i="5" s="1"/>
  <c r="H40" i="5"/>
  <c r="I40" i="5" s="1"/>
  <c r="H39" i="5"/>
  <c r="I39" i="5" s="1"/>
  <c r="H38" i="5"/>
  <c r="I38" i="5" s="1"/>
  <c r="H37" i="5"/>
  <c r="I37" i="5" s="1"/>
  <c r="H36" i="5"/>
  <c r="I36" i="5" s="1"/>
  <c r="H35" i="5"/>
  <c r="I35" i="5" s="1"/>
  <c r="H34" i="5"/>
  <c r="I34" i="5" s="1"/>
  <c r="H33" i="5"/>
  <c r="I33" i="5" s="1"/>
  <c r="H32" i="5"/>
  <c r="I32" i="5" s="1"/>
  <c r="H31" i="5"/>
  <c r="I31" i="5" s="1"/>
  <c r="H30" i="5"/>
  <c r="I30" i="5" s="1"/>
  <c r="H29" i="5"/>
  <c r="I29" i="5" s="1"/>
  <c r="H28" i="5"/>
  <c r="I28" i="5" s="1"/>
  <c r="H27" i="5"/>
  <c r="I27" i="5" s="1"/>
  <c r="H26" i="5"/>
  <c r="I26" i="5" s="1"/>
  <c r="H25" i="5"/>
  <c r="I25" i="5" s="1"/>
  <c r="H24" i="5"/>
  <c r="I24" i="5" s="1"/>
  <c r="H23" i="5"/>
  <c r="I23" i="5" s="1"/>
  <c r="H22" i="5"/>
  <c r="I22" i="5" s="1"/>
  <c r="H21" i="5"/>
  <c r="I21" i="5" s="1"/>
  <c r="H20" i="5"/>
  <c r="I20" i="5" s="1"/>
  <c r="H19" i="5"/>
  <c r="I19" i="5" s="1"/>
  <c r="H18" i="5"/>
  <c r="I18" i="5" s="1"/>
  <c r="H17" i="5"/>
  <c r="I17" i="5" s="1"/>
  <c r="H16" i="5"/>
  <c r="I16" i="5" s="1"/>
  <c r="H15" i="5"/>
  <c r="I15" i="5" s="1"/>
  <c r="H14" i="5"/>
  <c r="I14" i="5" s="1"/>
  <c r="H13" i="5"/>
  <c r="I13" i="5" s="1"/>
  <c r="H12" i="5"/>
  <c r="I12" i="5" s="1"/>
  <c r="H11" i="5"/>
  <c r="I11" i="5" s="1"/>
  <c r="H10" i="5"/>
  <c r="I10" i="5" s="1"/>
  <c r="H9" i="5"/>
  <c r="I9" i="5" s="1"/>
  <c r="H8" i="5"/>
  <c r="I8" i="5" s="1"/>
  <c r="H30" i="4"/>
  <c r="I30" i="4" s="1"/>
  <c r="H29" i="4"/>
  <c r="I29" i="4" s="1"/>
  <c r="H28" i="4"/>
  <c r="I28" i="4" s="1"/>
  <c r="H27" i="4"/>
  <c r="I27" i="4" s="1"/>
  <c r="H26" i="4"/>
  <c r="I26" i="4" s="1"/>
  <c r="H25" i="4"/>
  <c r="I25" i="4" s="1"/>
  <c r="H24" i="4"/>
  <c r="I24" i="4" s="1"/>
  <c r="H23" i="4"/>
  <c r="I23" i="4" s="1"/>
  <c r="H22" i="4"/>
  <c r="I22" i="4" s="1"/>
  <c r="H21" i="4"/>
  <c r="I21" i="4" s="1"/>
  <c r="H20" i="4"/>
  <c r="I20" i="4" s="1"/>
  <c r="H19" i="4"/>
  <c r="I19" i="4" s="1"/>
  <c r="H18" i="4"/>
  <c r="I18" i="4" s="1"/>
  <c r="H17" i="4"/>
  <c r="I17" i="4" s="1"/>
  <c r="H16" i="4"/>
  <c r="I16" i="4" s="1"/>
  <c r="H15" i="4"/>
  <c r="I15" i="4" s="1"/>
  <c r="H14" i="4"/>
  <c r="I14" i="4" s="1"/>
  <c r="H13" i="4"/>
  <c r="I13" i="4" s="1"/>
  <c r="H12" i="4"/>
  <c r="I12" i="4" s="1"/>
  <c r="H11" i="4"/>
  <c r="I11" i="4" s="1"/>
  <c r="H10" i="4"/>
  <c r="I10" i="4" s="1"/>
  <c r="H9" i="4"/>
  <c r="I9" i="4" s="1"/>
  <c r="H8" i="4"/>
  <c r="I8" i="4" s="1"/>
  <c r="H36" i="3"/>
  <c r="I36" i="3" s="1"/>
  <c r="H35" i="3"/>
  <c r="I35" i="3" s="1"/>
  <c r="H34" i="3"/>
  <c r="I34" i="3" s="1"/>
  <c r="H33" i="3"/>
  <c r="I33" i="3" s="1"/>
  <c r="H32" i="3"/>
  <c r="I32" i="3" s="1"/>
  <c r="H31" i="3"/>
  <c r="I31" i="3" s="1"/>
  <c r="H30" i="3"/>
  <c r="I30" i="3" s="1"/>
  <c r="H29" i="3"/>
  <c r="I29" i="3" s="1"/>
  <c r="H28" i="3"/>
  <c r="I28" i="3" s="1"/>
  <c r="H27" i="3"/>
  <c r="I27" i="3" s="1"/>
  <c r="H26" i="3"/>
  <c r="I26" i="3" s="1"/>
  <c r="H25" i="3"/>
  <c r="I25" i="3" s="1"/>
  <c r="H24" i="3"/>
  <c r="I24" i="3" s="1"/>
  <c r="H23" i="3"/>
  <c r="I23" i="3" s="1"/>
  <c r="H22" i="3"/>
  <c r="I22" i="3" s="1"/>
  <c r="H21" i="3"/>
  <c r="I21" i="3" s="1"/>
  <c r="H20" i="3"/>
  <c r="I20" i="3" s="1"/>
  <c r="H19" i="3"/>
  <c r="I19" i="3" s="1"/>
  <c r="H18" i="3"/>
  <c r="I18" i="3" s="1"/>
  <c r="H17" i="3"/>
  <c r="I17" i="3" s="1"/>
  <c r="H16" i="3"/>
  <c r="I16" i="3" s="1"/>
  <c r="H15" i="3"/>
  <c r="I15" i="3" s="1"/>
  <c r="H14" i="3"/>
  <c r="I14" i="3" s="1"/>
  <c r="H13" i="3"/>
  <c r="I13" i="3" s="1"/>
  <c r="H12" i="3"/>
  <c r="I12" i="3" s="1"/>
  <c r="H11" i="3"/>
  <c r="I11" i="3" s="1"/>
  <c r="H10" i="3"/>
  <c r="I10" i="3" s="1"/>
  <c r="H9" i="3"/>
  <c r="I9" i="3" s="1"/>
  <c r="I8" i="3"/>
  <c r="S43" i="5" l="1"/>
  <c r="T43" i="5"/>
  <c r="R43" i="5"/>
  <c r="S59" i="5"/>
  <c r="R59" i="5"/>
  <c r="T59" i="5"/>
  <c r="S99" i="5"/>
  <c r="T99" i="5"/>
  <c r="R99" i="5"/>
  <c r="S107" i="5"/>
  <c r="T107" i="5"/>
  <c r="R107" i="5"/>
  <c r="S115" i="5"/>
  <c r="R115" i="5"/>
  <c r="T115" i="5"/>
  <c r="S123" i="5"/>
  <c r="T123" i="5"/>
  <c r="R123" i="5"/>
  <c r="S131" i="5"/>
  <c r="T131" i="5"/>
  <c r="R131" i="5"/>
  <c r="S139" i="5"/>
  <c r="T139" i="5"/>
  <c r="R139" i="5"/>
  <c r="S147" i="5"/>
  <c r="T147" i="5"/>
  <c r="R147" i="5"/>
  <c r="S155" i="5"/>
  <c r="R155" i="5"/>
  <c r="T155" i="5"/>
  <c r="S163" i="5"/>
  <c r="T163" i="5"/>
  <c r="R163" i="5"/>
  <c r="S171" i="5"/>
  <c r="T171" i="5"/>
  <c r="R171" i="5"/>
  <c r="S179" i="5"/>
  <c r="T179" i="5"/>
  <c r="R179" i="5"/>
  <c r="S187" i="5"/>
  <c r="T187" i="5"/>
  <c r="R187" i="5"/>
  <c r="S195" i="5"/>
  <c r="T195" i="5"/>
  <c r="R195" i="5"/>
  <c r="S203" i="5"/>
  <c r="R203" i="5"/>
  <c r="T203" i="5"/>
  <c r="S211" i="5"/>
  <c r="T211" i="5"/>
  <c r="R211" i="5"/>
  <c r="S219" i="5"/>
  <c r="T219" i="5"/>
  <c r="R219" i="5"/>
  <c r="S227" i="5"/>
  <c r="T227" i="5"/>
  <c r="R227" i="5"/>
  <c r="S12" i="5"/>
  <c r="R12" i="5"/>
  <c r="T12" i="5"/>
  <c r="S20" i="5"/>
  <c r="T20" i="5"/>
  <c r="R20" i="5"/>
  <c r="S28" i="5"/>
  <c r="R28" i="5"/>
  <c r="T28" i="5"/>
  <c r="S36" i="5"/>
  <c r="T36" i="5"/>
  <c r="R36" i="5"/>
  <c r="S44" i="5"/>
  <c r="T44" i="5"/>
  <c r="R44" i="5"/>
  <c r="S52" i="5"/>
  <c r="R52" i="5"/>
  <c r="T52" i="5"/>
  <c r="S60" i="5"/>
  <c r="R60" i="5"/>
  <c r="T60" i="5"/>
  <c r="S68" i="5"/>
  <c r="R68" i="5"/>
  <c r="T68" i="5"/>
  <c r="S76" i="5"/>
  <c r="T76" i="5"/>
  <c r="R76" i="5"/>
  <c r="S84" i="5"/>
  <c r="R84" i="5"/>
  <c r="T84" i="5"/>
  <c r="S92" i="5"/>
  <c r="R92" i="5"/>
  <c r="T92" i="5"/>
  <c r="S100" i="5"/>
  <c r="R100" i="5"/>
  <c r="T100" i="5"/>
  <c r="S108" i="5"/>
  <c r="R108" i="5"/>
  <c r="T108" i="5"/>
  <c r="S116" i="5"/>
  <c r="T116" i="5"/>
  <c r="R116" i="5"/>
  <c r="S124" i="5"/>
  <c r="T124" i="5"/>
  <c r="R124" i="5"/>
  <c r="S132" i="5"/>
  <c r="T132" i="5"/>
  <c r="R132" i="5"/>
  <c r="S140" i="5"/>
  <c r="T140" i="5"/>
  <c r="R140" i="5"/>
  <c r="S148" i="5"/>
  <c r="R148" i="5"/>
  <c r="T148" i="5"/>
  <c r="S156" i="5"/>
  <c r="R156" i="5"/>
  <c r="T156" i="5"/>
  <c r="S164" i="5"/>
  <c r="T164" i="5"/>
  <c r="R164" i="5"/>
  <c r="S172" i="5"/>
  <c r="T172" i="5"/>
  <c r="R172" i="5"/>
  <c r="S180" i="5"/>
  <c r="R180" i="5"/>
  <c r="T180" i="5"/>
  <c r="S188" i="5"/>
  <c r="R188" i="5"/>
  <c r="T188" i="5"/>
  <c r="S196" i="5"/>
  <c r="R196" i="5"/>
  <c r="T196" i="5"/>
  <c r="S204" i="5"/>
  <c r="R204" i="5"/>
  <c r="T204" i="5"/>
  <c r="S212" i="5"/>
  <c r="R212" i="5"/>
  <c r="T212" i="5"/>
  <c r="S220" i="5"/>
  <c r="T220" i="5"/>
  <c r="R220" i="5"/>
  <c r="S228" i="5"/>
  <c r="T228" i="5"/>
  <c r="R228" i="5"/>
  <c r="S27" i="5"/>
  <c r="T27" i="5"/>
  <c r="R27" i="5"/>
  <c r="S29" i="5"/>
  <c r="R29" i="5"/>
  <c r="T29" i="5"/>
  <c r="S101" i="5"/>
  <c r="T101" i="5"/>
  <c r="R101" i="5"/>
  <c r="S141" i="5"/>
  <c r="R141" i="5"/>
  <c r="T141" i="5"/>
  <c r="S149" i="5"/>
  <c r="T149" i="5"/>
  <c r="R149" i="5"/>
  <c r="S157" i="5"/>
  <c r="T157" i="5"/>
  <c r="R157" i="5"/>
  <c r="S165" i="5"/>
  <c r="T165" i="5"/>
  <c r="R165" i="5"/>
  <c r="S173" i="5"/>
  <c r="T173" i="5"/>
  <c r="R173" i="5"/>
  <c r="S181" i="5"/>
  <c r="T181" i="5"/>
  <c r="R181" i="5"/>
  <c r="S189" i="5"/>
  <c r="T189" i="5"/>
  <c r="R189" i="5"/>
  <c r="S197" i="5"/>
  <c r="R197" i="5"/>
  <c r="T197" i="5"/>
  <c r="S205" i="5"/>
  <c r="R205" i="5"/>
  <c r="T205" i="5"/>
  <c r="S213" i="5"/>
  <c r="T213" i="5"/>
  <c r="R213" i="5"/>
  <c r="S221" i="5"/>
  <c r="T221" i="5"/>
  <c r="R221" i="5"/>
  <c r="S229" i="5"/>
  <c r="T229" i="5"/>
  <c r="R229" i="5"/>
  <c r="S51" i="5"/>
  <c r="T51" i="5"/>
  <c r="R51" i="5"/>
  <c r="S13" i="5"/>
  <c r="T13" i="5"/>
  <c r="R13" i="5"/>
  <c r="S77" i="5"/>
  <c r="R77" i="5"/>
  <c r="T77" i="5"/>
  <c r="S62" i="5"/>
  <c r="R62" i="5"/>
  <c r="T62" i="5"/>
  <c r="S118" i="5"/>
  <c r="T118" i="5"/>
  <c r="R118" i="5"/>
  <c r="S158" i="5"/>
  <c r="T158" i="5"/>
  <c r="R158" i="5"/>
  <c r="S182" i="5"/>
  <c r="R182" i="5"/>
  <c r="T182" i="5"/>
  <c r="S206" i="5"/>
  <c r="T206" i="5"/>
  <c r="R206" i="5"/>
  <c r="S214" i="5"/>
  <c r="T214" i="5"/>
  <c r="R214" i="5"/>
  <c r="S222" i="5"/>
  <c r="T222" i="5"/>
  <c r="R222" i="5"/>
  <c r="S230" i="5"/>
  <c r="T230" i="5"/>
  <c r="R230" i="5"/>
  <c r="S11" i="5"/>
  <c r="R11" i="5"/>
  <c r="T11" i="5"/>
  <c r="S83" i="5"/>
  <c r="T83" i="5"/>
  <c r="R83" i="5"/>
  <c r="S45" i="5"/>
  <c r="T45" i="5"/>
  <c r="R45" i="5"/>
  <c r="S85" i="5"/>
  <c r="T85" i="5"/>
  <c r="R85" i="5"/>
  <c r="S109" i="5"/>
  <c r="T109" i="5"/>
  <c r="R109" i="5"/>
  <c r="S30" i="5"/>
  <c r="R30" i="5"/>
  <c r="T30" i="5"/>
  <c r="S70" i="5"/>
  <c r="T70" i="5"/>
  <c r="R70" i="5"/>
  <c r="S94" i="5"/>
  <c r="T94" i="5"/>
  <c r="R94" i="5"/>
  <c r="S134" i="5"/>
  <c r="T134" i="5"/>
  <c r="R134" i="5"/>
  <c r="S166" i="5"/>
  <c r="T166" i="5"/>
  <c r="R166" i="5"/>
  <c r="S190" i="5"/>
  <c r="R190" i="5"/>
  <c r="T190" i="5"/>
  <c r="S31" i="5"/>
  <c r="R31" i="5"/>
  <c r="T31" i="5"/>
  <c r="S47" i="5"/>
  <c r="T47" i="5"/>
  <c r="R47" i="5"/>
  <c r="S63" i="5"/>
  <c r="T63" i="5"/>
  <c r="R63" i="5"/>
  <c r="S79" i="5"/>
  <c r="T79" i="5"/>
  <c r="R79" i="5"/>
  <c r="S87" i="5"/>
  <c r="R87" i="5"/>
  <c r="T87" i="5"/>
  <c r="S95" i="5"/>
  <c r="R95" i="5"/>
  <c r="T95" i="5"/>
  <c r="S103" i="5"/>
  <c r="R103" i="5"/>
  <c r="T103" i="5"/>
  <c r="S111" i="5"/>
  <c r="T111" i="5"/>
  <c r="R111" i="5"/>
  <c r="S119" i="5"/>
  <c r="R119" i="5"/>
  <c r="T119" i="5"/>
  <c r="S127" i="5"/>
  <c r="R127" i="5"/>
  <c r="T127" i="5"/>
  <c r="S135" i="5"/>
  <c r="R135" i="5"/>
  <c r="T135" i="5"/>
  <c r="S143" i="5"/>
  <c r="R143" i="5"/>
  <c r="T143" i="5"/>
  <c r="S151" i="5"/>
  <c r="R151" i="5"/>
  <c r="T151" i="5"/>
  <c r="S159" i="5"/>
  <c r="R159" i="5"/>
  <c r="T159" i="5"/>
  <c r="S167" i="5"/>
  <c r="R167" i="5"/>
  <c r="T167" i="5"/>
  <c r="S175" i="5"/>
  <c r="T175" i="5"/>
  <c r="R175" i="5"/>
  <c r="S183" i="5"/>
  <c r="R183" i="5"/>
  <c r="T183" i="5"/>
  <c r="S191" i="5"/>
  <c r="T191" i="5"/>
  <c r="R191" i="5"/>
  <c r="S199" i="5"/>
  <c r="R199" i="5"/>
  <c r="T199" i="5"/>
  <c r="S207" i="5"/>
  <c r="T207" i="5"/>
  <c r="R207" i="5"/>
  <c r="S215" i="5"/>
  <c r="R215" i="5"/>
  <c r="T215" i="5"/>
  <c r="S223" i="5"/>
  <c r="R223" i="5"/>
  <c r="T223" i="5"/>
  <c r="S231" i="5"/>
  <c r="R231" i="5"/>
  <c r="T231" i="5"/>
  <c r="S35" i="5"/>
  <c r="R35" i="5"/>
  <c r="T35" i="5"/>
  <c r="S91" i="5"/>
  <c r="T91" i="5"/>
  <c r="R91" i="5"/>
  <c r="T21" i="5"/>
  <c r="S21" i="5"/>
  <c r="R21" i="5"/>
  <c r="S53" i="5"/>
  <c r="T53" i="5"/>
  <c r="R53" i="5"/>
  <c r="S93" i="5"/>
  <c r="T93" i="5"/>
  <c r="R93" i="5"/>
  <c r="S125" i="5"/>
  <c r="R125" i="5"/>
  <c r="T125" i="5"/>
  <c r="S14" i="5"/>
  <c r="R14" i="5"/>
  <c r="T14" i="5"/>
  <c r="S46" i="5"/>
  <c r="T46" i="5"/>
  <c r="R46" i="5"/>
  <c r="S78" i="5"/>
  <c r="R78" i="5"/>
  <c r="T78" i="5"/>
  <c r="S110" i="5"/>
  <c r="R110" i="5"/>
  <c r="T110" i="5"/>
  <c r="S126" i="5"/>
  <c r="T126" i="5"/>
  <c r="R126" i="5"/>
  <c r="S150" i="5"/>
  <c r="R150" i="5"/>
  <c r="T150" i="5"/>
  <c r="S174" i="5"/>
  <c r="R174" i="5"/>
  <c r="T174" i="5"/>
  <c r="S198" i="5"/>
  <c r="T198" i="5"/>
  <c r="R198" i="5"/>
  <c r="S15" i="5"/>
  <c r="R15" i="5"/>
  <c r="T15" i="5"/>
  <c r="S23" i="5"/>
  <c r="T23" i="5"/>
  <c r="R23" i="5"/>
  <c r="S39" i="5"/>
  <c r="T39" i="5"/>
  <c r="R39" i="5"/>
  <c r="S55" i="5"/>
  <c r="R55" i="5"/>
  <c r="T55" i="5"/>
  <c r="S71" i="5"/>
  <c r="R71" i="5"/>
  <c r="T71" i="5"/>
  <c r="S8" i="5"/>
  <c r="T8" i="5"/>
  <c r="R8" i="5"/>
  <c r="S16" i="5"/>
  <c r="T16" i="5"/>
  <c r="R16" i="5"/>
  <c r="T24" i="5"/>
  <c r="S24" i="5"/>
  <c r="R24" i="5"/>
  <c r="S32" i="5"/>
  <c r="R32" i="5"/>
  <c r="T32" i="5"/>
  <c r="S40" i="5"/>
  <c r="T40" i="5"/>
  <c r="R40" i="5"/>
  <c r="S48" i="5"/>
  <c r="T48" i="5"/>
  <c r="R48" i="5"/>
  <c r="S56" i="5"/>
  <c r="T56" i="5"/>
  <c r="R56" i="5"/>
  <c r="S64" i="5"/>
  <c r="T64" i="5"/>
  <c r="R64" i="5"/>
  <c r="S72" i="5"/>
  <c r="T72" i="5"/>
  <c r="R72" i="5"/>
  <c r="S80" i="5"/>
  <c r="R80" i="5"/>
  <c r="T80" i="5"/>
  <c r="S88" i="5"/>
  <c r="R88" i="5"/>
  <c r="T88" i="5"/>
  <c r="S96" i="5"/>
  <c r="R96" i="5"/>
  <c r="T96" i="5"/>
  <c r="S104" i="5"/>
  <c r="T104" i="5"/>
  <c r="R104" i="5"/>
  <c r="S112" i="5"/>
  <c r="R112" i="5"/>
  <c r="T112" i="5"/>
  <c r="S120" i="5"/>
  <c r="R120" i="5"/>
  <c r="T120" i="5"/>
  <c r="S128" i="5"/>
  <c r="R128" i="5"/>
  <c r="T128" i="5"/>
  <c r="S136" i="5"/>
  <c r="R136" i="5"/>
  <c r="T136" i="5"/>
  <c r="S144" i="5"/>
  <c r="R144" i="5"/>
  <c r="T144" i="5"/>
  <c r="S152" i="5"/>
  <c r="R152" i="5"/>
  <c r="T152" i="5"/>
  <c r="S160" i="5"/>
  <c r="R160" i="5"/>
  <c r="T160" i="5"/>
  <c r="S168" i="5"/>
  <c r="R168" i="5"/>
  <c r="T168" i="5"/>
  <c r="S176" i="5"/>
  <c r="R176" i="5"/>
  <c r="T176" i="5"/>
  <c r="S184" i="5"/>
  <c r="R184" i="5"/>
  <c r="T184" i="5"/>
  <c r="S192" i="5"/>
  <c r="R192" i="5"/>
  <c r="T192" i="5"/>
  <c r="S200" i="5"/>
  <c r="R200" i="5"/>
  <c r="T200" i="5"/>
  <c r="S208" i="5"/>
  <c r="R208" i="5"/>
  <c r="T208" i="5"/>
  <c r="S216" i="5"/>
  <c r="R216" i="5"/>
  <c r="T216" i="5"/>
  <c r="S224" i="5"/>
  <c r="R224" i="5"/>
  <c r="T224" i="5"/>
  <c r="S232" i="5"/>
  <c r="R232" i="5"/>
  <c r="T232" i="5"/>
  <c r="S67" i="5"/>
  <c r="T67" i="5"/>
  <c r="R67" i="5"/>
  <c r="S61" i="5"/>
  <c r="T61" i="5"/>
  <c r="R61" i="5"/>
  <c r="S133" i="5"/>
  <c r="R133" i="5"/>
  <c r="T133" i="5"/>
  <c r="T38" i="5"/>
  <c r="S38" i="5"/>
  <c r="R38" i="5"/>
  <c r="S102" i="5"/>
  <c r="T102" i="5"/>
  <c r="R102" i="5"/>
  <c r="S9" i="5"/>
  <c r="R9" i="5"/>
  <c r="T9" i="5"/>
  <c r="S25" i="5"/>
  <c r="T25" i="5"/>
  <c r="R25" i="5"/>
  <c r="S41" i="5"/>
  <c r="R41" i="5"/>
  <c r="T41" i="5"/>
  <c r="S57" i="5"/>
  <c r="R57" i="5"/>
  <c r="T57" i="5"/>
  <c r="S73" i="5"/>
  <c r="R73" i="5"/>
  <c r="T73" i="5"/>
  <c r="S81" i="5"/>
  <c r="T81" i="5"/>
  <c r="R81" i="5"/>
  <c r="S89" i="5"/>
  <c r="R89" i="5"/>
  <c r="T89" i="5"/>
  <c r="S97" i="5"/>
  <c r="R97" i="5"/>
  <c r="T97" i="5"/>
  <c r="S105" i="5"/>
  <c r="R105" i="5"/>
  <c r="T105" i="5"/>
  <c r="S113" i="5"/>
  <c r="T113" i="5"/>
  <c r="R113" i="5"/>
  <c r="S121" i="5"/>
  <c r="R121" i="5"/>
  <c r="T121" i="5"/>
  <c r="S129" i="5"/>
  <c r="R129" i="5"/>
  <c r="T129" i="5"/>
  <c r="S137" i="5"/>
  <c r="R137" i="5"/>
  <c r="T137" i="5"/>
  <c r="S145" i="5"/>
  <c r="R145" i="5"/>
  <c r="T145" i="5"/>
  <c r="S153" i="5"/>
  <c r="R153" i="5"/>
  <c r="T153" i="5"/>
  <c r="S161" i="5"/>
  <c r="R161" i="5"/>
  <c r="T161" i="5"/>
  <c r="S169" i="5"/>
  <c r="R169" i="5"/>
  <c r="T169" i="5"/>
  <c r="S177" i="5"/>
  <c r="R177" i="5"/>
  <c r="T177" i="5"/>
  <c r="S185" i="5"/>
  <c r="R185" i="5"/>
  <c r="T185" i="5"/>
  <c r="S193" i="5"/>
  <c r="R193" i="5"/>
  <c r="T193" i="5"/>
  <c r="S201" i="5"/>
  <c r="R201" i="5"/>
  <c r="T201" i="5"/>
  <c r="S209" i="5"/>
  <c r="T209" i="5"/>
  <c r="R209" i="5"/>
  <c r="S217" i="5"/>
  <c r="R217" i="5"/>
  <c r="T217" i="5"/>
  <c r="S225" i="5"/>
  <c r="R225" i="5"/>
  <c r="T225" i="5"/>
  <c r="S233" i="5"/>
  <c r="R233" i="5"/>
  <c r="T233" i="5"/>
  <c r="S19" i="5"/>
  <c r="T19" i="5"/>
  <c r="R19" i="5"/>
  <c r="S75" i="5"/>
  <c r="T75" i="5"/>
  <c r="R75" i="5"/>
  <c r="S37" i="5"/>
  <c r="T37" i="5"/>
  <c r="R37" i="5"/>
  <c r="S69" i="5"/>
  <c r="T69" i="5"/>
  <c r="R69" i="5"/>
  <c r="S117" i="5"/>
  <c r="R117" i="5"/>
  <c r="T117" i="5"/>
  <c r="S22" i="5"/>
  <c r="T22" i="5"/>
  <c r="R22" i="5"/>
  <c r="S54" i="5"/>
  <c r="T54" i="5"/>
  <c r="R54" i="5"/>
  <c r="S86" i="5"/>
  <c r="T86" i="5"/>
  <c r="R86" i="5"/>
  <c r="S142" i="5"/>
  <c r="T142" i="5"/>
  <c r="R142" i="5"/>
  <c r="S17" i="5"/>
  <c r="R17" i="5"/>
  <c r="T17" i="5"/>
  <c r="S33" i="5"/>
  <c r="R33" i="5"/>
  <c r="T33" i="5"/>
  <c r="S49" i="5"/>
  <c r="R49" i="5"/>
  <c r="T49" i="5"/>
  <c r="S65" i="5"/>
  <c r="R65" i="5"/>
  <c r="T65" i="5"/>
  <c r="S10" i="5"/>
  <c r="T10" i="5"/>
  <c r="R10" i="5"/>
  <c r="T18" i="5"/>
  <c r="S18" i="5"/>
  <c r="R18" i="5"/>
  <c r="S26" i="5"/>
  <c r="R26" i="5"/>
  <c r="T26" i="5"/>
  <c r="S34" i="5"/>
  <c r="R34" i="5"/>
  <c r="T34" i="5"/>
  <c r="S42" i="5"/>
  <c r="T42" i="5"/>
  <c r="R42" i="5"/>
  <c r="S50" i="5"/>
  <c r="T50" i="5"/>
  <c r="R50" i="5"/>
  <c r="S58" i="5"/>
  <c r="T58" i="5"/>
  <c r="R58" i="5"/>
  <c r="S66" i="5"/>
  <c r="R66" i="5"/>
  <c r="T66" i="5"/>
  <c r="S74" i="5"/>
  <c r="T74" i="5"/>
  <c r="R74" i="5"/>
  <c r="S82" i="5"/>
  <c r="T82" i="5"/>
  <c r="R82" i="5"/>
  <c r="S90" i="5"/>
  <c r="T90" i="5"/>
  <c r="R90" i="5"/>
  <c r="S98" i="5"/>
  <c r="R98" i="5"/>
  <c r="T98" i="5"/>
  <c r="S106" i="5"/>
  <c r="T106" i="5"/>
  <c r="R106" i="5"/>
  <c r="S114" i="5"/>
  <c r="R114" i="5"/>
  <c r="T114" i="5"/>
  <c r="S122" i="5"/>
  <c r="T122" i="5"/>
  <c r="R122" i="5"/>
  <c r="S130" i="5"/>
  <c r="R130" i="5"/>
  <c r="T130" i="5"/>
  <c r="S138" i="5"/>
  <c r="T138" i="5"/>
  <c r="R138" i="5"/>
  <c r="S146" i="5"/>
  <c r="T146" i="5"/>
  <c r="R146" i="5"/>
  <c r="S154" i="5"/>
  <c r="T154" i="5"/>
  <c r="R154" i="5"/>
  <c r="S162" i="5"/>
  <c r="R162" i="5"/>
  <c r="T162" i="5"/>
  <c r="S170" i="5"/>
  <c r="T170" i="5"/>
  <c r="R170" i="5"/>
  <c r="S178" i="5"/>
  <c r="R178" i="5"/>
  <c r="T178" i="5"/>
  <c r="S186" i="5"/>
  <c r="T186" i="5"/>
  <c r="R186" i="5"/>
  <c r="S194" i="5"/>
  <c r="R194" i="5"/>
  <c r="T194" i="5"/>
  <c r="S202" i="5"/>
  <c r="T202" i="5"/>
  <c r="R202" i="5"/>
  <c r="S210" i="5"/>
  <c r="R210" i="5"/>
  <c r="T210" i="5"/>
  <c r="S218" i="5"/>
  <c r="T218" i="5"/>
  <c r="R218" i="5"/>
  <c r="S226" i="5"/>
  <c r="R226" i="5"/>
  <c r="T226" i="5"/>
  <c r="S234" i="5"/>
  <c r="T234" i="5"/>
  <c r="R234" i="5"/>
  <c r="S13" i="3"/>
  <c r="T13" i="3"/>
  <c r="R13" i="3"/>
  <c r="S29" i="3"/>
  <c r="T29" i="3"/>
  <c r="R29" i="3"/>
  <c r="S14" i="3"/>
  <c r="R14" i="3"/>
  <c r="T14" i="3"/>
  <c r="S22" i="3"/>
  <c r="T22" i="3"/>
  <c r="R22" i="3"/>
  <c r="S30" i="3"/>
  <c r="R30" i="3"/>
  <c r="T30" i="3"/>
  <c r="S15" i="3"/>
  <c r="R15" i="3"/>
  <c r="T15" i="3"/>
  <c r="S23" i="3"/>
  <c r="R23" i="3"/>
  <c r="T23" i="3"/>
  <c r="S31" i="3"/>
  <c r="T31" i="3"/>
  <c r="R31" i="3"/>
  <c r="S8" i="3"/>
  <c r="T8" i="3"/>
  <c r="R8" i="3"/>
  <c r="R16" i="3"/>
  <c r="S16" i="3"/>
  <c r="T16" i="3"/>
  <c r="R24" i="3"/>
  <c r="S24" i="3"/>
  <c r="T24" i="3"/>
  <c r="S32" i="3"/>
  <c r="R32" i="3"/>
  <c r="T32" i="3"/>
  <c r="T9" i="3"/>
  <c r="S9" i="3"/>
  <c r="R9" i="3"/>
  <c r="T17" i="3"/>
  <c r="S17" i="3"/>
  <c r="R17" i="3"/>
  <c r="T25" i="3"/>
  <c r="S25" i="3"/>
  <c r="R25" i="3"/>
  <c r="T33" i="3"/>
  <c r="S33" i="3"/>
  <c r="R33" i="3"/>
  <c r="S21" i="3"/>
  <c r="T21" i="3"/>
  <c r="R21" i="3"/>
  <c r="R10" i="3"/>
  <c r="T10" i="3"/>
  <c r="S10" i="3"/>
  <c r="R18" i="3"/>
  <c r="S18" i="3"/>
  <c r="T18" i="3"/>
  <c r="R26" i="3"/>
  <c r="T26" i="3"/>
  <c r="S26" i="3"/>
  <c r="S34" i="3"/>
  <c r="T34" i="3"/>
  <c r="R34" i="3"/>
  <c r="S11" i="3"/>
  <c r="T11" i="3"/>
  <c r="R11" i="3"/>
  <c r="S19" i="3"/>
  <c r="T19" i="3"/>
  <c r="R19" i="3"/>
  <c r="S27" i="3"/>
  <c r="R27" i="3"/>
  <c r="T27" i="3"/>
  <c r="S35" i="3"/>
  <c r="T35" i="3"/>
  <c r="R35" i="3"/>
  <c r="S12" i="3"/>
  <c r="R12" i="3"/>
  <c r="T12" i="3"/>
  <c r="S20" i="3"/>
  <c r="T20" i="3"/>
  <c r="R20" i="3"/>
  <c r="S28" i="3"/>
  <c r="R28" i="3"/>
  <c r="T28" i="3"/>
  <c r="S36" i="3"/>
  <c r="R36" i="3"/>
  <c r="T36" i="3"/>
  <c r="H8" i="2"/>
  <c r="H65" i="2" l="1"/>
  <c r="I65" i="2" s="1"/>
  <c r="H64" i="2"/>
  <c r="I64" i="2" s="1"/>
  <c r="H63" i="2"/>
  <c r="I63" i="2" s="1"/>
  <c r="H62" i="2"/>
  <c r="I62" i="2" s="1"/>
  <c r="H61" i="2"/>
  <c r="I61" i="2" s="1"/>
  <c r="H60" i="2"/>
  <c r="I60" i="2" s="1"/>
  <c r="H59" i="2"/>
  <c r="I59" i="2" s="1"/>
  <c r="H58" i="2"/>
  <c r="I58" i="2" s="1"/>
  <c r="H57" i="2"/>
  <c r="I57" i="2" s="1"/>
  <c r="H56" i="2"/>
  <c r="I56" i="2" s="1"/>
  <c r="H55" i="2"/>
  <c r="I55" i="2" s="1"/>
  <c r="H54" i="2"/>
  <c r="I54" i="2" s="1"/>
  <c r="H53" i="2"/>
  <c r="I53" i="2" s="1"/>
  <c r="H52" i="2"/>
  <c r="I52" i="2" s="1"/>
  <c r="H51" i="2"/>
  <c r="I51" i="2" s="1"/>
  <c r="H50" i="2"/>
  <c r="I50" i="2" s="1"/>
  <c r="H49" i="2"/>
  <c r="I49" i="2" s="1"/>
  <c r="H48" i="2"/>
  <c r="I48" i="2" s="1"/>
  <c r="H47" i="2"/>
  <c r="I47"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T26" i="2" l="1"/>
  <c r="S26" i="2"/>
  <c r="R26" i="2"/>
  <c r="S58" i="2"/>
  <c r="T58" i="2"/>
  <c r="R58" i="2"/>
  <c r="S43" i="2"/>
  <c r="R43" i="2"/>
  <c r="T43" i="2"/>
  <c r="S12" i="2"/>
  <c r="T12" i="2"/>
  <c r="R12" i="2"/>
  <c r="S36" i="2"/>
  <c r="R36" i="2"/>
  <c r="T36" i="2"/>
  <c r="S21" i="2"/>
  <c r="T21" i="2"/>
  <c r="R21" i="2"/>
  <c r="S61" i="2"/>
  <c r="R61" i="2"/>
  <c r="T61" i="2"/>
  <c r="S46" i="2"/>
  <c r="R46" i="2"/>
  <c r="T46" i="2"/>
  <c r="S62" i="2"/>
  <c r="R62" i="2"/>
  <c r="T62" i="2"/>
  <c r="T34" i="2"/>
  <c r="S34" i="2"/>
  <c r="R34" i="2"/>
  <c r="S11" i="2"/>
  <c r="R11" i="2"/>
  <c r="T11" i="2"/>
  <c r="S51" i="2"/>
  <c r="T51" i="2"/>
  <c r="R51" i="2"/>
  <c r="S20" i="2"/>
  <c r="T20" i="2"/>
  <c r="R20" i="2"/>
  <c r="S44" i="2"/>
  <c r="T44" i="2"/>
  <c r="R44" i="2"/>
  <c r="S13" i="2"/>
  <c r="R13" i="2"/>
  <c r="T13" i="2"/>
  <c r="S45" i="2"/>
  <c r="R45" i="2"/>
  <c r="T45" i="2"/>
  <c r="S30" i="2"/>
  <c r="T30" i="2"/>
  <c r="R30" i="2"/>
  <c r="S63" i="2"/>
  <c r="T63" i="2"/>
  <c r="R63" i="2"/>
  <c r="T10" i="2"/>
  <c r="S10" i="2"/>
  <c r="R10" i="2"/>
  <c r="S18" i="2"/>
  <c r="T18" i="2"/>
  <c r="R18" i="2"/>
  <c r="T42" i="2"/>
  <c r="S42" i="2"/>
  <c r="R42" i="2"/>
  <c r="S50" i="2"/>
  <c r="T50" i="2"/>
  <c r="R50" i="2"/>
  <c r="S19" i="2"/>
  <c r="T19" i="2"/>
  <c r="R19" i="2"/>
  <c r="S27" i="2"/>
  <c r="R27" i="2"/>
  <c r="T27" i="2"/>
  <c r="T35" i="2"/>
  <c r="S35" i="2"/>
  <c r="R35" i="2"/>
  <c r="S59" i="2"/>
  <c r="R59" i="2"/>
  <c r="T59" i="2"/>
  <c r="S28" i="2"/>
  <c r="R28" i="2"/>
  <c r="T28" i="2"/>
  <c r="S52" i="2"/>
  <c r="T52" i="2"/>
  <c r="R52" i="2"/>
  <c r="S60" i="2"/>
  <c r="R60" i="2"/>
  <c r="T60" i="2"/>
  <c r="T29" i="2"/>
  <c r="S29" i="2"/>
  <c r="R29" i="2"/>
  <c r="S37" i="2"/>
  <c r="T37" i="2"/>
  <c r="R37" i="2"/>
  <c r="S53" i="2"/>
  <c r="T53" i="2"/>
  <c r="R53" i="2"/>
  <c r="T22" i="2"/>
  <c r="R22" i="2"/>
  <c r="S22" i="2"/>
  <c r="S38" i="2"/>
  <c r="R38" i="2"/>
  <c r="T38" i="2"/>
  <c r="T54" i="2"/>
  <c r="S54" i="2"/>
  <c r="R54" i="2"/>
  <c r="S15" i="2"/>
  <c r="T15" i="2"/>
  <c r="R15" i="2"/>
  <c r="S23" i="2"/>
  <c r="T23" i="2"/>
  <c r="R23" i="2"/>
  <c r="S31" i="2"/>
  <c r="T31" i="2"/>
  <c r="R31" i="2"/>
  <c r="S39" i="2"/>
  <c r="T39" i="2"/>
  <c r="R39" i="2"/>
  <c r="S47" i="2"/>
  <c r="T47" i="2"/>
  <c r="R47" i="2"/>
  <c r="S55" i="2"/>
  <c r="T55" i="2"/>
  <c r="R55" i="2"/>
  <c r="S16" i="2"/>
  <c r="T16" i="2"/>
  <c r="R16" i="2"/>
  <c r="S24" i="2"/>
  <c r="R24" i="2"/>
  <c r="T24" i="2"/>
  <c r="S32" i="2"/>
  <c r="R32" i="2"/>
  <c r="T32" i="2"/>
  <c r="T40" i="2"/>
  <c r="S40" i="2"/>
  <c r="R40" i="2"/>
  <c r="T48" i="2"/>
  <c r="S48" i="2"/>
  <c r="R48" i="2"/>
  <c r="S56" i="2"/>
  <c r="T56" i="2"/>
  <c r="R56" i="2"/>
  <c r="R64" i="2"/>
  <c r="S64" i="2"/>
  <c r="T64" i="2"/>
  <c r="S14" i="2"/>
  <c r="R14" i="2"/>
  <c r="T14" i="2"/>
  <c r="S9" i="2"/>
  <c r="T9" i="2"/>
  <c r="R9" i="2"/>
  <c r="S17" i="2"/>
  <c r="R17" i="2"/>
  <c r="T17" i="2"/>
  <c r="S25" i="2"/>
  <c r="R25" i="2"/>
  <c r="T25" i="2"/>
  <c r="S33" i="2"/>
  <c r="T33" i="2"/>
  <c r="R33" i="2"/>
  <c r="S41" i="2"/>
  <c r="R41" i="2"/>
  <c r="T41" i="2"/>
  <c r="S49" i="2"/>
  <c r="R49" i="2"/>
  <c r="T49" i="2"/>
  <c r="S57" i="2"/>
  <c r="T57" i="2"/>
  <c r="R57" i="2"/>
  <c r="S65" i="2"/>
  <c r="T65" i="2"/>
  <c r="R65" i="2"/>
  <c r="I8" i="2"/>
  <c r="S8" i="2" l="1"/>
  <c r="T8" i="2"/>
  <c r="R8" i="2"/>
</calcChain>
</file>

<file path=xl/sharedStrings.xml><?xml version="1.0" encoding="utf-8"?>
<sst xmlns="http://schemas.openxmlformats.org/spreadsheetml/2006/main" count="2796" uniqueCount="717">
  <si>
    <t>ETIQUETA</t>
  </si>
  <si>
    <t>TIEMPO ESTIMADO DE ENTREGA</t>
  </si>
  <si>
    <t>VALOR UNITARIO</t>
  </si>
  <si>
    <t>IVA</t>
  </si>
  <si>
    <t>IAVH001</t>
  </si>
  <si>
    <t>CPU</t>
  </si>
  <si>
    <t>CORE I5 DE OCTAVA GENERACIÓN CON VELOCIDAD  DE 3.0 GHZ O MAS
DDR4 DE 16 GB  2400 MHZ EN ADELANTE
1 TB DISCO</t>
  </si>
  <si>
    <t>IAVH002</t>
  </si>
  <si>
    <t>CORE I5 DE OCTAVA GENERACIÓN CON VELOCIDAD  DE 3.0 GHZ O MAS
DDR4 DE 8 GB  2400 MHZ EN ADELANTE
1 TB DISCO</t>
  </si>
  <si>
    <t>IAVH003</t>
  </si>
  <si>
    <t>CORE I7 DE OCTAVA GENERACIÓN CON VELOCIDAD  DE 3.0 GHZ O MAS
DDR4 DE 16 GB  2400 MHZ EN ADELANTE
1 TB DISCO</t>
  </si>
  <si>
    <t>IAVH004</t>
  </si>
  <si>
    <t>CORE I7 DE OCTAVA GENERACIÓN CON VELOCIDAD  DE 3.0 GHZ O MAS
DDR4 DE 8 GB  2400 MHZ EN ADELANTE
1 TB DISCO</t>
  </si>
  <si>
    <t>IAVH005</t>
  </si>
  <si>
    <t xml:space="preserve">EQUIPO ESCRITORIO PROCESADOR CORE I7 
DISCO DURO 2 TERAS Y 256 GIGAS DE ESTADOS SOLIDO 
MEMORIA 64 GIGAS </t>
  </si>
  <si>
    <t>IAVH006</t>
  </si>
  <si>
    <t xml:space="preserve">EQUIPO ESCRITORIO PROCESADOR CORE I7
 DISCO DURO 1 TERA Y 256 DE ESTADO SOLIDO 
MEMORIA 16 GIGAS </t>
  </si>
  <si>
    <t>IAVH007</t>
  </si>
  <si>
    <t>HP Z440 WORKSTATION. PROCESADOR: INTEL® XEON® E5- 1603V4, QUADCORE 2.8GHZ, 10MB CACHE, DDR4- 2133 MEMORY, 140W - INTEL® C612 CHIPSET - MEMORIA: 32GB (4X16GB), MAX. 128GB DDR4-2400 ECC REGRAM - DISCO DURO:1TB SATA 6GB/S 7200RPM - CONTROLADOR DE DISCOS:2 SATA @6GB/S, SUPPORTS RAID 0,1 AND NCQ.4 SSATA @6GB/S, SUPPORTS RAID 0,1,10 AND NCQ.FACTORY INTEGRATED RAID IS MICROSOFT WINDOWS ONLY - CONTROLADOR DE RED INTEGRADO INTEL I-218 GBIT LAN - UNIDAD DVDRW 9.5MM SLIM SUPERMULTI - GRAFICADORA DE VIDEO: NVIDIA QUADRO K620 2GB VIDEO RAM - FUENTE DE PODER: 700 WATTS 90% EFFICIENT WIDE-RANGING, ACTIVE POWER FACTOR CORRECTION, WITH TWO GRAPHICS POWER CABLES, - SEGURIDAD:HP SOLENOID HOOD LOCK AND HOOD SENSOR .</t>
  </si>
  <si>
    <t>IAVH008</t>
  </si>
  <si>
    <t xml:space="preserve">INTEL CORE I7-8700K 3.7 GHZ 6-CORE PROCESSOR
MOTHERBOARD        LGA1151 MOTHERBOARD RAM TYPE DDR4, MAX RAM 64 GB, CHIPSET INTEL Z390, SATA 6GB/S PORTS X 6,  M.2 SLOTS X 2
CPU COOLER        FAN RPM 600 - 2000,  NOISE LEVEL 9 - 36 DB, HEIGHT 159 MM
MEMORY        SPEED DDR4-3200,  TYPE 288-PIN DIMM, MODULES 4 X 16GB,  CAS LATENCY 16
STORAGE 1        HDD 2 TB, FORM FACTOR 3.5", TYPE 7200RPM, INTERFACE SATA 6 GB/S, INTERNAL HARD DRIVE
STORAGE 2        SSD 500 GB , CACHE 512 MB, FORM FACTOR M.2-2280, INTERFACE M.2 (M)
VIDEO CARD        CHIPSET GEFORCE GTX 1660 TI,  MEMORY 6 GB, CORE CLOCK 1500 MHZ,  BOOST CLOCK 1845 MHZ, INTERFACE PCIE X16
CASE        ATX MID TOWER CASE
POWER SUPPLY        FORM FACTOR ATX,  EFFICIENCY RATING 80+ GOLD,  WATTAGE 550 W, 
OPTICAL DRIVE        FORM FACTOR 5.25", INTERFACE SATA 3 GB/S,  BUFFER CACHE 2 MB,  DVD+R DUAL-LAYER SPEED 12X,  CD-RW SPEED 32X
 </t>
  </si>
  <si>
    <t>IAVH009</t>
  </si>
  <si>
    <t xml:space="preserve">INTEL CORE I7-8700K 3.7 GHZ 6-CORE PROCESSOR
MOTHERBOARD        LGA1151 MOTHERBOARD RAM TYPE DDR4, MAX RAM 64 GB, CHIPSET INTEL Z390, SATA 6GB/S PORTS X 6,  M.2 SLOTS X 2
CPU COOLER        FAN RPM 600 - 2000,  NOISE LEVEL 9 - 36 DB, HEIGHT 159 MM
MEMORY        SPEED DDR4-3200,  TYPE 288-PIN DIMM, MODULES 4 X 16GB,  CAS LATENCY 16
STORAGE 1        HDD 2 TB, FORM FACTOR 3.5", TYPE 7200RPM, INTERFACE SATA 6 GB/S, INTERNAL HARD DRIVE
STORAGE 2        SSD 500 GB , CACHE 512 MB, FORM FACTOR M.2-2280, INTERFACE M.2 (M)
VIDEO CARD        CHIPSET GEFORCE GTX 1660 TI,  MEMORY 6 GB, CORE CLOCK 1500 MHZ,  BOOST CLOCK 1845 MHZ, INTERFACE PCIE X16
CASE        ATX MID TOWER CASE
POWER SUPPLY        FORM FACTOR ATX,  EFFICIENCY RATING 80+ GOLD,  WATTAGE 550 W, 
OPTICAL DRIVE        FORM FACTOR 5.25", INTERFACE SATA 3 GB/S,  BUFFER CACHE 2 MB,  DVD+R DUAL-LAYER SPEED 12X,  CD-RW SPEED 32X 
 </t>
  </si>
  <si>
    <t>IAVH010</t>
  </si>
  <si>
    <t>IAVH011</t>
  </si>
  <si>
    <t>INTEL CORE I7-9700K 3.6 GHZ 8-CORE PROCESSOR.
MOTHERBOARD: LGA1151 MOTHERBOARD RAM TYPE DDR4, RAM SLOTS 4,  MAX RAM 128 GB, CHIPSET INTEL Z390, SATA 6GB/S PORTS X 6, M.2 SLOTS X 2
CPU COOLER: FAN RPM 600 - 2000, NOISE LEVEL 9 - 36 DB, HEIGHT 159 MM.
MEMORY: SPEED DDR4-2666, TYPE 288-PIN DIMM, MODULES 2 X 32GB, CAS LATENCY 16.
STORAGE 1: HDD 2 TB, FORM FACTOR 3.5", TYPE 7200RPM, INTERFACE SATA 6 GB/S, INTERNAL HARD DRIVE.
STORAGE 2: SSD 500 GB , CACHE 512 MB, FORM FACTOR M.2-2280, INTERFACE M.2 (M).
VIDEO CARD: GEFORCE GT 1030, MEMORY 2 GB, 1290 MHZ, BOOST CLOCK 1544 MHZ, INTERFACE PCIE X16.
CASE: ATX MID TOWER CASE
POWER SUPPLY: FORM FACTOR ATX, EFFICIENCY RATING 80+ BRONZE, WATTAGE 400 W,
OPTICAL DRIVE:FORM FACTOR 5.25", INTERFACE SATA 3 GB/S, BUFFER CACHE 2 MB, DVD+R DUAL-LAYER SPEED 12X, CD-RW SPEED 32X</t>
  </si>
  <si>
    <t>IAVH012</t>
  </si>
  <si>
    <t>INTEL® CORE™ I7-8550U,W10P6,NO,RT AC 2X2 +BT 4.2LE WW,NO
WWAN,RAM 8GB (1X8GB) 2400 DDR4,HDD 1TB
7200RPM SATA-3,LCD 14 HD AG LED SVA FCAM
SLIM,NO ODD,NO DIB,1/1/0,720P HD DM,SPILL
RESISTANT,TOUCHPAD + POINT STICK,NO FPR OCTAVA
GENERACIÓN</t>
  </si>
  <si>
    <t>IAVH013</t>
  </si>
  <si>
    <t>PROCESADOR  INTEL CORE I7- DE OCTAVA GENERACIÓN, 6 CORE, 12MB CACHE,3.7GHZ, 4.7GHZ TURBO W/ UHD GRAPHICS 630 MEMORY 64GB 4X16GB DDR4 2666MHZ UDIMM  DISCO DURO 512GB SATA CLASS 20 ESTADO SÓLIDO SEGUNDO DISCO DURO  DE  2TB 7200RPM SATA TARJETA DE VIDEO  NVIDIA® QUADRO® P4000, 8GB, 4 DP</t>
  </si>
  <si>
    <t>IAVH014</t>
  </si>
  <si>
    <t xml:space="preserve">PROCESADOR CORE I7 CON LECTOR SD
DISCO DURO 1 TERA
MEMORIA 16 GIGAS 
</t>
  </si>
  <si>
    <t>IAVH015</t>
  </si>
  <si>
    <t xml:space="preserve">PROCESADOR CORE I7
DISCO DURO 1 TERA
MEMORIA 16 GIGAS 
</t>
  </si>
  <si>
    <t>IAVH016</t>
  </si>
  <si>
    <t>PROCESADOR INTEL XEON. MEMORIA RAM 64GB DDR4 4000MHZ. REFRIGERACIÓN LÍQUIDA. DISCO DURO SÓLIDO (1 TERA). DISCO DURO MECÁNICO (6TB) TARJETA DE VÍDEO NVIDIA RTX 4000. PUERTOS  USB 3.0.</t>
  </si>
  <si>
    <t>IAVH017</t>
  </si>
  <si>
    <t>PROCESADOR INTEL XEON. MEMORIA RAM 64GB DDR4 4000MHZ. REFRIGERACIÓN LÍQUIDA. DISCO DURO SÓLIDO (500GB). DISCO DURO MECÁNICO (6TB) TARJETA DE VÍDEO NVIDIA RTX 4000. PUERTOS  USB 3.0.</t>
  </si>
  <si>
    <t>IAVH018</t>
  </si>
  <si>
    <t>WORKSTATION. PROCESADOR: INTEL® XEON®  E5-1603V4, QUADCORE 2.8GHZ, 10MB CACHE, DDR4-2133 MEMORY, 140W - INTEL® C612 CHIPSET - MEMORIA:8GB (1X8GB), MAX. 128GB DDR4-2400 ECC  REGRAM -  DISCO DURO:1TB SATA 6GB/S 7200RPM - CONTROLADOR DE DISCOS:2 SATA @6GB/S</t>
  </si>
  <si>
    <t>IAVH019</t>
  </si>
  <si>
    <t xml:space="preserve">DISCO DURO </t>
  </si>
  <si>
    <t>IAVH020</t>
  </si>
  <si>
    <t>IAVH021</t>
  </si>
  <si>
    <t>DISCOS DUROS DE FORMATO 3.5 PULGADAS DE INTERFAZ SATA 6, DE 7200 REVOLUCIONES POR MINUTO, CADA UNO DE 8 TERABYTES DE CAPACIDAD</t>
  </si>
  <si>
    <t>IAVH022</t>
  </si>
  <si>
    <t>EXTERNO DE 1 TERA USB 3.0</t>
  </si>
  <si>
    <t>IAVH023</t>
  </si>
  <si>
    <t>EXTERNO DE 10 TERAS USB 3.0</t>
  </si>
  <si>
    <t>IAVH024</t>
  </si>
  <si>
    <t>EXTERNO DE 2 TERAS USB 3.0</t>
  </si>
  <si>
    <t>IAVH025</t>
  </si>
  <si>
    <t>EXTERNO DE 3 TERAS USB 3.0</t>
  </si>
  <si>
    <t>IAVH026</t>
  </si>
  <si>
    <t>EXTERNO DE 4 TERAS USB 3.0</t>
  </si>
  <si>
    <t>IAVH027</t>
  </si>
  <si>
    <t>EXTERNO DE 5 TERAS USB 3.0</t>
  </si>
  <si>
    <t>IAVH028</t>
  </si>
  <si>
    <t>ESCANER</t>
  </si>
  <si>
    <t>ALIMENTADOR AUTOMÁTICO       TAMAÑO MÁXIMO DE PAPEL OFICIO      RESOLUCIÓN DE SALIDA HASTA DE 600 DPI      VOLUMEN DIARIO DE PRODUCCIÓN DE 4.000 PÁGINAS A 6.000 PÁGINAS        VELOCIDAD DE PRODUCCIÓN A BLANCO Y NEGRO DE 60 A 80 PPM A 300 DPI       DÚPLEX    PARA DOCUMENTOS EN PAPEL BOND Y PAPEL MANTEQUILLA      CAPACIDAD DEL ADF DE 60 A 80 HOJAS      SENSOR DE ULTRASONIDO (QUE SE PUEDA DESACTIVAR PARA LOS CASOS QUE SE REQUIERA)        CONECTIVIDAD PUERTO USB 3.0 O USB 3.1      GENERACIÓN DE IMÁGENES A BLANCO Y NEGRO, ESCALA DE GRISES Y COLOR</t>
  </si>
  <si>
    <t>IAVH029</t>
  </si>
  <si>
    <t>IMPRESORA</t>
  </si>
  <si>
    <t>IAVH030</t>
  </si>
  <si>
    <t>MULTIFUNCIONAL IMPRIME, ESCANEA, COPIA. SISTEMA DE CUATRO TANQUES DE TINTA GENUINOS DE 70 ML C/U  QUE PERMITE IMPRIMIR 4.500 PÁGINAS EN NEGRO Y 7.500 PÁGINAS A COLOR.VELOCIDAD 33 PPM EN NEGRO Y 15 PPM EN COLOR</t>
  </si>
  <si>
    <t>IAVH031</t>
  </si>
  <si>
    <t>LICENCIA</t>
  </si>
  <si>
    <t>ADOBE PROFESSIONAL</t>
  </si>
  <si>
    <t>IAVH032</t>
  </si>
  <si>
    <t>ADOBLE CLOUD TODAS LAS APLICACIONES 12 MESES</t>
  </si>
  <si>
    <t>IAVH033</t>
  </si>
  <si>
    <t>ADOBLE CLOUD TODAS LAS APLICACIONES 36 MESES</t>
  </si>
  <si>
    <t>IAVH034</t>
  </si>
  <si>
    <t>ILUSTRATOR 12 MESES</t>
  </si>
  <si>
    <t>IAVH035</t>
  </si>
  <si>
    <t>NVIVO 12 PLUS - PERPETUAL LICENSE</t>
  </si>
  <si>
    <t>IAVH036</t>
  </si>
  <si>
    <t>NVIVO WITH EXTENDED SUPPORT - 12 MONTHS</t>
  </si>
  <si>
    <t>IAVH037</t>
  </si>
  <si>
    <t>OFFICE 2019 HOME AND BUSSINESS 32/64</t>
  </si>
  <si>
    <t>IAVH038</t>
  </si>
  <si>
    <t>OFFICE 365 32 / 64 BIT 12 MESES</t>
  </si>
  <si>
    <t>IAVH039</t>
  </si>
  <si>
    <t>OFFICE ESTÁNDAR 2019 PARA MAC</t>
  </si>
  <si>
    <t>IAVH040</t>
  </si>
  <si>
    <t>OFFICE ESTÁNDAR 2019 PARA WINDOWS</t>
  </si>
  <si>
    <t>IAVH041</t>
  </si>
  <si>
    <t>PROJET 2019</t>
  </si>
  <si>
    <t>IAVH042</t>
  </si>
  <si>
    <t>VISIO 2019</t>
  </si>
  <si>
    <t>IAVH043</t>
  </si>
  <si>
    <t>WINDOWS 10 PROFESIONAL</t>
  </si>
  <si>
    <t>IAVH044</t>
  </si>
  <si>
    <t>MONITOR</t>
  </si>
  <si>
    <t>24" CONEXIÓN VGA Y HDMI</t>
  </si>
  <si>
    <t>IAVH045</t>
  </si>
  <si>
    <t>29" CONEXIÓN VGA Y HDMI</t>
  </si>
  <si>
    <t>IAVH046</t>
  </si>
  <si>
    <t xml:space="preserve">MONITOR 29”, CONTRASTE 1000:1, RESOLUCIÓN 2560X1080 CON CONEXIÓN HDMI. </t>
  </si>
  <si>
    <t>IAVH047</t>
  </si>
  <si>
    <t>MONITOR DE 21" VGA HDMI</t>
  </si>
  <si>
    <t>IAVH048</t>
  </si>
  <si>
    <t>MONITOR INTERACTIVO 75" WINDOWS 10 PROFESSIONAL CON HARDWARE DE VIDEO CONFERENCIA</t>
  </si>
  <si>
    <t>IAVH049</t>
  </si>
  <si>
    <t>MONITOR PROFESIONAL 23.8" VGA, HDMI, DISPLAYPORT / ALTURA AJUSTABLE - ROTACIÓN / RESOLUCIÓN 1920 X 1080 AT 60 HZ/2 X PUERTOS USB 3.0 (2 EN EL LATERAL) 1 PUERTO USB 3.0 - UPSTREAM 2 X PUERTOS USB 2.0  (2 EN LA PARTE INFERIOR)</t>
  </si>
  <si>
    <t>IAVH050</t>
  </si>
  <si>
    <t>MONITOR VIEWSONIC 28"</t>
  </si>
  <si>
    <t>IAVH051</t>
  </si>
  <si>
    <t xml:space="preserve">PANTALLA 24 IPS LED ANTIRREFLEJO, 1920X1080, CONTRASTE ESTÁTICO 1,000: 1, DINÁMICO 20,000,000: 1, BRILLO 250 CD / M2, TIEMPO RESPUESTA GTG W/OD7MS ÁNGULOS DE VISIÓN 178O H, 178O V, REVESTIMIENTO DURO (3H) PUERTOS USB 3.0 TIPO A 2, USB 3.0 TIPO B 1, ENTRADA Y SALIDA DE AUDIO 1+1, VGA 1 HDMI 1.4 1 DISPLAY PORT 1 MINI DP 1, ALTAVOCES 2V (X2), FORMATO VESA 100X100, AJUSTE ALTURA (MM) 130, GIRAR 360O,
PIVOTE (DERECHA / IZQUIERDA) 90O / 0O INCLINACIÓN (ADELANTE / ATRÁS) 5O / 20, </t>
  </si>
  <si>
    <t>IAVH052</t>
  </si>
  <si>
    <t xml:space="preserve">PANTALLA DE 24" CON ENTRADA DISPLAY PORT Y VGA </t>
  </si>
  <si>
    <t>IAVH053</t>
  </si>
  <si>
    <t>SCREEN SIZE 23.8", RESOLUTION 1920 X 1080, PANEL TYPE IPS, ASPECT RATIO 16:9</t>
  </si>
  <si>
    <t>IAVH054</t>
  </si>
  <si>
    <t>NAS</t>
  </si>
  <si>
    <t>NAS  G-TECHNOLOGY G-RAID 24TB 2-BAY THUNDERBOLT 3 RAID ARRAY (2 X 12TB)</t>
  </si>
  <si>
    <t>IAVH055</t>
  </si>
  <si>
    <t xml:space="preserve">NAS CON GABINETE DE MONTAJE EN RACK CON TODOS LOS ACCESORIOS DE MONTAJE. PROCESADOR DE CUATRO NÚCLEOS CON VELOCIDAD NO MENOR A 1.7 GIGAHERTZ.
MEMORIA RAM DE 4 GIGABYTES DDR4 CON DOS RANURAS DE EXPANSIÓN ADICIONALES. 12 BAHÍAS DE DISCO DURO DE ACCESO FRONTAL PARA DISCOS DE 3.5 PULGADAS CON INTERFAZ SATA 6 DE 6 GIGABYTES POR SEGUNDO PUERTO USB 3.0. DOS PUERTOS DE CONEXIÓN DE RED RJ45 CADA UNO CON CAPACIDAD DE 1 GIGABIT POR SEGUNDO. RANURA DE EXPANSIÓN PCI-EXPRESS GEN3 DE FORMATO X4. FUENTE DE PODER INTERNA REDUNDANTE. COMPATIBILIDAD CON MODOS RAID 5 Y 10,
SOFTWARE INTEGRADO DE ADMINISTRACIÓN CON COMPATIBILIDAD DE ACCESO CON SISTEMAS OPERATIVOS WINDOWS, MACOS Y LINUX CON CONTROL DE ACCESO A USUARIOS ESPECÍFICOS. </t>
  </si>
  <si>
    <t>IAVH056</t>
  </si>
  <si>
    <t>OTRO</t>
  </si>
  <si>
    <t>64GB MICRO SD MAS ADAPTADOR   CLASE 10 -  60MB MICROSDHC™ MOBILE EXTREME PLUS -</t>
  </si>
  <si>
    <t>IAVH057</t>
  </si>
  <si>
    <t>ADAPTADOR MULTIPUERTO 4K CON ETHERNET TIPO-C V2</t>
  </si>
  <si>
    <t>IAVH058</t>
  </si>
  <si>
    <t>UBIQUITI AP PLATOS WIFI CON ALCANCE DE MAS DE 21 METROS Y CONEXIÓN DE MINIMO 30 USUARIOS</t>
  </si>
  <si>
    <t>IAVH059</t>
  </si>
  <si>
    <t>AUDÍFONOS DE DIADEMA DE ALTA DEFINICIÓN MARCA SENAL REFERENCIA SMH-1000</t>
  </si>
  <si>
    <t>IAVH060</t>
  </si>
  <si>
    <t>BATERÍA EXTERNA O FUENTE DE PODER  CAPACIDAD 20100 MAH</t>
  </si>
  <si>
    <t>IAVH061</t>
  </si>
  <si>
    <t>BATERÍA PARA PORTATIL PROBOOK 4440S</t>
  </si>
  <si>
    <t>IAVH062</t>
  </si>
  <si>
    <t>CABLE HDMI A MICRO HDMI</t>
  </si>
  <si>
    <t>IAVH063</t>
  </si>
  <si>
    <t>CABLE HDMI NEGRO 4K</t>
  </si>
  <si>
    <t>IAVH064</t>
  </si>
  <si>
    <t>CABLE UTP DE 1,5 METROS</t>
  </si>
  <si>
    <t>IAVH065</t>
  </si>
  <si>
    <t>CABLE UTP DE 3 METROS</t>
  </si>
  <si>
    <t>IAVH066</t>
  </si>
  <si>
    <t>CABLES USB MICRO USB</t>
  </si>
  <si>
    <t>IAVH067</t>
  </si>
  <si>
    <t>CAMARA WEB PARA VIDEOCONFERENCIAS DE MESA CON POSIBILIDAD DE GIRO DE 180 GRADOS.</t>
  </si>
  <si>
    <t>IAVH068</t>
  </si>
  <si>
    <t>CARGADOR 5 PINES MAC</t>
  </si>
  <si>
    <t>IAVH069</t>
  </si>
  <si>
    <t>CARGADOR AC APPLE 16,5 V</t>
  </si>
  <si>
    <t>IAVH070</t>
  </si>
  <si>
    <t>CARGADOR PORTATIL 12 V</t>
  </si>
  <si>
    <t>IAVH071</t>
  </si>
  <si>
    <t>CARGADOR PORTATIL 19,5 V</t>
  </si>
  <si>
    <t>IAVH072</t>
  </si>
  <si>
    <t>COMBO TECLADO MOUSE INALAMBRICO</t>
  </si>
  <si>
    <t>IAVH073</t>
  </si>
  <si>
    <t>CONVERSOR DBI TO VGA</t>
  </si>
  <si>
    <t>IAVH074</t>
  </si>
  <si>
    <t>CONVERSOR TIPO C TO HDMI</t>
  </si>
  <si>
    <t>IAVH075</t>
  </si>
  <si>
    <t>IAVH076</t>
  </si>
  <si>
    <t>CONVERSOR TUNDERBOARD TO VGA</t>
  </si>
  <si>
    <t>IAVH077</t>
  </si>
  <si>
    <t>CONVERSOR VGA TO DISPLAY PORT</t>
  </si>
  <si>
    <t>IAVH078</t>
  </si>
  <si>
    <t>CONVERSOR VGA TO HDMI</t>
  </si>
  <si>
    <t>IAVH079</t>
  </si>
  <si>
    <t>CONVERTIDOR DISPLAY PORT TO HDMI</t>
  </si>
  <si>
    <t>IAVH080</t>
  </si>
  <si>
    <t>CONVERTIDOR USB C 3 TO 4K</t>
  </si>
  <si>
    <t>IAVH081</t>
  </si>
  <si>
    <t>DIADEMA MULTIFÓNICA CON MICROFONO CON CONEXIÓN USB</t>
  </si>
  <si>
    <t>IAVH082</t>
  </si>
  <si>
    <t>ESTUCHE K-TEK STINGRAY DISEÑADO PARA GRABADORAS MIXPRE DE SOUNDDEVICE</t>
  </si>
  <si>
    <t>IAVH083</t>
  </si>
  <si>
    <t>GPS GARMIN GPSMAP 64S</t>
  </si>
  <si>
    <t>IAVH084</t>
  </si>
  <si>
    <t>GRABADORA SOUNDDEVICE MIXPRE3-II PARA GRABACIÓN DE SONIDOS DE ALTA CALIDAD</t>
  </si>
  <si>
    <t>IAVH085</t>
  </si>
  <si>
    <t>ICD-UX560 GRABADOR DE VOZ DIGITAL CON USB INTEGRADO, 4GB DE MEMORIA EXPANDIBLE MICROSD, BATERÍA DE LITIO INCORPORADA,INCLUYE RADIO FM</t>
  </si>
  <si>
    <t>IAVH086</t>
  </si>
  <si>
    <t>MEMORIA RAM DE 16 GIGAS PC 2400</t>
  </si>
  <si>
    <t>IAVH087</t>
  </si>
  <si>
    <t>MEMORIA RAM DE 16 GIGAS PC 2600</t>
  </si>
  <si>
    <t>IAVH088</t>
  </si>
  <si>
    <t>MEMORIA RAM DE 16 GIGAS PC 3200</t>
  </si>
  <si>
    <t>IAVH089</t>
  </si>
  <si>
    <t>MEMORIA RAM DE 32 GIGAS PC 2400</t>
  </si>
  <si>
    <t>IAVH090</t>
  </si>
  <si>
    <t>MEMORIA RAM DE 32 GIGAS PC 2600</t>
  </si>
  <si>
    <t>IAVH091</t>
  </si>
  <si>
    <t>MEMORIA RAM DE 32 GIGAS PC 3200</t>
  </si>
  <si>
    <t>IAVH092</t>
  </si>
  <si>
    <t>MEMORIA RAM DE 8 GIGAS PC 2400</t>
  </si>
  <si>
    <t>IAVH093</t>
  </si>
  <si>
    <t>MEMORIA RAM DE 8 GIGAS PC 2600</t>
  </si>
  <si>
    <t>IAVH094</t>
  </si>
  <si>
    <t>MEMORIA RAM DE 8 GIGAS PC 3200</t>
  </si>
  <si>
    <t>IAVH095</t>
  </si>
  <si>
    <t>MEMORIA USB 3,0 DE 16 GIGAS</t>
  </si>
  <si>
    <t>IAVH096</t>
  </si>
  <si>
    <t>MEMORIA USB 3,0 DE 32 GIGAS</t>
  </si>
  <si>
    <t>IAVH097</t>
  </si>
  <si>
    <t>MEMORIA USB 3,0 DE 4 GIGAS</t>
  </si>
  <si>
    <t>IAVH098</t>
  </si>
  <si>
    <t>MEMORIA USB 3,0 DE 64 GIGAS</t>
  </si>
  <si>
    <t>IAVH099</t>
  </si>
  <si>
    <t>MEMORIA USB 3,0 DE 8 GIGAS</t>
  </si>
  <si>
    <t>IAVH100</t>
  </si>
  <si>
    <t>MICRÓFONO OMNIDIRECCIONAL ME62 CON FUENTE K6</t>
  </si>
  <si>
    <t>IAVH101</t>
  </si>
  <si>
    <t>MICRÓFONO PARABÓLICO  MONO</t>
  </si>
  <si>
    <t>IAVH102</t>
  </si>
  <si>
    <t>MINI BEAM LG PH550 TECNOLOGÍA: DLP LED LUMINOSIDAD: 550 LUMENS RESOLUCIÓN: HD 1280 X 720 CONTRASTE: 100,000:1 VIDA ÚTIL: 30,000 HRS DISTANCIA 
DE PROYECCIÓN: 40"@1.24M APERTURA DE PANTALLA: 25" A 100" CONECTIVIDAD: HDMI(MHL), RGB IN, AV IN, USB TIPO A, AUDIO OUT, 
PARLANTE 1W+1W STEREO  CARACTERÍSTICAS ESPECIALES: SCREEN SHARE (WI-FI DIRECT)/ SALIDA SONIDO BLUETOOTH / BATERÍA RECARGABLE</t>
  </si>
  <si>
    <t>IAVH103</t>
  </si>
  <si>
    <t>ROTULADOR INDUSTRIAL MANUAL RHINO M1011 IMPRESIÓN EN RELIEVE, RÓTULOS DE 12 MM DE ACERO INOXIDABLE Y ALUMINIO - CON O SIN ADHESIVO.</t>
  </si>
  <si>
    <t>IAVH104</t>
  </si>
  <si>
    <t>TARJETA DE VIDEO MSI CON PUERTOS VGA, DVI Y HDMI PARA CONEXIÓN PCI</t>
  </si>
  <si>
    <t>IAVH105</t>
  </si>
  <si>
    <t>TARJETA DE VIDEO PCI DD3 2 GB</t>
  </si>
  <si>
    <t>IAVH106</t>
  </si>
  <si>
    <t>TELEFONO IP CONFUGURACIÓN CON PLANTA ASTERISK</t>
  </si>
  <si>
    <t>IAVH107</t>
  </si>
  <si>
    <t>TINTA H.P NEGRO INK ADVANTAFE ULTRA 46 HP</t>
  </si>
  <si>
    <t>IAVH108</t>
  </si>
  <si>
    <t>TINTA H.P NEGRO MATTE INK ADVANTAFE ULTRA 46 HP</t>
  </si>
  <si>
    <t>IAVH109</t>
  </si>
  <si>
    <t>TINTA H.P. CYAN INK ADVANTAFE ULTRA 46 HP</t>
  </si>
  <si>
    <t>IAVH110</t>
  </si>
  <si>
    <t>TINTA H.P. GRAY INK ADVANTAFE ULTRA 46 HP</t>
  </si>
  <si>
    <t>IAVH111</t>
  </si>
  <si>
    <t>TINTA H.P. MAGENTA INK ADVANTAFE ULTRA 46 HP</t>
  </si>
  <si>
    <t>IAVH112</t>
  </si>
  <si>
    <t>TINTA H.P. YELLOW INK ADVANTAFE ULTRA 46 HP</t>
  </si>
  <si>
    <t>IAVH113</t>
  </si>
  <si>
    <t>TINTA PARA SELLOS TARRO DE 30 ML EN GOTAS</t>
  </si>
  <si>
    <t>IAVH114</t>
  </si>
  <si>
    <t>IAVH115</t>
  </si>
  <si>
    <t>IAVH116</t>
  </si>
  <si>
    <t>IAVH117</t>
  </si>
  <si>
    <t>IAVH118</t>
  </si>
  <si>
    <t>TONER H.P. Q5942A ORIGINAL COLOR NEGRO</t>
  </si>
  <si>
    <t>IAVH119</t>
  </si>
  <si>
    <t>TONER H.P. Q5949A ORIGINAL COLOR NEGRO</t>
  </si>
  <si>
    <t>IAVH120</t>
  </si>
  <si>
    <t>TONER IMPRESORA MULTIFUNCIONAL  HP DE COLORES VARIOS COLORES</t>
  </si>
  <si>
    <t>IAVH121</t>
  </si>
  <si>
    <t>IAVH122</t>
  </si>
  <si>
    <t>IAVH123</t>
  </si>
  <si>
    <t>IAVH124</t>
  </si>
  <si>
    <t>IAVH125</t>
  </si>
  <si>
    <t>IAVH126</t>
  </si>
  <si>
    <t>IAVH127</t>
  </si>
  <si>
    <t>IAVH128</t>
  </si>
  <si>
    <t>IAVH129</t>
  </si>
  <si>
    <t>TONER REFERENCIA C4096A IMPRESORA DE ETIQUETAS</t>
  </si>
  <si>
    <t>IAVH130</t>
  </si>
  <si>
    <t xml:space="preserve">TONER REFERENCIA Q5942A  </t>
  </si>
  <si>
    <t>IAVH131</t>
  </si>
  <si>
    <t xml:space="preserve">TONER REFERENCIA Q5949A </t>
  </si>
  <si>
    <t>IAVH132</t>
  </si>
  <si>
    <t xml:space="preserve">TONER SAMSUNG MLT-D104S NEGRO ML1660 </t>
  </si>
  <si>
    <t>IAVH133</t>
  </si>
  <si>
    <t>UNIDAD EXTERNA DE DVD QUEMADOR</t>
  </si>
  <si>
    <t>IAVH134</t>
  </si>
  <si>
    <t>UNIDAD USB ÓPTICA EXTERNA</t>
  </si>
  <si>
    <t>IAVH135</t>
  </si>
  <si>
    <t>VIDEO BEAN TAMAÑO IMAGEN  30 IN - 300 IN  BRILLO 3600 IM CONEXIONES HDMI, USB TIPO-A, USB TIPO-B, VGA, VIDEO COMPUESTO - RCA, AUDIO L/R - RCA VIDA ÚTIL SUPERIOR A LAS 7.000 HORAS PREFERIBLEMENTE CON TARJETA INALÁMBRICA</t>
  </si>
  <si>
    <t>IAVH136</t>
  </si>
  <si>
    <t>PORTÁTIL</t>
  </si>
  <si>
    <t>IAVH137</t>
  </si>
  <si>
    <t>IAVH138</t>
  </si>
  <si>
    <t>IAVH139</t>
  </si>
  <si>
    <t>13,3"
CORE I5 DE CUATRO NUCLEOS 1,7 GHZ O SUPERIOR
DDR4 DE 8 GB
1 TERA  ESTADO SOLIDO
MACOS MOJAVE
OFFICE 2019 MAC
PUERTOS USB
HDMI
SISTEMA OPERATIVO IOS</t>
  </si>
  <si>
    <t>IAVH140</t>
  </si>
  <si>
    <t>13,3"
CORE I5 DE CUATRO NUCLEOS 1,7 GHZ O SUPERIOR
DDR4 DE 8 GB
512 GB ESTADO SOLIDO
MACOS MOJAVE
OFFICE 2019 MAC
PUERTOS USB
HDMI
SISTEMA OPERATIVO IOS</t>
  </si>
  <si>
    <t>IAVH141</t>
  </si>
  <si>
    <t>13,3"
CORE I5 DE OCTAVA GENERACIÓN
DDR4 DE 16 GB
256 GB ESTADO SOLIDO
MACOS MOJAVE
PUERTOS USB
HDMI
SISTEMA OPERATIVO IOS</t>
  </si>
  <si>
    <t>IAVH142</t>
  </si>
  <si>
    <t>13,3"
CORE I7 DE CUATRO NUCLEOS 1,7 GHZ O SUPERIOR
DDR4 DE 16 GB
1 TERA  ESTADO SOLIDO
MACOS MOJAVE
OFFICE 2019 MAC
PUERTOS USB
HDMI
SISTEMA OPERATIVO IOS</t>
  </si>
  <si>
    <t>IAVH143</t>
  </si>
  <si>
    <t>13,3"
CORE I7 DE CUATRO NUCLEOS 1,7 GHZ O SUPERIOR
DDR4 DE 16 GB
512 GB ESTADO SOLIDO
MACOS MOJAVE
PUERTOS USB
HDMI
SISTEMA OPERATIVO IOS</t>
  </si>
  <si>
    <t>IAVH144</t>
  </si>
  <si>
    <t>13,3"
CORE I7 DE CUATRO NUCLEOS 1,7 GHZ O SUPERIOR
DDR4 DE 8 GB
1 TERA  ESTADO SOLIDO
MACOS MOJAVE
OFFICE 2019 MAC
PUERTOS USB
HDMI
SISTEMA OPERATIVO IOS</t>
  </si>
  <si>
    <t>IAVH145</t>
  </si>
  <si>
    <t>13,3"
CORE I7 DE CUATRO NUCLEOS 1,7 GHZ O SUPERIOR
DDR4 DE 8 GB
512 GB ESTADO SOLIDO
MACOS MOJAVE
OFFICE 2019 MAC
PUERTOS USB
HDMI
SISTEMA OPERATIVO IOS</t>
  </si>
  <si>
    <t>IAVH146</t>
  </si>
  <si>
    <t>COMPUTADOR PORTATIL CORE I7. MEMORIA DE 32 GIGAS DISCO DE UN TERA.</t>
  </si>
  <si>
    <t>IAVH147</t>
  </si>
  <si>
    <t xml:space="preserve">COMPUTADOR PÓRTATIL MINIMO INTEL CORE I7. PESO MÁXIMO 1.5 KG . DURACIÓN BATERIA MINIMO 9H. TAMAÑO PANTALLA: MÁXIMO 14 ". MEMORIA RAM: 8GB MINIMO 16 GB IDEAL. ALMACENAMIENTO MINIMO 250 SSD. </t>
  </si>
  <si>
    <t>IAVH148</t>
  </si>
  <si>
    <t>CORE I5 DE OCTAVA GENERACIÓN CON VELOCIDAD  DE 3.0 GHZ O MAS
DDR4 DE 16 GB  2666 MHZ O SUPERIOR
512 GB ESTADO SÓLIDO
ENTRADAS USB
VGA 
HDMI
TARJETA DE RED</t>
  </si>
  <si>
    <t>IAVH149</t>
  </si>
  <si>
    <t>CORE I5 DE OCTAVA GENERACIÓN CON VELOCIDAD  DE 3.0 GHZ O MAS
DDR4 DE 8 GB  2666 MHZ O SUPERIOR
512 GB ESTADO SÓLIDO
ENTRADAS USB
VGA 
HDMI
TARJETA DE RED</t>
  </si>
  <si>
    <t>IAVH150</t>
  </si>
  <si>
    <t>CORE I7 DE OCTAVA GENERACIÓN CON VELOCIDAD  DE 3.0 GHZ O MAS
DDR4 DE 16 GB  2666 MHZ O SUPERIOR
512 GB ESTADO SÓLIDO
ENTRADAS USB
VGA 
HDMI
TARJETA DE RED</t>
  </si>
  <si>
    <t>IAVH151</t>
  </si>
  <si>
    <t>CORE I7 DE OCTAVA GENERACIÓN CON VELOCIDAD  DE 3.0 GHZ O MAS
DDR4 DE 8 GB  2666 MHZ O SUPERIOR
512 GB ESTADO SÓLIDO
ENTRADAS USB
VGA 
HDMI
TARJETA DE RED</t>
  </si>
  <si>
    <t>IAVH152</t>
  </si>
  <si>
    <t xml:space="preserve">EQUIPO PORTATIL PROCESADOR CORE I7 TECLADO EXTENDIDO
DISCO DURO 1 TERA MEMORIA 16 GIGAS 
</t>
  </si>
  <si>
    <t>IAVH153</t>
  </si>
  <si>
    <t xml:space="preserve">INTEL CORE I5
MEMORIA MODULES 2 X 8GB,  CAS LATENCY 16
STORAGE 1         SSD 500 GB , CACHE 512 MB, FORM FACTOR M.2-2280, INTERFACE M.2 (M) STORAGE 2   
</t>
  </si>
  <si>
    <t>IAVH154</t>
  </si>
  <si>
    <t xml:space="preserve">INTEL CORE I7
MEMORIA MODULES 2 X 8GB,  CAS LATENCY 16
STORAGE 1         SSD 500 GB , CACHE 512 MB, FORM FACTOR M.2-2280, INTERFACE M.2 (M) STORAGE 2   
</t>
  </si>
  <si>
    <t>IAVH155</t>
  </si>
  <si>
    <t>PROCESADOR CORE  I5 13"  DURO 512 ESTADO SOLIDO  MEMORIA 8 GIGAS 
SISTEMA OPERATIVO IOS</t>
  </si>
  <si>
    <t>IAVH156</t>
  </si>
  <si>
    <t xml:space="preserve">PROCESADOR CORE I7 
DISCO DURO 1 TERA EN ESTADO SOLIDO 
MEMORIA 32 GIGAS  
</t>
  </si>
  <si>
    <t>IAVH157</t>
  </si>
  <si>
    <t xml:space="preserve">SEPTIMA  GENERACIÓN INTEL CORE I7-7500U (2.7GHZ HASTA 3.5GHZ CON FRECUENCIA TURBO, 4MB CACHE, 2 NÚCLEOS)   PANTALLA 14"" DIAGONAL HD ANTI-GLARE LED-BACKLIT (1366 X 768)  TARJETA DE VÍDEO HD GRAPHICS 620  MEMORIA RAM 8 GB </t>
  </si>
  <si>
    <t>IAVH158</t>
  </si>
  <si>
    <t>TABLET</t>
  </si>
  <si>
    <t>TABLA WACON INTUS</t>
  </si>
  <si>
    <t>IAVH159</t>
  </si>
  <si>
    <t>TABLET  TAB  A 10 LTE</t>
  </si>
  <si>
    <t>IAVH160</t>
  </si>
  <si>
    <t>TABLET  TAB  A 7 LTE</t>
  </si>
  <si>
    <t>IAVH161</t>
  </si>
  <si>
    <t>TABLET CON LAS SIGUIENTES CARACTERÍSTICAS: WIFI + 3G TAB, MEMORIA: 1 GB, DISCO DURO: 16GB, SISTEMA OPERATIVO ANDROID, PANTALLA: 7"SLATE BLACK. INCLUYE COVER + SCREEN</t>
  </si>
  <si>
    <t>IAVH162</t>
  </si>
  <si>
    <t xml:space="preserve">TODO EN UNO </t>
  </si>
  <si>
    <t>21.5" RETINA 4K DISPLAY/3.0GHZ/INTEL CORE I5/1TB/8TH-GENERACIÓN   
MEMORIA RAM 8 GIGAS
SISTEMA OPERATIVO IOS</t>
  </si>
  <si>
    <t>IAVH163</t>
  </si>
  <si>
    <t>27" RETINA 5 K DISPLAY 6 CORE 3,1 GHZ  O SUPERIOR
32 GIGAS DE RAM 
DISCO DURO 1 TB 
MEMORIA 32 GIGAS  
SISTEMA OPERATIVO IOS</t>
  </si>
  <si>
    <t>IAVH164</t>
  </si>
  <si>
    <t>DATAMAX I-4606 PARA LAS ETIQUETAS QUE VAN EN FRASCOS CON ALCOHOL</t>
  </si>
  <si>
    <t>IAVH165</t>
  </si>
  <si>
    <t xml:space="preserve">TINTA 4.25” SDR RIBBON 1 – 7 ROLLS, 8 – 15 ROLLS. LA IMPRESORA DAMATAX </t>
  </si>
  <si>
    <t xml:space="preserve">INTEL CORE I7-8700K 3.7 GHZ 6-CORE PROCESSOR
MOTHERBOARD        LGA1151 MOTHERBOARD RAM TYPE DDR4, MAX RAM 64 GB, CHIPSET INTEL Z390, SATA 6GB/S PORTS X 6,  M.2 SLOTS X 2
CPU COOLER        FAN RPM 600 - 2000,  NOISE LEVEL 9 - 36 DB, HEIGHT 159 MM
MEMORY        SPEED DDR4-3200,  TYPE 288-PIN DIMM, MODULES 4 X 16GB,  CAS LATENCY 16
STORAGE 1        HDD 2 TB, FORM FACTOR 3.5", TYPE 7200RPM, INTERFACE SATA 6 GB/S, INTERNAL HARD DRIVE
STORAGE 2        SSD 500 GB , CACHE 512 MB, FORM FACTOR M.2-2280, INTERFACE M.2 (M)
VIDEO CARD        CHIPSET GEFORCE GTX 1660 TI,  MEMORY 6 GB, CORE CLOCK 1500 MHZ,  BOOST CLOCK 1845 MHZ, INTERFACE PCIE X16
CASE        ATX MID TOWER CASE
POWER SUPPLY        FORM FACTOR ATX,  EFFICIENCY RATING 80+ GOLD,  WATTAGE 550 W, 
OPTICAL DRIVE        FORM FACTOR 5.25", INTERFACE SATA 3 GB/S,  BUFFER CACHE 2 MB,  DVD+R DUAL-LAYER SPEED 12X,  CD-RW SPEED 32X 
DOS (2) MONITORES  SCREEN SIZE 23.8", RESOLUTION 1920 X 1080, PANEL TYPE IPS, ASPECT RATIO 16:9 
 </t>
  </si>
  <si>
    <t>13,3"
CORE I5 DE CUATRO NUCLEOS 1,7 GHZ O SUPERIOR
DDR4 DE 16 GB
1 TERA  ESTADO SOLIDO
MACOS MOJAVE
OFFICE 2019 MAC
PUERTOS USB
HDMI
SISTEMA OPERATIVO IOS</t>
  </si>
  <si>
    <t>13,3"
CORE I5 DE CUATRO NUCLEOS 1,7 GHZ O SUPERIOR
DDR4 DE 16 GB
512 GB ESTADO SOLIDO
MACOS MOJAVE
OFFICE 2019 MAC
PUERTOS USB
HDMI
SISTEMA OPERATIVO IOS</t>
  </si>
  <si>
    <t>DESCIPCIÓN SOLCITADA</t>
  </si>
  <si>
    <t>INSTITUTO DE INVESTIGACIÓN DE RECURSOS BIOLÓGICOS ALEXANDER VON HUMBOLDT</t>
  </si>
  <si>
    <t>IAVH166</t>
  </si>
  <si>
    <t>TELEVISORES SMART TV 4 K</t>
  </si>
  <si>
    <t>IAVH167</t>
  </si>
  <si>
    <t>IAVH168</t>
  </si>
  <si>
    <t>IAVH169</t>
  </si>
  <si>
    <t>IAVH170</t>
  </si>
  <si>
    <t>IAVH171</t>
  </si>
  <si>
    <t>IAVH172</t>
  </si>
  <si>
    <t>IAVH173</t>
  </si>
  <si>
    <t>IAVH174</t>
  </si>
  <si>
    <t>IAVH175</t>
  </si>
  <si>
    <t xml:space="preserve">SMARTPHONE 32 GIGAS </t>
  </si>
  <si>
    <t>IAVH176</t>
  </si>
  <si>
    <t>SWIRCH DE CORE CAPA 3</t>
  </si>
  <si>
    <t>IAVH177</t>
  </si>
  <si>
    <t>SOPORTE IMAC</t>
  </si>
  <si>
    <t>IAVH178</t>
  </si>
  <si>
    <t>IAVH179</t>
  </si>
  <si>
    <t>IAVH180</t>
  </si>
  <si>
    <t>TABLEAU</t>
  </si>
  <si>
    <t xml:space="preserve">7VORTEX </t>
  </si>
  <si>
    <t>IAVH181</t>
  </si>
  <si>
    <t>IAVH182</t>
  </si>
  <si>
    <t>IAVH183</t>
  </si>
  <si>
    <t>IAVH184</t>
  </si>
  <si>
    <t>IAVH185</t>
  </si>
  <si>
    <t>IAVH186</t>
  </si>
  <si>
    <t>IAVH187</t>
  </si>
  <si>
    <t>IAVH188</t>
  </si>
  <si>
    <t>IAVH189</t>
  </si>
  <si>
    <t>IAVH190</t>
  </si>
  <si>
    <t>IAVH191</t>
  </si>
  <si>
    <t>IAVH192</t>
  </si>
  <si>
    <t>ADAPTADOR DE MONTURA RF A LENTES EF</t>
  </si>
  <si>
    <t>IAVH193</t>
  </si>
  <si>
    <t>LENTE MONTURA EF DE LA SERIE L-LENS - TAMAÑO DE APERTURA F - 2,8-22.
UD, SÚPER UD Y ASFÉRICAS ELEMENTOS - FOCUS MOTOR ULTRASÓNICO.
ENFOQUE MANUAL DE ANULACIÓN - LENTES LENTE MINIMIZAR EL EFECTO FANTASMA.
ALTAMENTE RESISTENTE AL POLVO Y AGUA - FLÚOR RECUBRIMIENTO REDUCE FROTIS.
9-CUCHILLA CIRCULAR DEL DIAFRAGMA - TRANSPORTE ZOOM PALANCA DE BLOQUEO PARA SEGURIDAD.</t>
  </si>
  <si>
    <t>IAVH194</t>
  </si>
  <si>
    <t>LENTE CON MONTURA EF / FULL-FRAME
RANGO DE APERTURA: F/4 A F/22
CUATRO ELEMENTOS ASFÉRICOS
SISTEMA AF DE MOTOR ULTRASÓNICO
ESTABILIZADOR DE IMAGEN ÓPTICO
DIAFRAGMA REDONDEADO DE 10 HOJAS</t>
  </si>
  <si>
    <t>IAVH195</t>
  </si>
  <si>
    <t>LENTE CON MONTURA EF / FULL-FRAME ZOMM 16MM A 35MM
RANGO DE APERTURA: F/4 A F/22
TRES ELEMENTOS ASFÉRICOS
SISTEMA AF DE MOTOR ULTRASÓNICO
ESTABILIZADOR DE IMAGEN ÓPTICO
DIAFRAGMA REDONDEADO DE 10 HOJAS</t>
  </si>
  <si>
    <t>IAVH196</t>
  </si>
  <si>
    <t>IAVH197</t>
  </si>
  <si>
    <t>LENTES DE CÁMARA SIGMA 60 600 MM F - 22 32 ZOOM FIJO F4.5 6.3 DG OS HSM, NEGRO (730954), CANON EF.
NOMBRE EN INGLES: SIGMA 60 600MM F 22 32 FIXED ZOOM F4.5 6.3 DG OS HSM CAMERA LENSES, BLACK (730954), CANON EF.
* INCORPORA MATERIAL MÚLTIPLE, COMO MAGNESIO. EL MEJOR EQUILIBRIO DE PORTABILIDAD Y DURABILIDAD REQUERIDO POR LOS FOTÓGRAFOS PROFESIONALES
* CON 3 ELEMENTOS DE VIDRIO FLD Y 1 ELEMENTO DE VIDRIO SLD, GARANTIZA LA CALIDAD DE IMAGEN SIN CONCESIONES COMO MIEMBRO DE LA FAMILIA DE LÍNEAS DEPORTIVAS SIGMA.
* EL SISTEMA OPERATIVO INTELIGENTE QUE ADOPTA EL ÚLTIMO ALGORITMO LE PERMITE OFRECER UN EFECTO DE ESTABILIZACIÓN DE IMAGEN DE 4 PARADAS.</t>
  </si>
  <si>
    <t>IAVH198</t>
  </si>
  <si>
    <t>LENTE DE SUPERTELEOBJETIVO COMPACTO Y LIVIANO IDEAL PARA FOTOGRAFÍA DE DEPORTES Y VIDA SILVESTRE LOS ELEMENTOS ÓPTICOS DIFRACTIVOS DE DOBLE CAPA SIN DESARROLLO RECIENTEMENTE DESARROLLADOS BRINDAN UNA CALIDAD DE IMAGEN MEJORADA CON UN DESTELLO REDUCIDO EL ESTABILIZADOR ÓPTICO DE IMAGEN PROPORCIONA HASTA CUATRO PARADAS DE VELOCIDAD DE OBTURACIÓN DE CORRECCIÓN EL MODO POWER FOCUS PERMITE CAMBIOS DE ENFOQUE UNIFORMES ESENCIAL PARA LA CINEMATOGRAFÍA DISTANCIA DE ENFOQUE MÍNIMA DE 108 PIES 33 M</t>
  </si>
  <si>
    <t>IAVH199</t>
  </si>
  <si>
    <t>LENTE  EXTENDER 2X III</t>
  </si>
  <si>
    <t>IAVH200</t>
  </si>
  <si>
    <t>BATERIA DE 1865MAH A 7.2V  LP -E6N</t>
  </si>
  <si>
    <t>IAVH201</t>
  </si>
  <si>
    <t>BATERIA AA ENELOOP DE 2550MAH PARA FOTOGRAFÍA Y CARGADOR MÚLTIPLE AA INTELIGENTE TIPO DE 2550 MAH, 2450 MAH MIN, NI-MH BATERÍA RECARGABLE PRECARGADA DE ALTA CAPACIDAD. RECARGA HASTA 500 VECES. MANTIENE EL 85% DE SU CARGA HASTA 1 AÑO (CUANDO NO ESTÁ EN USO). LAS BATERÍAS SE PUEDEN RECARGAR CUANDO ESTÁN COMPLETAMENTE O PARCIALMENTE DESCARGADAS.
FUNCIONA EN TEMPERATURAS EXTREMAS DE HASTA -4 GRADOS F.</t>
  </si>
  <si>
    <t>IAVH202</t>
  </si>
  <si>
    <t>CARGADOR  8-BAY RAPID CHARGER FOR AA / AAA NIMH OR NICD RECHARGEABLE BATTERIES CHARGES UP TO 8 AA OR AAA SIZE NICKEL-METAL HYDRIDE OR NICKEL-CADMIUM RECHARGEABLE BATTERIES. CHARGING TIME RANGES FROM 3.6-4.6 HR FOR AA BATTERIES, AND 1.6-2 HR FOR AAA'S. EIGHT INDIVIDUAL LCD INDICATORS GIVE THE CHARGING STATUS FOR EACH BATTERY</t>
  </si>
  <si>
    <t>IAVH203</t>
  </si>
  <si>
    <t xml:space="preserve">TARJETA SD UHS-II 128GB V90 ALTO RENDIMIENTO PARA VIDEO 4K HASTA 250MB/S DE VELOCIDAD DE ESCRITURA Y 300 MB/S DE VELOCIDAD DE LECTURA </t>
  </si>
  <si>
    <t>IAVH204</t>
  </si>
  <si>
    <t>TARJETA SD USH II 128GB V30 HASTA 170 MB DE LECTURA</t>
  </si>
  <si>
    <t>IAVH205</t>
  </si>
  <si>
    <t>FLASH EX 600RT-II MEJORADO RENDIMIENTO DE FLASH POR APROXIMADAMENTE 1,1 A 1,5 X * PARA UN RÁPIDO DISPARO CONTINUO (HASTA 2.0 X * SI SE UTILIZA CON JUEGO DE BATERÍA CP-E4 N OPCIONAL).
DISPARO DE FLASH INALÁMBRICO SOPORTE ESTÁ DISPONIBLE TANTO PARA TRANSMISIÓN DE RADIO Y ÓPTICO, QUE OFRECE A LOS USUARIOS MAYOR FUNCIONAL RANGO CUANDO SE UTILIZA UN FLASH.
SISTEMA DE FLASH MÚLTIPLES PERMITE EL CONTROL DE HASTA 5 GRUPOS DE FLASHES.</t>
  </si>
  <si>
    <t>IAVH206</t>
  </si>
  <si>
    <t>CONTROLADOR INALAMBRICO ST-ET-RT</t>
  </si>
  <si>
    <t>IAVH207</t>
  </si>
  <si>
    <t>DISCO SSD EXTERNO CON CONEXION USB 3 GEN2 TIPO C, CON VELCIDAD DE ESCRITURA DE HASTA 1000MB/S, RESISTENCIA IP-55 AL AGUA</t>
  </si>
  <si>
    <t>IAVH208</t>
  </si>
  <si>
    <t>DRONE 4DRC F4 GPS CON CÁMARA 4K FHD PARA ADULTOS, DRONE CON 5G WIFI LIVE VIDEO SIN ESCOBILLAS, QUADCOPTER PLEGABLE CON GPS DE REGRESO A CASA, SÍGUEME, 60 MINUTOS DE TIEMPO DE VUELO, LARGO ALCANCE DE CONTROL</t>
  </si>
  <si>
    <t>IAVH209</t>
  </si>
  <si>
    <t>KIT DE ACCESORIOS MAVIC 2 PRO 
2 BATERÍAS DJI INTELIGENTES DE VUELO PARA MAVIC 2 PRO/ZOOM
DJI - CARGADOR DE COCHE PARA BATERÍAS MAVIC 2 PRO/ZOOM/ENTERPRISE
DJI - HUB DE CARGA PARA BATERÍAS MAVIC 2 PRO/ZOOM/ENTERPRISE
DJI - ADAPTADOR DE BATERÍA A BATERÍA PARA BATERÍAS MAVIC 2 PRO/ZOOM/ENTERPRISE
2 HÉLICES DJI DE BAJO RUIDO PARA MAVIC 2 PRO/ZOOM/ENTERPRISE (UN PAR)
DJI - BOLSO BANDOLERA PARA MAVIC 2 PRO/ZOOM/ENTERPRISE</t>
  </si>
  <si>
    <t>IAVH210</t>
  </si>
  <si>
    <t>DISCO DURO INTERNO DURABLE PARA ALMACENAMIENTO EN RED DE 8TB DE CAPACIDAD</t>
  </si>
  <si>
    <t>IAVH211</t>
  </si>
  <si>
    <t>ESTUDIO DE FOTOGRAFÍA PORTATIL TAMAÑO XL O MAYOR</t>
  </si>
  <si>
    <t>IAVH212</t>
  </si>
  <si>
    <t>MANFROTO COMPACT LIGHT TRIPODE LIVIANO PARA ILUMINACION</t>
  </si>
  <si>
    <t>IAVH213</t>
  </si>
  <si>
    <t>MICRÓFONO SOLAPA RODE ESTAMPADO POLAR	OMNIDIRECTIONAL
CONEXIONES	INALÁMBRICO PESO DEL PRODUCTO	1 LIBRAS FUENTE DE ENERGÍA	BATTERY POWERED PILAS	2 AA (TIPO DE PILA NECESARIA) SOBRE ESTE ARTÍCULO SERIES II, 2.4 GHZ TRANSMISIÓN DIGITAL CIFRADO DE 128 BITS HASTA 100 METROS DE ALCANCE VISUALIZACIÓN OLED (EN RECEPTOR) UN BOTÓN DE EMPAREJAMIENTO</t>
  </si>
  <si>
    <t>IAVH214</t>
  </si>
  <si>
    <t>DIFUSOR PLEGABLE</t>
  </si>
  <si>
    <t>IAVH215</t>
  </si>
  <si>
    <t>MICRÓFONO DIRECCIONAL GRABADORA PORTÁTIL DE 6 PISTAS PARA GRABAR PODCASTS, AUDIO PARA VÍDEO, MÚSICA Y MÁS. INCLUYE CÁPSULA DESMONTABLE X/Y PERFECTA PARA TODOS LOS TIPOS DE GRABACIÓN ESTÉREO EN VIVO, COMPATIBLE CON TODAS LAS CÁPSULAS DE ENTRADA ZOOM. CUATRO ENTRADAS DE NIVEL DE MICRÓFONO/LÍNEA CON CONECTORES COMBO XLR/TRS PARA LA CONEXIÓN DE MICRÓFONOS Y FUENTES DE NIVEL DE LÍNEA.
GRABA HASTA 24 BITS/96 KHZ A TARJETAS SD DE HASTA 128 GB, FUNCIONA CON 4 PILAS AA PARA HASTA 20 HORAS DE FUNCIONAMIENTO.
INCLUYE: GRABADORA H6 ALL BLACK, CÁPSULA XYH-6 X/Y, 4 PILAS AA, SOFTWARE CUBASE LE Y WAVELAB LE Y GUÍA RÁPIDA (IDIOMA ESPAÑOL NO GARANTIZADO).</t>
  </si>
  <si>
    <t>IAVH216</t>
  </si>
  <si>
    <t>COMPUTADOR PORTÁTIL  GS65 STEALTH 8RE-THINTIPO DE PROCESADOR : INTEL
8VA GENERACIÓN INTEL CORE I7-8750HHEXACORE 4.1GHZ
 PLATAFORMA GRÁFICA: NVIDIA GEFORCE GTX1060 6G GDDR5TIPO DE MEMORIARAM
DDR4 2400MHZ HASTA 2 MODULOS DE 16GBRAM: 16GB (8G*2) HASTA 2 SOCKETS
LISTO PARA REALIDAD VIRTUALPARLANTES DYNAUDIO NAHIMIC 3SISTEMA DE REFRIGERACIÓN
VENTILADORES BOOST TRINITY (3 VENTILADORES, 4 HEATPIPES)
GARANTÍA DE 2 AÑOSTECLADO RGB STEEL SERIES PROGRAMABLE CADA TECLA.PANTALLA 15.6″ BISEL 4.9MM
FULL HD ANTI REFLEJO
THUNDELBOLTH USB HDMI USB 3.0</t>
  </si>
  <si>
    <t>IAVH217</t>
  </si>
  <si>
    <t>COMPUTADOR DE ESCRITORIO APPLE MAC MINI DE PROCESADOR M1</t>
  </si>
  <si>
    <t>IAVH218</t>
  </si>
  <si>
    <t>IMPRESORA LÁSER COLOR</t>
  </si>
  <si>
    <t>IAVH219</t>
  </si>
  <si>
    <t>MINI PROJECTOR</t>
  </si>
  <si>
    <t>IAVH220</t>
  </si>
  <si>
    <t>IAVH221</t>
  </si>
  <si>
    <t>DRONE PROFESIONAL CON CÁMARA</t>
  </si>
  <si>
    <t>KIT FLY COMBO DRONE</t>
  </si>
  <si>
    <t>IAVH222</t>
  </si>
  <si>
    <t>SOFTWARE DE TRANSCRIPCIÓN DE VOZ A TEXTO</t>
  </si>
  <si>
    <t>IAVH223</t>
  </si>
  <si>
    <t>IAVH224</t>
  </si>
  <si>
    <t>BATERIA PARA UN PORTÁTIL N551J ASUS</t>
  </si>
  <si>
    <t>IAVH225</t>
  </si>
  <si>
    <t>IAVH226</t>
  </si>
  <si>
    <t>MONITOR INTERACTIVO 86" WINDOWS 10 PROFESSIONAL CON HARDWARE DE VIDEO CONFERENCIA</t>
  </si>
  <si>
    <t>IAVH227</t>
  </si>
  <si>
    <t>IAVH228</t>
  </si>
  <si>
    <t>IAVH229</t>
  </si>
  <si>
    <t>IAVH230</t>
  </si>
  <si>
    <t>IAVH231</t>
  </si>
  <si>
    <t>CÁMARA FOTOGRÁFICA COMPACTA CON  18.1 MEGAPIXELES ZOOM ÓPTICO 60X / 120X CON FUNCIONES 4K VIDEOS 4K / FOTOS 4K / POST FOCUS, VISOR LVF (LIVE VIEW FINDER) DE ALTA RESOLUCIÓN CON TARJETA SD DE 64 GB CON MONITOR LCD TÁCTIL DE 3,0 PULGADAS</t>
  </si>
  <si>
    <t>TARJETAS DE MEMORIA SDHC/SDXC 4MB/S  - 64GB</t>
  </si>
  <si>
    <t>TRIPODE EN ALUMINIO DE 1.5 CM CON PIES EXTENSIBLES PARA DIFERENTES TAMAÑOS, MANIVELA PARA AJUSTE DE ALTURA, BURBUJA DE AGUA PARA INDICADOR DE INCLINACIÓN, TORNILLO ESTÁNDAR PARA ANCLAJE DE CÁMARA, CON CABEZA GIRATORIA + ESTUCHE</t>
  </si>
  <si>
    <t>IAVH232</t>
  </si>
  <si>
    <t>IAVH233</t>
  </si>
  <si>
    <t>IAVH234</t>
  </si>
  <si>
    <t>IAVH235</t>
  </si>
  <si>
    <t>IAVH236</t>
  </si>
  <si>
    <t>IAVH237</t>
  </si>
  <si>
    <t>IAVH238</t>
  </si>
  <si>
    <t>IAVH239</t>
  </si>
  <si>
    <t>IAVH240</t>
  </si>
  <si>
    <t>IAVH241</t>
  </si>
  <si>
    <t>IAVH243</t>
  </si>
  <si>
    <t>IAVH242</t>
  </si>
  <si>
    <t>IAVH244</t>
  </si>
  <si>
    <t>IAVH245</t>
  </si>
  <si>
    <t>BOMBA DE CONDENSACIÓN PARA SPLIT DE 24.000 BTU</t>
  </si>
  <si>
    <t>IAVH246</t>
  </si>
  <si>
    <t>IAVH247</t>
  </si>
  <si>
    <t>IAVH248</t>
  </si>
  <si>
    <t>IAVH249</t>
  </si>
  <si>
    <t>IAVH250</t>
  </si>
  <si>
    <t>IAVH251</t>
  </si>
  <si>
    <t>DILPLAY PARA PORTATIL HP 440 G6</t>
  </si>
  <si>
    <t>DISCO DURO ESTADO SÓLIDO INTERNO DE 1 TERA PARA PORTÁTIL HP 240 G6</t>
  </si>
  <si>
    <t>IAVH252</t>
  </si>
  <si>
    <t>Anexo No. 1</t>
  </si>
  <si>
    <t>VALOR TOTAL</t>
  </si>
  <si>
    <t>TIPO</t>
  </si>
  <si>
    <t>MARCAS ACEPTADAS</t>
  </si>
  <si>
    <t>Apple - HP - Dell - Lenovo - Asus - HP – acer</t>
  </si>
  <si>
    <t>Apple - Samsung – Lenovo – Huawei</t>
  </si>
  <si>
    <t>N/A</t>
  </si>
  <si>
    <t>IAVH253</t>
  </si>
  <si>
    <t>IAVH254</t>
  </si>
  <si>
    <t>CAMARA WEB PARA REUNIONES</t>
  </si>
  <si>
    <t>IAVH255</t>
  </si>
  <si>
    <t>BATERIAS 12 - 40 PARA UPS DE 20 KVA</t>
  </si>
  <si>
    <t>IAVH256</t>
  </si>
  <si>
    <t>IAVH257</t>
  </si>
  <si>
    <t>IAVH258</t>
  </si>
  <si>
    <t>IAVH259</t>
  </si>
  <si>
    <t>IAVH260</t>
  </si>
  <si>
    <t>IAVH261</t>
  </si>
  <si>
    <t>OFFICE 2021 HOME AND BUSINESS</t>
  </si>
  <si>
    <t>IAVH262</t>
  </si>
  <si>
    <t>IAVH263</t>
  </si>
  <si>
    <t>IAVH264</t>
  </si>
  <si>
    <t>IAVH265</t>
  </si>
  <si>
    <t xml:space="preserve">64GB TARJETAS SD  ÚLTIMA CLASE </t>
  </si>
  <si>
    <t>IAVH266</t>
  </si>
  <si>
    <t>IAVH267</t>
  </si>
  <si>
    <t>BATERIA PARA GENERADOR ELECTRICO</t>
  </si>
  <si>
    <t>IAVH268</t>
  </si>
  <si>
    <t>CARGADOR EXTERNO PARA BATERIA DE 12 V  54 AMP</t>
  </si>
  <si>
    <t>IAVH269</t>
  </si>
  <si>
    <t>CIRCUITO MONOFÁSICO PARA ALIMENTACIÓND E CARGADOR DE BATERIAS</t>
  </si>
  <si>
    <t>IAVH270</t>
  </si>
  <si>
    <t>TABLERO ELÉCTRICO BIFÁSICO DE 8 CIRCUITOS</t>
  </si>
  <si>
    <t>IAVH271</t>
  </si>
  <si>
    <t>IAVH272</t>
  </si>
  <si>
    <t>IAVH273</t>
  </si>
  <si>
    <t xml:space="preserve">TOMAS ELÉCTRICAS BIFÁSICAS </t>
  </si>
  <si>
    <t>IAVH274</t>
  </si>
  <si>
    <t>UPS DE 20 KVA TRIFÁSICA</t>
  </si>
  <si>
    <t>IAVH275</t>
  </si>
  <si>
    <t>IAVH276</t>
  </si>
  <si>
    <t>IAVH277</t>
  </si>
  <si>
    <t>IAVH278</t>
  </si>
  <si>
    <t>IAVH279</t>
  </si>
  <si>
    <t>IAVH280</t>
  </si>
  <si>
    <t>IAVH281</t>
  </si>
  <si>
    <t>BATERIA UPS ENERGEX 10 KVA</t>
  </si>
  <si>
    <t>IAVH282</t>
  </si>
  <si>
    <t>IAVH283</t>
  </si>
  <si>
    <t>IAVH284</t>
  </si>
  <si>
    <t>COMBO TECLADO MOUSE INALAMBRICO IMAC</t>
  </si>
  <si>
    <t>IAVH285</t>
  </si>
  <si>
    <t>IAVH286</t>
  </si>
  <si>
    <t>IAVH287</t>
  </si>
  <si>
    <t>IAVH288</t>
  </si>
  <si>
    <t>BATERIA PARA UPS CDP DE 10KVA</t>
  </si>
  <si>
    <t>IAVH289</t>
  </si>
  <si>
    <t>DISIPADOR PARA UPS CDP DE 10 KVA</t>
  </si>
  <si>
    <t>IAVH290</t>
  </si>
  <si>
    <t>IAVH291</t>
  </si>
  <si>
    <t>IAVH292</t>
  </si>
  <si>
    <t>IAVH293</t>
  </si>
  <si>
    <t>IAVH294</t>
  </si>
  <si>
    <t xml:space="preserve">TABLET 11" ANDROID PANTALLA DE 2 K MULTITOCH, PROCESADOR QUALCOMM 6 GIGAS DE RAM 128 GIGAS DE ALMACENAMIENTO </t>
  </si>
  <si>
    <t>IAVH295</t>
  </si>
  <si>
    <t>IAVH296</t>
  </si>
  <si>
    <t>IAVH297</t>
  </si>
  <si>
    <t>IAVH298</t>
  </si>
  <si>
    <t>IAVH299</t>
  </si>
  <si>
    <t>IAVH300</t>
  </si>
  <si>
    <t>IAVH301</t>
  </si>
  <si>
    <t>IAVH302</t>
  </si>
  <si>
    <t>IAVH303</t>
  </si>
  <si>
    <t>IAVH304</t>
  </si>
  <si>
    <t>IAVH305</t>
  </si>
  <si>
    <t>IAVH306</t>
  </si>
  <si>
    <t>IAVH307</t>
  </si>
  <si>
    <t>TABLERO ACOMETIDA ELECTRICA CONEXIÓN 220 VOLTIOS</t>
  </si>
  <si>
    <t>IAVH308</t>
  </si>
  <si>
    <t>IAVH309</t>
  </si>
  <si>
    <t>BOARD PARA MAC PRO 2012</t>
  </si>
  <si>
    <t>IAVH310</t>
  </si>
  <si>
    <t>BATERIA PARA MAC</t>
  </si>
  <si>
    <t>IAVH311</t>
  </si>
  <si>
    <t>TARJETA PARA SISTEMA DE EXTINCIÓN DE INCENDIO VS-RE-SP</t>
  </si>
  <si>
    <t>IAVH312</t>
  </si>
  <si>
    <t>MÓDULO DE DESCARGA GSA-REL</t>
  </si>
  <si>
    <t>IAVH313</t>
  </si>
  <si>
    <t>BATERIAS PARA SISTEMA DE EXTINCIÓN DE INCENDIOS 132 VDC 7.0 AH</t>
  </si>
  <si>
    <t>IAVH314</t>
  </si>
  <si>
    <t>ALIMENTADOR DE  CIRCUITO ELÉCTRICO DEL MÓDULO CENTRO DE ALMACENAMIENTO COLECCIONES BIOLÓGICAS Y LOGÍSTICA</t>
  </si>
  <si>
    <t>IAVH315</t>
  </si>
  <si>
    <t>KIT DE TRANSFERENCIA AUTOMÁTICA MANUAL OFF AUTOMÁTICA CON GABINETE</t>
  </si>
  <si>
    <t>IAVH316</t>
  </si>
  <si>
    <t>IAVH317</t>
  </si>
  <si>
    <t>IAVH318</t>
  </si>
  <si>
    <t>IAVH319</t>
  </si>
  <si>
    <t>IAVH320</t>
  </si>
  <si>
    <t>IAVH321</t>
  </si>
  <si>
    <t>IAVH322</t>
  </si>
  <si>
    <t>IAVH323</t>
  </si>
  <si>
    <t>IAVH324</t>
  </si>
  <si>
    <t>KIT DE ARRASTRE KODAK</t>
  </si>
  <si>
    <t>IAVH325</t>
  </si>
  <si>
    <t>KIT DE RODILLOS KODAK</t>
  </si>
  <si>
    <t>IAVH326</t>
  </si>
  <si>
    <t>IAVH327</t>
  </si>
  <si>
    <t>IAVH328</t>
  </si>
  <si>
    <t>IAVH329</t>
  </si>
  <si>
    <t>IAVH330</t>
  </si>
  <si>
    <t>IAVH331</t>
  </si>
  <si>
    <t>IAVH332</t>
  </si>
  <si>
    <t>IAVH333</t>
  </si>
  <si>
    <t>IAVH334</t>
  </si>
  <si>
    <t>IAVH336</t>
  </si>
  <si>
    <t>OFFICE 365 32 / 64 BIT 24 MESES</t>
  </si>
  <si>
    <t>DISCO DURO EXTERNO DE 1 TERA, RESISTENTE A GOLPES, VERSIÓN USB: 3,0 1 (3,1 GEN 1) SISTEMA OPERATIVO LINUX, WINDOWS, SOPORTADO, CONEXIÓN USB, CONECTOR USB TYPE –A</t>
  </si>
  <si>
    <t>DISCOS DUROS 3,5"  8TB NAS ORONWOLF</t>
  </si>
  <si>
    <t>CONVERSOR THUNDERBOLT TO HDMI</t>
  </si>
  <si>
    <t>TONER DELL 3110CN BLACK TONER 3110 CN NEGRO</t>
  </si>
  <si>
    <t>TONER DELL 3110CN CYAN CART TONER 3110 CN AZUL O VERDE</t>
  </si>
  <si>
    <t>TONER DELL 3110CN MAGENTA CART TONER 3110 CN FUCSIA O ROJO</t>
  </si>
  <si>
    <t>TONER DELL 3110CN YELLOW CART TONER 3110 CN AMARILLO</t>
  </si>
  <si>
    <t>TONER PARA PLOTTER HP DESIGNJET T2300. - AMARILLO</t>
  </si>
  <si>
    <t>TONER PARA PLOTTER HP DESIGNJET T2300. - CYAN</t>
  </si>
  <si>
    <t>TONER PARA PLOTTER HP DESIGNJET T2300. - MAGENTA</t>
  </si>
  <si>
    <t>TONER PARA PLOTTER HP DESIGNJET T2300. - NEGRO</t>
  </si>
  <si>
    <t>TONER PARA PLOTTER HP T730. - AMARILLO</t>
  </si>
  <si>
    <t>TONER PARA PLOTTER HP T730. - CYAN</t>
  </si>
  <si>
    <t>TONER PARA PLOTTER HP T730. - MAGENTA</t>
  </si>
  <si>
    <t>TONER PARA PLOTTER HP T730. - NEGRO</t>
  </si>
  <si>
    <t>2.4GHZ 8‑CORE 9TH‑GENERATION INTEL CORE I9 PROCESSOR, TURBO BOOST UP TO 5.0GHZ 32GB 2666MHZ DDR4 MEMORY AMD RADEON PRO 5300M WITH 4GB OF GDDR6 MEMORY 1TB SSD STORAGE 16-INCH RETINA DISPLAY WITH TRUE TONE
FOUR THUNDERBOLT 3 PORTS TOUCH BAR AND TOUCH ID BACKLIT MAGIC KEYBOARD - US ENGLISH</t>
  </si>
  <si>
    <t>APPLE M1 CHIP WITH 8-CORE CPU AND 8-CORE GPU
16-CORE NEURAL ENGINE 16GB UNIFIED MEMORY 1TB SSD STORAGE 13-INCH RETINA DISPLAY WITH TRUE TONE BACKLIT MAGIC KEYBOARD - US ENGLISH
TOUCH BAR AND TOUCH ID TWO THUNDERBOLT / USB 4 PORTS</t>
  </si>
  <si>
    <t>CABLE USB-C TO USB ADAPTER</t>
  </si>
  <si>
    <t>WINDOWS SERVER 2019  ESSENTIAL  MÍNIMO 4 CORE</t>
  </si>
  <si>
    <t>LICENCIA IDRISI TERRSET 2020 PERPETUA</t>
  </si>
  <si>
    <t>LICENCIA DE ERDAS IMAGE PERPETUA</t>
  </si>
  <si>
    <t>POWER BI</t>
  </si>
  <si>
    <t xml:space="preserve">EQUIPO SATELITAL BIDIRECCIONAL QUE PROPORCIONE MENSAJES SATELITALES BIDIRECCIONALES PARA QUE PUEDA MANTENERSE CONECTADO CON SU TRABAJO SIEMPRE QUE SE ENCUENTRE FUERA DEL ALCANCE DE COBERTURA CELULAR, INCLUIDA LA COMUNICACIÓN DIRECTA CON LOS SERVICIOS DE BÚSQUEDA Y RESCATE EN CASO DE UNA EMERGENCIA QUE PONGA EN PELIGRO LA VIDA. QUE PROPORCIONE SU PROPIO NÚMERO MÓVIL PARA QUE OTROS PUEDAN ENVIARLE MENSAJES DIRECTAMENTE DESDE SU TELÉFONO CELULAR U OTROS DISPOSITIVOS DE SMS EN CUALQUIER MOMENTO.
1) RESISTENTE AL AGUA, POLVO E IMPACTOS
2) BATERÍA RECARGABLE
3) SISTEMAS DE MENSAJES A CORREOS ELECTRONICOS
4) SISTEMA DE SOS
5) RASTREO DEL PERSONAL
6) EXPORTACIÓN DE DATOS
7) MAPA INTERACTIVO
8) HISTORIAL DE VISITAS
9) ALERTAS: EMERGENCIA, NUEVO MOVIMIENTO, CHECK IN, MENSAJE PERSONALIZADO, AYUDA.
CON SUSCRIPCIÓN ANUAL PARA GARANTIZAR EL USO CORRECTO DE LAS FUNCIONES </t>
  </si>
  <si>
    <t>LENTE PARA TOMA DE FOTOGRAFÍAS A LARGAS DISTANCIAS</t>
  </si>
  <si>
    <t>CAMARAS FOTOGRAFICAS COMPACTAS</t>
  </si>
  <si>
    <t>MODEM DE INTERNET INALAMBRICO</t>
  </si>
  <si>
    <t>DISPARADOR DE FLASH</t>
  </si>
  <si>
    <t>FLASH</t>
  </si>
  <si>
    <t xml:space="preserve">CARGADOR SOLAR </t>
  </si>
  <si>
    <t>CAMARA COMPACTA PARA CAMPO</t>
  </si>
  <si>
    <t>MACRO 100 MM</t>
  </si>
  <si>
    <t>TUBO DE EXTENSIÓN PARA LENTES</t>
  </si>
  <si>
    <t>CUERPO CÁMARA Y ADAPTADOR</t>
  </si>
  <si>
    <t>RADIOS INTERCOMUNICADORES</t>
  </si>
  <si>
    <t>CÁMARA PROFESIONAL DE MÍNIMO 18 MEGAPIXELES, 2,7 PULGADAS DE PANTALLA, CON FORMATOS DE IMAGEN EN JPEG Y RAW, SENSIBILIDAD ISO AUTO, 100-6400, (12800MAX),  VELOCIDAD DEL OPTURADOR, ES DE 30 A 1/4000 S, CON TRÍPODE INCLINABLE CON 180 GRADOS DE ÁNGULO DE GIRO Y 90 GRADOS DE ÁNGULO DE INCLINACIÓN, CON NIVELADOR</t>
  </si>
  <si>
    <t>SISTEMA DE MICRÓFONO INALÁMBRICO CON RECEPTOR INALÁMBRICO DUAL-CHANNEL, FRECUENCIA DIGITAL DE 2,4 GHZ, SONIDO DE GRABACIÓN SÚPER CLARO, COMPATIBLE CON SMARTPHONES, CÁMARAS DSLR, VIDEOCÁMARAS, PC, LIGERO Y COMPACTO PARA FACILITAR SU TRANSPORTE.</t>
  </si>
  <si>
    <t>GBIC DE CONEXIÓN DE EMPALME DE FIBRA ÓPTICA</t>
  </si>
  <si>
    <t>SERVICIO DE WETRANFER PROFESIONAL POR  8 MESES</t>
  </si>
  <si>
    <t>SERVICIO DE ASANA 8 MESES</t>
  </si>
  <si>
    <t>AUDÍFONOS PROFESIONALES PARA GRABACIÓN EN ESTUDIO Y CAMPO, CON DIADEMA QUE CUBRAN TODA LA OREJA PARA BLOQUEO DE SONIDOS EXTERNOS, DE ALTA DEFINICIÓN Y FIDELIDAD DE SONIDO, CON DOS CABLES DE CONEXIÓN DE 3.5 MM PARA CONECTAR A LA GRABADORA, UN CABLE ENROSCADO COMO DE TELÉFONO Y OTRO RECTO. LA DIADEMA DEBE SER ABATIBLE Y ACOLCHADA, PERMITIENDO GUARDAR LOS AUDÍFONOS EN EL COMPARTIMENTO PRINCIPAL DEL ESTUCHE DESCRITO ARRIBA Y UN CONFORT A LA HORA DE GRABAR. DE IGUAL FORMA, LA PARTE DE LOS AUDIFONOS QUE DÁ HACIA LAS OREJAS DEBE TENER ACOLCHADO TAMBIÉN. LOS AUDÍFONOS DEBEN ESTAR EQUIPADOS CON DRIVERS DE 40 MM DE NEODIMIO A 50-OHM DE IMPEDANCIA. ADICIONALMENTE, LOS AUDÍFONOS DEBEN ESTAR DISEÑADOS CON UNA CURVA DE ECUALIZACIÓN A UN EXTREMO INFERIOR QUE PERMITA DETECTAR EN CAMPO EL RUIDO DEL VIENTO Y FRECUENCIAS BAJAS DE MANERA MÁS EFECTIVA.</t>
  </si>
  <si>
    <t>AUDÍFONOS INALÁMBRICOS CON LAS SIGUIENTES CARACTERÍSTICAS:
*CONEXIÓN VÍA BLUETOOTH.
*ESTILO INTERNO O EARBUDS.
*AUTONOMÍA MAYOR A 4 HORAS Y CAJA DE CARGA.
*CON SUPRESIÓN DE RUIDO.</t>
  </si>
  <si>
    <t>BATERÍAS 12 VOLTIOS 18 AMPERIOS PARA UPS CDP DE 24 KVA MODELO UP 33 - 24 HF</t>
  </si>
  <si>
    <t>DISPLAY PARA UPS CDP DE 24 KVA MODELO UP 33 - 24 HF</t>
  </si>
  <si>
    <t>CABEZAL PARA PLOTTER DESGNJET 1730</t>
  </si>
  <si>
    <t>CABEZAL  AMARILLO C9384A PLOTTER T2300</t>
  </si>
  <si>
    <t>CABEZAL NEGRO MATE  C9403A PLOTTER T2300</t>
  </si>
  <si>
    <t>ESTACION DE SERVICIO PLOTTER HP T2300</t>
  </si>
  <si>
    <t>AUDÍFONOS PROFESIONALES PARA GRABACIÓN EN ESTUDIO Y CAMPO, CON DIADEMA QUE CUBRAN TODA LA OREJA PARA BLOQUEO DE SONIDOS EXTERNOS, DE ALTA DEFINICIÓN Y FIDELIDAD DE SONIDO, CON DOS CABLES DE CONEXIÓN DE 3.5 MM PARA CONECTAR A LA GRABADORA, UN CABLE ENROSCADO COMO DE TELÉFONO Y OTRO RECTO. LA DIADEMA DEBE SER ABATIBLE Y ACOLCHADA, PERMITIENDO GUARDAR LOS AUDÍFONOS EN EL COMPARTIMENTO PRINCIPAL DEL ESTUCHE DESCRITO ARRIBA Y UN CONFORT A LA HORA DE GRABAR. DE IGUAL FORMA, LA PARTE DE LOS AUDÍFONOS QUE DA HACIA LAS OREJAS DEBE TENER ACOLCHADO TAMBIÉN. LOS AUDÍFONOS DEBEN ESTAR EQUIPADOS CON DRIVERS DE 40 MM DE NEODIMIO A 50-OHM DE IMPEDANCIA. ADICIONALMENTE, LOS AUDÍFONOS DEBEN ESTAR DISEÑADOS CON UNA CURVA DE ECUALIZACIÓN A UN EXTREMO INFERIOR QUE PERMITA DETECTAR EN CAMPO EL RUIDO DEL VIENTO Y FRECUENCIAS BAJAS DE MANERA MÁS EFECTIVA.</t>
  </si>
  <si>
    <t>PROCESADOR DE IMAGEN DIGIC 4 SENSIBILIDAD ISO 100-6400 </t>
  </si>
  <si>
    <t>LPE17 CÁMARA CAMARA EOS REBEL T6+</t>
  </si>
  <si>
    <t>LICENCIA GENEIUOS</t>
  </si>
  <si>
    <t>LICENCIA PRIMER 7</t>
  </si>
  <si>
    <t>LICENCIA MATLAB</t>
  </si>
  <si>
    <t>LICENCIA MIRO</t>
  </si>
  <si>
    <t>MOBILEDEMAND FLEX 10B RUGGED TOUCHSCREEN TABLET | ULTRA LIGHTWEIGHT | 10.1-IN DISPLAY | WINDOWS 10 PRO | MIL-STD-810G |3000MAH BATTERY| QUAD CORE CELERON N4100 FOR ENTERPRISE MOBILE FIELD WORK</t>
  </si>
  <si>
    <t>IPAD MINI</t>
  </si>
  <si>
    <t xml:space="preserve">VIGILANTE DE TENSIÓN PARA TRANSFERENCIA </t>
  </si>
  <si>
    <t>SUMINISTRO DE CONTACTOR 9A PARA TRANSFERENCIA 1</t>
  </si>
  <si>
    <t>TEMPORIZADOR  DE SEGUNDOS PARA TRANSFERENCIA 1</t>
  </si>
  <si>
    <t>SOLENOIDE DE COMBUSTIBLE PLANTA ELECTRICA</t>
  </si>
  <si>
    <t>BATERIAS 12 VOLTIOS 26 AMPERIOS UPS 30 KVA</t>
  </si>
  <si>
    <t>CÁMARA COMPACTA CON ZOOM ÓPTICO 40-50X, MÍNIMO 20 MP</t>
  </si>
  <si>
    <t>ALTAVOCES INALÁMBRICOS</t>
  </si>
  <si>
    <t>MORRALES O MALETINES PARA CARGAR EL PORTÁTIL Y/O TABLET</t>
  </si>
  <si>
    <t>CABLES DE AUDIO XLR CON PLUG XLR MACHO-HEMBRA 1.5 METROS</t>
  </si>
  <si>
    <t>CABLE CONVERSOR PARA MICRÓFONO DE JACK 3.5 A XLR HEMBRA 1.8 METROS</t>
  </si>
  <si>
    <t>OFFICE H&amp;B 2021</t>
  </si>
  <si>
    <t>CABLE NO. 8 PARA ACOMETIDA</t>
  </si>
  <si>
    <t>BREAKER DE PROTECCIÓN 2X40 AMP</t>
  </si>
  <si>
    <t>GRABADORA USB: SI
TARJETA DE MEMORIA: SD
FORMATO DE GRABACIÓN: MP3, PCM
TIEMPO MÁXIMO DE GRABACIÓN (EL QUE APLIQUE)
TIPO DE BATERÍA: PILAS ALCALINAS
FORMATO DE REPRODUCCIÓN: AAC, MP3, PCM, WMA
GRABACIÓN ACTIVADA POR VOZ: SI
SALIDA PARA AURICULARES: SI
ALTAVOZ: SI</t>
  </si>
  <si>
    <t>ADAPTADOR SD Y MICRO SD A USB</t>
  </si>
  <si>
    <t>TONER AMARILLO PARA IMPRESORA LASERJET PRO M255DW</t>
  </si>
  <si>
    <t>TONER CYAN PARA IMPRESORA LASERJET PRO M255DW</t>
  </si>
  <si>
    <t>TONER MAGENTA PARA IMPRESORA LASERJET PRO M255DW</t>
  </si>
  <si>
    <t>TONER NEGRO PARA IMPRESORA LASERJET PRO M255DW</t>
  </si>
  <si>
    <t>DISCO SSD DE 1 TB PARA MAC</t>
  </si>
  <si>
    <t>DISCO SSD 500 GB PARA PORTATIL</t>
  </si>
  <si>
    <t>PICADORA DE PAPEL</t>
  </si>
  <si>
    <t>CÁMARA FOTOGRÁFICA CUERPO:</t>
  </si>
  <si>
    <t>LENTE MACRO</t>
  </si>
  <si>
    <t>CÁMARA DIGITAL COMPACTA 50X</t>
  </si>
  <si>
    <t>ESTUCHE PARA CÁMARA DIGITAL</t>
  </si>
  <si>
    <t>CÁMARA AUTOMÁTICA ZOOM ÓPTICO 35X</t>
  </si>
  <si>
    <t>BATERÍA SECA SELLADA</t>
  </si>
  <si>
    <t>SONY A7 IV MIRRORLESS CAMERA WITH 28-70MM LENS </t>
  </si>
  <si>
    <t>WILDERNESS CAMERA TRAP BUNDLE FOR SONY</t>
  </si>
  <si>
    <t>JUNGLE MOUNTS TREE POD </t>
  </si>
  <si>
    <t>JUNGLE MOUNTS TREE BRACKET </t>
  </si>
  <si>
    <t>6V NI-MH RECHARGEABLE FLASH BATTERIES 10AH CAPACITY</t>
  </si>
  <si>
    <t>THE CAMTRAPTIONS EXTERNAL BATTERY SYSTEM </t>
  </si>
  <si>
    <t>SD SANDISK 128GB EXTREME PRO UHS-I SDXC </t>
  </si>
  <si>
    <t>WATSON NP-F970 HIGH-CAPACITY LITHIUM-ION BATTERY PACK (7.4V, 10,050MAH)</t>
  </si>
  <si>
    <t>WATSON DUO LCD CHARGER FOR L &amp; M SERIES RECHARGEABLE BATTERIES</t>
  </si>
  <si>
    <t>WATSON BATTERY ADAPTER PLATE FOR NP-FZ100</t>
  </si>
  <si>
    <t>MALETA LIGERA Y RESISTENTE, HERMÉTICA A PRUEBA DE GOLPES Y POLVO. INTERIOR: 21,1" × 15,8" × 11,6"</t>
  </si>
  <si>
    <t>BATERIA 12 VOLTIOS 70 AMPERIOS PARA PLANTA ELÉCTRICA</t>
  </si>
  <si>
    <t>OFFICE 2021 STANDARD PARA WINDOWS</t>
  </si>
  <si>
    <t>PAPEL PARA PLOOTER PLOTTER HP T730 ROLLO 50 METROS</t>
  </si>
  <si>
    <t>DISCO DE 500GB ESTADO SÓLIDO INTERNO M.2 NVME   PARA PORTÁTIL HP PROBOOK 450 G8</t>
  </si>
  <si>
    <t>CÁMARAS TRAMPA RESOLUCIÓN MAYOR A 16 MEGAPÍXELES CON MICRO SD DE MÍNIMO 32 GB</t>
  </si>
  <si>
    <t>PILAS DE LITIO TIPO AA</t>
  </si>
  <si>
    <t>CÁMARA SEMIPROFESIONAL CON ZOOM ÓPTICO MAYOR A 40X, RESOLUCIÓN MAYOR A 16 MP, CON PROTECTOR DE LENTE, CORREA Y ESTUCHE PARA TRANSPORTAR</t>
  </si>
  <si>
    <t>LENTE OBJETIVO DESDE 8X42, RESISTENTES AL AGUA Y A LA NEBLINA, CON ESTUCHE, CORREA PARA EL CUELLO Y SOPORTE PARA TOMAR REGISTROS CON EL CELULAR</t>
  </si>
  <si>
    <t>BINOCULARES DE VISIÓN NOCTURNA PRISMÁTICOS INFRARROJOS DIGITALES CON VISIÓN HD EN OSCURIDAD, TARJETA DE MEMORIA DE 32 GB MÍNIMO, ZOOM DIGITAL DE 4X MÍNIMO, CABLE USB, CON CORREA Y ESTUCHE PARA TRANSPORTAR, OPERACIÓN CON BATERÍAS AA</t>
  </si>
  <si>
    <t>KIT TINTA EPSON T544 COLOR (AMARILLO) </t>
  </si>
  <si>
    <t>KIT TINTA EPSON T544 COLOR (NEGRO) PARA IMPRESORA EPSON ECOTANK L3110</t>
  </si>
  <si>
    <t>KIT TINTA EPSON T544 COLOR (CIAN) PARA IMPRESORA EPSON ECOTANK L3110</t>
  </si>
  <si>
    <t>KIT TINTA EPSON T544 COLOR (MAGENTA) PARA IMPRESORA EPSON ECOTANK L3110</t>
  </si>
  <si>
    <t>TINTA NEGRA EPSON T544 PARA IMPRESORA EPSON ECOTANK L3110</t>
  </si>
  <si>
    <t>REGULADOR Y ESTABILIZADOR DE PICOS</t>
  </si>
  <si>
    <t>ESTABILIZADOR DE PICOS PARA NEVERA INDUSTRIAL</t>
  </si>
  <si>
    <t>INTEL CORE I7-7600U VPRO, PANTALLA 14 , 16 GB, 512GB SSD, WINDOWS 10 PRO  IMPORTANTE PESO INFERIOR A 1.15 KG</t>
  </si>
  <si>
    <t>CÁMARA TRAMPA DE 32 MEGAPÍXELES DE RESOLUCIÓN, CON FLASH DE VISIÓN NOCTURNA CON UN RANGO DE 120 FT, CON MONITOR DE LCD EN COLOR DE 1,5'', SELLOS FECHA/HORA/TEMPERATURA/LUNA, CON GEOETIQUEDA GPS, RESOLUCIÓN DE VIDEO EN 4K, 1080P, 720P, TAMAÑO DE FOTO DE 2MP, 10MP Y 32MP,ELOCIDAD DE DISPARO DE 0.15 SEGUNDOS, TASA DE RECUPERACIÓN DE 1 SEGUNDO, CAPACIDAD DE ALMACENAMIENTO DE 512 GB</t>
  </si>
  <si>
    <t>Toshiba - Seagate - Maxtor – Transcend – Kingston – Crucial -Adata - Western Digital - Samsung</t>
  </si>
  <si>
    <t xml:space="preserve">Apple - Dell - Lenovo - Asus - HP - Acer – MSI </t>
  </si>
  <si>
    <t>Apple</t>
  </si>
  <si>
    <t>LOTE</t>
  </si>
  <si>
    <t>EQUIPOS DE COMPUTO</t>
  </si>
  <si>
    <t>LICENCIAS</t>
  </si>
  <si>
    <t>CARGADOR 2000VA/1200W</t>
  </si>
  <si>
    <t>PERIFERICOS</t>
  </si>
  <si>
    <t>DISPOSITIVOS TECNOLÓGICOS</t>
  </si>
  <si>
    <t>LENTE DE ALTA PRECISIÓN: AL MEZCLAR UN FACTOR DE FORMA RELATIVAMENTE COMPACTO Y LIVIANO CON ESTABILIZACIÓN Y RENDIMIENTO ACTUALIZADOS, LA CANON EF 70 200 MM F - 2.8L IS III USM ES UN TELEOBJETIVO IMPRESIONANTEMENTE VERSÁTIL. IDEAL PARA UNA VARIEDAD DE SUJETOS, DESDE EVENTOS HASTA RETRATOS Y DEPORTES, ESTE ZOOM SE CARACTERIZA POR SU APERTURA MÁXIMA CONSTANTE DE F - 2.8 PARA LOGRAR UN EQUILIBRIO ENTRE RENDIMIENTO Y PORTABILIDAD CONSTANTES.</t>
  </si>
  <si>
    <t>RADIO DE COMUNICACIÓN ANÁLOGO (VHF / UHF) ▪  FRECUENCIA VHF: 136-174 MHZ CON POTENCIA DE 5 W ▪  FRECUENCIA UHF: 435-480 MHZ CON POTENCIA DE 4 W ▪  NÚMERO DE CANALES: 16. ▪  ESPACIAMIENTO DE CANALES 12.5 Y 25 KHZ. ▪  CODIFICACIÓN INTEGRADA POR INVERSIÓN DE VOZ (SCRAMBLING): AUMENTA LA PRIVACIDAD DE LAS CONVERSACIONES.</t>
  </si>
  <si>
    <t>ALIMENTADOR AUTOMÁTICO       TAMAÑO MÁXIMO DE PAPEL OFICIO      RESOLUCIÓN DE SALIDA HASTA DE 600 DPI      VOLUMEN DIARIO DE PRODUCCIÓN DE 4.000 PÁGINAS A 6.000 PÁGINAS        VELOCIDAD DE PRODUCCIÓN A BLANCO Y NEGRO DE 60 A 80 PPM A 300 DPI       DÚPLEX    PARA DOCUMENTOS EN PAPEL BOND Y PAPEL MANTEQUILLA      CAPACIDAD DEL ADF DE 60 A 80 HOJAS      SENSOR DE ULTRASONIDO (QUE SE PUEDA DESACTIVAR PARA LOS CASOS QUE SE REQUIERA)        CONECTIVIDAD PUERTO USB 3.0 O USB 3.1      GENERACIÓN DE IMÁGENES A BLANCO Y NEGRO, ESCALA DE GRISES Y COLOR.</t>
  </si>
  <si>
    <t>PANTALLA RETINA, RETROILUMINADA POR LED DE 15,4 PULGADAS (EN DIAGONAL) CON TECNOLOGÍA IPS; RESOLUCIÓN NATIVA DE 2.880 POR 1.800 A 220 PÍXELES POR PULGADA PROCESADOR: INTEL CORE I7 DE SEIS NÚCLEOS A 2,6 GHZ (TURBO BOOST DE HASTA 4,5 GHZ) Y 12 MB DE CACHÉ DE NIVEL 3 COMPARTIDA
OPCIÓN DE CONFIGURACIÓN CON INTEL CORE I9 DE OCHO NÚCLEOS A 2,4 GHZ (TURBO BOOST DE HASTA 5 GHZ) Y 16 MB DE CACHÉ DE NIVEL 3 COMPARTIDA
CAPACIDAD: 256 GB, SSD DE 256 GB. OPCIÓN DE CONFIGURACIÓN CON SSD DE 512 GB, 1 TB, 2 TB O 4 TB MEMORIA:16 GB DE MEMORIA DDR4 INTEGRADA A 2.400 MHZ, OPCIÓN DE CONFIGURACIÓN CON 32 GB DE MEMORIA SISTEMA OPERATIVO IOS</t>
  </si>
  <si>
    <t>Apple - HP - Dell - Lenovo - Asus - Acer - Toshiba</t>
  </si>
  <si>
    <t>Samsung - LG - ViewSonic - Dell - MSI - Laberint - Clevertouch – Philips - HP</t>
  </si>
  <si>
    <t>Lexmark - Lexco - Brother - HP - Epson</t>
  </si>
  <si>
    <t>Qnap - Synology - Asustor - HP</t>
  </si>
  <si>
    <t>9 A 15 DÍAS HÁBILES</t>
  </si>
  <si>
    <t>2 A 8 DÍAS HÁBILES</t>
  </si>
  <si>
    <t>MENOS DE DOS DÍAS</t>
  </si>
  <si>
    <t>16 A 30 DÍAS HÁBILES</t>
  </si>
  <si>
    <t>INNOVASER SOLUCIONES S.A.S</t>
  </si>
  <si>
    <t>COMPUTEL SYSTEM S.A.S</t>
  </si>
  <si>
    <t>DARZA TECH S.A.S</t>
  </si>
  <si>
    <t>VALOR MINIMO</t>
  </si>
  <si>
    <t>VALOR MÁXIMO</t>
  </si>
  <si>
    <t>VALOR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</si>
</sst>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8" x14ac:knownFonts="1">
    <font>
      <sz val="11"/>
      <color theme="1"/>
      <name val="Century Gothic"/>
      <family val="2"/>
      <scheme val="minor"/>
    </font>
    <font>
      <sz val="11"/>
      <color theme="1"/>
      <name val="Century Gothic"/>
      <family val="2"/>
      <scheme val="minor"/>
    </font>
    <font>
      <sz val="11"/>
      <color theme="1"/>
      <name val="Calibri"/>
      <family val="2"/>
    </font>
    <font>
      <b/>
      <sz val="12"/>
      <color theme="1"/>
      <name val="Calibri"/>
      <family val="2"/>
    </font>
    <font>
      <b/>
      <sz val="10"/>
      <name val="Calibri"/>
      <family val="2"/>
    </font>
    <font>
      <b/>
      <sz val="18"/>
      <color theme="1"/>
      <name val="Calibri"/>
      <family val="2"/>
    </font>
    <font>
      <b/>
      <sz val="10"/>
      <color theme="0"/>
      <name val="Calibri"/>
      <family val="2"/>
    </font>
    <font>
      <b/>
      <sz val="11"/>
      <color theme="1"/>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2" fontId="1" fillId="0" borderId="0" applyFont="0" applyFill="0" applyBorder="0" applyAlignment="0" applyProtection="0"/>
  </cellStyleXfs>
  <cellXfs count="29">
    <xf numFmtId="0" fontId="0" fillId="0" borderId="0" xfId="0"/>
    <xf numFmtId="0" fontId="2" fillId="0" borderId="0" xfId="0" applyFont="1" applyAlignment="1">
      <alignment horizontal="left"/>
    </xf>
    <xf numFmtId="0" fontId="2" fillId="0" borderId="0" xfId="0" applyFont="1" applyAlignment="1">
      <alignment vertical="center"/>
    </xf>
    <xf numFmtId="0" fontId="2" fillId="0" borderId="0" xfId="0" applyFont="1" applyAlignment="1">
      <alignment horizontal="left" vertical="center"/>
    </xf>
    <xf numFmtId="42" fontId="2" fillId="0" borderId="0" xfId="1" applyFont="1" applyAlignment="1">
      <alignment vertical="center"/>
    </xf>
    <xf numFmtId="0" fontId="2" fillId="0" borderId="0" xfId="0" applyFont="1"/>
    <xf numFmtId="0" fontId="4" fillId="2" borderId="1" xfId="0" applyFont="1" applyFill="1" applyBorder="1" applyAlignment="1">
      <alignment horizontal="center" vertical="center" wrapText="1"/>
    </xf>
    <xf numFmtId="42" fontId="4" fillId="2" borderId="1" xfId="1" applyFont="1" applyFill="1" applyBorder="1" applyAlignment="1">
      <alignment horizontal="center" vertical="center"/>
    </xf>
    <xf numFmtId="42" fontId="4" fillId="2" borderId="1" xfId="1" applyFont="1" applyFill="1" applyBorder="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xf>
    <xf numFmtId="0" fontId="3" fillId="0" borderId="0" xfId="0" applyFont="1" applyAlignment="1">
      <alignment horizont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2" fontId="2" fillId="0" borderId="1" xfId="1" applyFont="1" applyBorder="1" applyAlignment="1">
      <alignment horizontal="center" vertical="center"/>
    </xf>
    <xf numFmtId="0" fontId="2" fillId="0" borderId="0" xfId="0" applyFont="1" applyAlignment="1">
      <alignment horizontal="left" wrapText="1"/>
    </xf>
    <xf numFmtId="42" fontId="2" fillId="0" borderId="1" xfId="1" applyFont="1" applyBorder="1" applyAlignment="1" applyProtection="1">
      <alignment horizontal="center" vertical="center"/>
    </xf>
    <xf numFmtId="0" fontId="5" fillId="0" borderId="0" xfId="0" applyFont="1" applyAlignment="1">
      <alignment horizontal="center"/>
    </xf>
    <xf numFmtId="0" fontId="6"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2" fillId="0" borderId="2" xfId="0" applyFont="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42" fontId="2" fillId="0" borderId="1" xfId="0" applyNumberFormat="1" applyFont="1" applyBorder="1" applyAlignment="1">
      <alignment vertical="center"/>
    </xf>
    <xf numFmtId="0" fontId="7" fillId="0" borderId="1" xfId="0" applyFont="1" applyBorder="1" applyAlignment="1">
      <alignment horizontal="center"/>
    </xf>
    <xf numFmtId="0" fontId="7" fillId="0" borderId="0" xfId="0" applyFont="1"/>
    <xf numFmtId="0" fontId="7" fillId="0" borderId="0" xfId="0" applyFont="1" applyAlignment="1">
      <alignment vertical="center"/>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spiral">
  <a:themeElements>
    <a:clrScheme name="Verde amarillo">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T66"/>
  <sheetViews>
    <sheetView tabSelected="1" zoomScale="80" zoomScaleNormal="80" zoomScaleSheetLayoutView="35" workbookViewId="0">
      <pane ySplit="7" topLeftCell="A8" activePane="bottomLeft" state="frozen"/>
      <selection pane="bottomLeft" activeCell="D9" sqref="D9"/>
    </sheetView>
  </sheetViews>
  <sheetFormatPr baseColWidth="10" defaultColWidth="11" defaultRowHeight="15" x14ac:dyDescent="0.25"/>
  <cols>
    <col min="1" max="1" width="11" style="1"/>
    <col min="2" max="2" width="15" style="1" customWidth="1"/>
    <col min="3" max="3" width="18.75" style="1" customWidth="1"/>
    <col min="4" max="4" width="57.375" style="15" customWidth="1"/>
    <col min="5" max="5" width="33.125" style="9" customWidth="1"/>
    <col min="6" max="6" width="21.875" style="3" bestFit="1" customWidth="1"/>
    <col min="7" max="7" width="19.375" style="4" bestFit="1" customWidth="1"/>
    <col min="8" max="8" width="13.125" style="4" bestFit="1" customWidth="1"/>
    <col min="9" max="9" width="16.25" style="4" bestFit="1" customWidth="1"/>
    <col min="10" max="10" width="19.625" style="5" bestFit="1" customWidth="1"/>
    <col min="11" max="11" width="14.375" style="5" bestFit="1" customWidth="1"/>
    <col min="12" max="12" width="11.25" style="5" bestFit="1" customWidth="1"/>
    <col min="13" max="13" width="12.125" style="5" bestFit="1" customWidth="1"/>
    <col min="14" max="14" width="24" style="5" bestFit="1" customWidth="1"/>
    <col min="15" max="15" width="14.375" style="5" bestFit="1" customWidth="1"/>
    <col min="16" max="16" width="11.25" style="5" bestFit="1" customWidth="1"/>
    <col min="17" max="17" width="12.125" style="5" bestFit="1" customWidth="1"/>
    <col min="18" max="18" width="13.75" style="5" bestFit="1" customWidth="1"/>
    <col min="19" max="19" width="13.875" style="5" bestFit="1" customWidth="1"/>
    <col min="20" max="20" width="15.75" style="5" bestFit="1" customWidth="1"/>
    <col min="21" max="16384" width="11" style="5"/>
  </cols>
  <sheetData>
    <row r="2" spans="1:20" ht="15.75" x14ac:dyDescent="0.25">
      <c r="A2" s="10"/>
      <c r="B2" s="10"/>
      <c r="C2" s="10"/>
      <c r="D2" s="11"/>
      <c r="E2" s="11"/>
    </row>
    <row r="3" spans="1:20" ht="23.25" x14ac:dyDescent="0.35">
      <c r="A3" s="17" t="s">
        <v>329</v>
      </c>
      <c r="B3" s="17"/>
      <c r="C3" s="17"/>
      <c r="D3" s="17"/>
      <c r="E3" s="17"/>
      <c r="F3" s="17"/>
      <c r="G3" s="17"/>
      <c r="H3" s="17"/>
      <c r="I3" s="17"/>
    </row>
    <row r="4" spans="1:20" ht="23.25" x14ac:dyDescent="0.35">
      <c r="A4" s="17" t="s">
        <v>461</v>
      </c>
      <c r="B4" s="17"/>
      <c r="C4" s="17"/>
      <c r="D4" s="17"/>
      <c r="E4" s="17"/>
      <c r="F4" s="17"/>
      <c r="G4" s="17"/>
      <c r="H4" s="17"/>
      <c r="I4" s="17"/>
    </row>
    <row r="5" spans="1:20" ht="36" customHeight="1" x14ac:dyDescent="0.25">
      <c r="F5" s="21"/>
      <c r="G5" s="21"/>
      <c r="H5" s="21"/>
      <c r="I5" s="21"/>
      <c r="J5" s="21"/>
      <c r="K5" s="21"/>
      <c r="L5" s="21"/>
      <c r="M5" s="21"/>
      <c r="N5" s="21"/>
      <c r="O5" s="21"/>
      <c r="P5" s="21"/>
      <c r="Q5" s="21"/>
    </row>
    <row r="6" spans="1:20" s="27" customFormat="1" x14ac:dyDescent="0.25">
      <c r="A6" s="18" t="s">
        <v>0</v>
      </c>
      <c r="B6" s="18" t="s">
        <v>693</v>
      </c>
      <c r="C6" s="18" t="s">
        <v>463</v>
      </c>
      <c r="D6" s="20" t="s">
        <v>328</v>
      </c>
      <c r="E6" s="20" t="s">
        <v>464</v>
      </c>
      <c r="F6" s="22" t="s">
        <v>711</v>
      </c>
      <c r="G6" s="23"/>
      <c r="H6" s="23"/>
      <c r="I6" s="24"/>
      <c r="J6" s="22" t="s">
        <v>712</v>
      </c>
      <c r="K6" s="23"/>
      <c r="L6" s="23"/>
      <c r="M6" s="24"/>
      <c r="N6" s="22" t="s">
        <v>713</v>
      </c>
      <c r="O6" s="23"/>
      <c r="P6" s="23"/>
      <c r="Q6" s="24"/>
      <c r="R6" s="26" t="s">
        <v>714</v>
      </c>
      <c r="S6" s="26" t="s">
        <v>715</v>
      </c>
      <c r="T6" s="26" t="s">
        <v>716</v>
      </c>
    </row>
    <row r="7" spans="1:20" s="28" customFormat="1" ht="25.5" x14ac:dyDescent="0.3">
      <c r="A7" s="18"/>
      <c r="B7" s="18"/>
      <c r="C7" s="18"/>
      <c r="D7" s="20"/>
      <c r="E7" s="20"/>
      <c r="F7" s="6" t="s">
        <v>1</v>
      </c>
      <c r="G7" s="7" t="s">
        <v>2</v>
      </c>
      <c r="H7" s="7" t="s">
        <v>3</v>
      </c>
      <c r="I7" s="8" t="s">
        <v>462</v>
      </c>
      <c r="J7" s="6" t="s">
        <v>1</v>
      </c>
      <c r="K7" s="7" t="s">
        <v>2</v>
      </c>
      <c r="L7" s="7" t="s">
        <v>3</v>
      </c>
      <c r="M7" s="8" t="s">
        <v>462</v>
      </c>
      <c r="N7" s="6" t="s">
        <v>1</v>
      </c>
      <c r="O7" s="7" t="s">
        <v>2</v>
      </c>
      <c r="P7" s="7" t="s">
        <v>3</v>
      </c>
      <c r="Q7" s="8" t="s">
        <v>462</v>
      </c>
      <c r="R7" s="26"/>
      <c r="S7" s="26"/>
      <c r="T7" s="26"/>
    </row>
    <row r="8" spans="1:20" s="2" customFormat="1" ht="135" x14ac:dyDescent="0.3">
      <c r="A8" s="12" t="s">
        <v>4</v>
      </c>
      <c r="B8" s="12" t="s">
        <v>694</v>
      </c>
      <c r="C8" s="12" t="s">
        <v>266</v>
      </c>
      <c r="D8" s="13" t="s">
        <v>326</v>
      </c>
      <c r="E8" s="13" t="s">
        <v>691</v>
      </c>
      <c r="F8" s="12" t="s">
        <v>710</v>
      </c>
      <c r="G8" s="14">
        <v>16764000</v>
      </c>
      <c r="H8" s="14">
        <f>+G8*19%</f>
        <v>3185160</v>
      </c>
      <c r="I8" s="14">
        <f>G8+H8</f>
        <v>19949160</v>
      </c>
      <c r="J8" s="12" t="s">
        <v>707</v>
      </c>
      <c r="K8" s="14">
        <v>16500000</v>
      </c>
      <c r="L8" s="14">
        <f>+K8*19%</f>
        <v>3135000</v>
      </c>
      <c r="M8" s="14">
        <f>K8+L8</f>
        <v>19635000</v>
      </c>
      <c r="N8" s="12" t="s">
        <v>710</v>
      </c>
      <c r="O8" s="14">
        <v>16820350</v>
      </c>
      <c r="P8" s="14">
        <f>+O8*19%</f>
        <v>3195866.5</v>
      </c>
      <c r="Q8" s="14">
        <f>O8+P8</f>
        <v>20016216.5</v>
      </c>
      <c r="R8" s="25">
        <f>+MIN(Q8,M8,I8)</f>
        <v>19635000</v>
      </c>
      <c r="S8" s="25">
        <f>+MAX(Q8,I8,M8)</f>
        <v>20016216.5</v>
      </c>
      <c r="T8" s="25">
        <f>+AVERAGE(Q8,M8,I8)</f>
        <v>19866792.166666668</v>
      </c>
    </row>
    <row r="9" spans="1:20" ht="135" x14ac:dyDescent="0.25">
      <c r="A9" s="12" t="s">
        <v>7</v>
      </c>
      <c r="B9" s="12" t="s">
        <v>694</v>
      </c>
      <c r="C9" s="12" t="s">
        <v>266</v>
      </c>
      <c r="D9" s="13" t="s">
        <v>327</v>
      </c>
      <c r="E9" s="13" t="s">
        <v>691</v>
      </c>
      <c r="F9" s="12" t="s">
        <v>710</v>
      </c>
      <c r="G9" s="14">
        <v>14225000</v>
      </c>
      <c r="H9" s="14">
        <f t="shared" ref="H9:H35" si="0">+G9*19%</f>
        <v>2702750</v>
      </c>
      <c r="I9" s="14">
        <f t="shared" ref="I9:I35" si="1">G9+H9</f>
        <v>16927750</v>
      </c>
      <c r="J9" s="12" t="s">
        <v>708</v>
      </c>
      <c r="K9" s="14">
        <v>13400000</v>
      </c>
      <c r="L9" s="14">
        <f t="shared" ref="L9:L65" si="2">+K9*19%</f>
        <v>2546000</v>
      </c>
      <c r="M9" s="14">
        <f t="shared" ref="M9:M65" si="3">K9+L9</f>
        <v>15946000</v>
      </c>
      <c r="N9" s="12" t="s">
        <v>710</v>
      </c>
      <c r="O9" s="14">
        <v>14270100</v>
      </c>
      <c r="P9" s="14">
        <f t="shared" ref="P9:P65" si="4">+O9*19%</f>
        <v>2711319</v>
      </c>
      <c r="Q9" s="14">
        <f t="shared" ref="Q9:Q65" si="5">O9+P9</f>
        <v>16981419</v>
      </c>
      <c r="R9" s="25">
        <f t="shared" ref="R9:R64" si="6">+MIN(Q9,M9,I9)</f>
        <v>15946000</v>
      </c>
      <c r="S9" s="25">
        <f t="shared" ref="S9:S64" si="7">+MAX(Q9,I9,M9)</f>
        <v>16981419</v>
      </c>
      <c r="T9" s="25">
        <f t="shared" ref="T9:T64" si="8">+AVERAGE(Q9,M9,I9)</f>
        <v>16618389.666666666</v>
      </c>
    </row>
    <row r="10" spans="1:20" ht="135" x14ac:dyDescent="0.25">
      <c r="A10" s="12" t="s">
        <v>9</v>
      </c>
      <c r="B10" s="12" t="s">
        <v>694</v>
      </c>
      <c r="C10" s="12" t="s">
        <v>266</v>
      </c>
      <c r="D10" s="13" t="s">
        <v>270</v>
      </c>
      <c r="E10" s="13" t="s">
        <v>691</v>
      </c>
      <c r="F10" s="12" t="s">
        <v>707</v>
      </c>
      <c r="G10" s="14">
        <v>14225000</v>
      </c>
      <c r="H10" s="14">
        <f t="shared" si="0"/>
        <v>2702750</v>
      </c>
      <c r="I10" s="14">
        <f t="shared" si="1"/>
        <v>16927750</v>
      </c>
      <c r="J10" s="12" t="s">
        <v>708</v>
      </c>
      <c r="K10" s="14">
        <v>14900000</v>
      </c>
      <c r="L10" s="14">
        <f t="shared" si="2"/>
        <v>2831000</v>
      </c>
      <c r="M10" s="14">
        <f t="shared" si="3"/>
        <v>17731000</v>
      </c>
      <c r="N10" s="12" t="s">
        <v>707</v>
      </c>
      <c r="O10" s="14">
        <v>14240750</v>
      </c>
      <c r="P10" s="14">
        <f t="shared" si="4"/>
        <v>2705742.5</v>
      </c>
      <c r="Q10" s="14">
        <f t="shared" si="5"/>
        <v>16946492.5</v>
      </c>
      <c r="R10" s="25">
        <f t="shared" si="6"/>
        <v>16927750</v>
      </c>
      <c r="S10" s="25">
        <f t="shared" si="7"/>
        <v>17731000</v>
      </c>
      <c r="T10" s="25">
        <f t="shared" si="8"/>
        <v>17201747.5</v>
      </c>
    </row>
    <row r="11" spans="1:20" ht="135" x14ac:dyDescent="0.25">
      <c r="A11" s="12" t="s">
        <v>11</v>
      </c>
      <c r="B11" s="12" t="s">
        <v>694</v>
      </c>
      <c r="C11" s="12" t="s">
        <v>266</v>
      </c>
      <c r="D11" s="13" t="s">
        <v>272</v>
      </c>
      <c r="E11" s="13" t="s">
        <v>691</v>
      </c>
      <c r="F11" s="12" t="s">
        <v>707</v>
      </c>
      <c r="G11" s="14">
        <v>11225000</v>
      </c>
      <c r="H11" s="14">
        <f t="shared" si="0"/>
        <v>2132750</v>
      </c>
      <c r="I11" s="14">
        <f t="shared" si="1"/>
        <v>13357750</v>
      </c>
      <c r="J11" s="12" t="s">
        <v>708</v>
      </c>
      <c r="K11" s="16">
        <v>14900000</v>
      </c>
      <c r="L11" s="14">
        <f t="shared" si="2"/>
        <v>2831000</v>
      </c>
      <c r="M11" s="14">
        <f t="shared" si="3"/>
        <v>17731000</v>
      </c>
      <c r="N11" s="12" t="s">
        <v>707</v>
      </c>
      <c r="O11" s="14">
        <v>11593000</v>
      </c>
      <c r="P11" s="14">
        <f t="shared" si="4"/>
        <v>2202670</v>
      </c>
      <c r="Q11" s="14">
        <f t="shared" si="5"/>
        <v>13795670</v>
      </c>
      <c r="R11" s="25">
        <f t="shared" si="6"/>
        <v>13357750</v>
      </c>
      <c r="S11" s="25">
        <f t="shared" si="7"/>
        <v>17731000</v>
      </c>
      <c r="T11" s="25">
        <f t="shared" si="8"/>
        <v>14961473.333333334</v>
      </c>
    </row>
    <row r="12" spans="1:20" ht="120" x14ac:dyDescent="0.25">
      <c r="A12" s="12" t="s">
        <v>13</v>
      </c>
      <c r="B12" s="12" t="s">
        <v>694</v>
      </c>
      <c r="C12" s="12" t="s">
        <v>266</v>
      </c>
      <c r="D12" s="13" t="s">
        <v>274</v>
      </c>
      <c r="E12" s="13" t="s">
        <v>691</v>
      </c>
      <c r="F12" s="12" t="s">
        <v>708</v>
      </c>
      <c r="G12" s="14">
        <v>9650000</v>
      </c>
      <c r="H12" s="14">
        <f t="shared" si="0"/>
        <v>1833500</v>
      </c>
      <c r="I12" s="14">
        <f t="shared" si="1"/>
        <v>11483500</v>
      </c>
      <c r="J12" s="12" t="s">
        <v>707</v>
      </c>
      <c r="K12" s="16">
        <v>11400000</v>
      </c>
      <c r="L12" s="14">
        <f t="shared" si="2"/>
        <v>2166000</v>
      </c>
      <c r="M12" s="14">
        <f t="shared" si="3"/>
        <v>13566000</v>
      </c>
      <c r="N12" s="12" t="s">
        <v>708</v>
      </c>
      <c r="O12" s="14">
        <v>10250500</v>
      </c>
      <c r="P12" s="14">
        <f t="shared" si="4"/>
        <v>1947595</v>
      </c>
      <c r="Q12" s="14">
        <f t="shared" si="5"/>
        <v>12198095</v>
      </c>
      <c r="R12" s="25">
        <f t="shared" si="6"/>
        <v>11483500</v>
      </c>
      <c r="S12" s="25">
        <f t="shared" si="7"/>
        <v>13566000</v>
      </c>
      <c r="T12" s="25">
        <f t="shared" si="8"/>
        <v>12415865</v>
      </c>
    </row>
    <row r="13" spans="1:20" ht="135" x14ac:dyDescent="0.25">
      <c r="A13" s="12" t="s">
        <v>15</v>
      </c>
      <c r="B13" s="12" t="s">
        <v>694</v>
      </c>
      <c r="C13" s="12" t="s">
        <v>266</v>
      </c>
      <c r="D13" s="13" t="s">
        <v>276</v>
      </c>
      <c r="E13" s="13" t="s">
        <v>691</v>
      </c>
      <c r="F13" s="12" t="s">
        <v>708</v>
      </c>
      <c r="G13" s="14">
        <v>16000000</v>
      </c>
      <c r="H13" s="14">
        <f t="shared" si="0"/>
        <v>3040000</v>
      </c>
      <c r="I13" s="14">
        <f t="shared" si="1"/>
        <v>19040000</v>
      </c>
      <c r="J13" s="12" t="s">
        <v>707</v>
      </c>
      <c r="K13" s="14">
        <v>15600000</v>
      </c>
      <c r="L13" s="14">
        <f t="shared" si="2"/>
        <v>2964000</v>
      </c>
      <c r="M13" s="14">
        <f t="shared" si="3"/>
        <v>18564000</v>
      </c>
      <c r="N13" s="12" t="s">
        <v>708</v>
      </c>
      <c r="O13" s="14">
        <v>16356000</v>
      </c>
      <c r="P13" s="14">
        <f t="shared" si="4"/>
        <v>3107640</v>
      </c>
      <c r="Q13" s="14">
        <f t="shared" si="5"/>
        <v>19463640</v>
      </c>
      <c r="R13" s="25">
        <f t="shared" si="6"/>
        <v>18564000</v>
      </c>
      <c r="S13" s="25">
        <f t="shared" si="7"/>
        <v>19463640</v>
      </c>
      <c r="T13" s="25">
        <f t="shared" si="8"/>
        <v>19022546.666666668</v>
      </c>
    </row>
    <row r="14" spans="1:20" ht="120" x14ac:dyDescent="0.25">
      <c r="A14" s="12" t="s">
        <v>17</v>
      </c>
      <c r="B14" s="12" t="s">
        <v>694</v>
      </c>
      <c r="C14" s="12" t="s">
        <v>266</v>
      </c>
      <c r="D14" s="13" t="s">
        <v>278</v>
      </c>
      <c r="E14" s="13" t="s">
        <v>691</v>
      </c>
      <c r="F14" s="12" t="s">
        <v>708</v>
      </c>
      <c r="G14" s="14">
        <v>16200000</v>
      </c>
      <c r="H14" s="14">
        <f t="shared" si="0"/>
        <v>3078000</v>
      </c>
      <c r="I14" s="14">
        <f t="shared" si="1"/>
        <v>19278000</v>
      </c>
      <c r="J14" s="12" t="s">
        <v>707</v>
      </c>
      <c r="K14" s="16">
        <v>15575294</v>
      </c>
      <c r="L14" s="14">
        <f t="shared" si="2"/>
        <v>2959305.86</v>
      </c>
      <c r="M14" s="14">
        <f t="shared" si="3"/>
        <v>18534599.859999999</v>
      </c>
      <c r="N14" s="12" t="s">
        <v>708</v>
      </c>
      <c r="O14" s="14">
        <v>16200900</v>
      </c>
      <c r="P14" s="14">
        <f t="shared" si="4"/>
        <v>3078171</v>
      </c>
      <c r="Q14" s="14">
        <f t="shared" si="5"/>
        <v>19279071</v>
      </c>
      <c r="R14" s="25">
        <f t="shared" si="6"/>
        <v>18534599.859999999</v>
      </c>
      <c r="S14" s="25">
        <f t="shared" si="7"/>
        <v>19279071</v>
      </c>
      <c r="T14" s="25">
        <f t="shared" si="8"/>
        <v>19030556.953333333</v>
      </c>
    </row>
    <row r="15" spans="1:20" ht="135" x14ac:dyDescent="0.25">
      <c r="A15" s="12" t="s">
        <v>19</v>
      </c>
      <c r="B15" s="12" t="s">
        <v>694</v>
      </c>
      <c r="C15" s="12" t="s">
        <v>266</v>
      </c>
      <c r="D15" s="13" t="s">
        <v>280</v>
      </c>
      <c r="E15" s="13" t="s">
        <v>691</v>
      </c>
      <c r="F15" s="12" t="s">
        <v>708</v>
      </c>
      <c r="G15" s="14">
        <v>13650000</v>
      </c>
      <c r="H15" s="14">
        <f t="shared" si="0"/>
        <v>2593500</v>
      </c>
      <c r="I15" s="14">
        <f t="shared" si="1"/>
        <v>16243500</v>
      </c>
      <c r="J15" s="12" t="s">
        <v>708</v>
      </c>
      <c r="K15" s="16">
        <v>16240000</v>
      </c>
      <c r="L15" s="14">
        <f t="shared" si="2"/>
        <v>3085600</v>
      </c>
      <c r="M15" s="14">
        <f t="shared" si="3"/>
        <v>19325600</v>
      </c>
      <c r="N15" s="12" t="s">
        <v>708</v>
      </c>
      <c r="O15" s="14">
        <v>13659300</v>
      </c>
      <c r="P15" s="14">
        <f t="shared" si="4"/>
        <v>2595267</v>
      </c>
      <c r="Q15" s="14">
        <f t="shared" si="5"/>
        <v>16254567</v>
      </c>
      <c r="R15" s="25">
        <f t="shared" si="6"/>
        <v>16243500</v>
      </c>
      <c r="S15" s="25">
        <f t="shared" si="7"/>
        <v>19325600</v>
      </c>
      <c r="T15" s="25">
        <f t="shared" si="8"/>
        <v>17274555.666666668</v>
      </c>
    </row>
    <row r="16" spans="1:20" ht="135" x14ac:dyDescent="0.25">
      <c r="A16" s="12" t="s">
        <v>21</v>
      </c>
      <c r="B16" s="12" t="s">
        <v>694</v>
      </c>
      <c r="C16" s="12" t="s">
        <v>266</v>
      </c>
      <c r="D16" s="13" t="s">
        <v>282</v>
      </c>
      <c r="E16" s="13" t="s">
        <v>691</v>
      </c>
      <c r="F16" s="12" t="s">
        <v>708</v>
      </c>
      <c r="G16" s="14">
        <v>16650000</v>
      </c>
      <c r="H16" s="14">
        <f t="shared" si="0"/>
        <v>3163500</v>
      </c>
      <c r="I16" s="14">
        <f t="shared" si="1"/>
        <v>19813500</v>
      </c>
      <c r="J16" s="12" t="s">
        <v>708</v>
      </c>
      <c r="K16" s="16">
        <v>15575294</v>
      </c>
      <c r="L16" s="14">
        <f t="shared" si="2"/>
        <v>2959305.86</v>
      </c>
      <c r="M16" s="14">
        <f t="shared" si="3"/>
        <v>18534599.859999999</v>
      </c>
      <c r="N16" s="12" t="s">
        <v>708</v>
      </c>
      <c r="O16" s="14">
        <v>16699900</v>
      </c>
      <c r="P16" s="14">
        <f t="shared" si="4"/>
        <v>3172981</v>
      </c>
      <c r="Q16" s="14">
        <f t="shared" si="5"/>
        <v>19872881</v>
      </c>
      <c r="R16" s="25">
        <f t="shared" si="6"/>
        <v>18534599.859999999</v>
      </c>
      <c r="S16" s="25">
        <f t="shared" si="7"/>
        <v>19872881</v>
      </c>
      <c r="T16" s="25">
        <f t="shared" si="8"/>
        <v>19406993.620000001</v>
      </c>
    </row>
    <row r="17" spans="1:20" ht="90" x14ac:dyDescent="0.25">
      <c r="A17" s="12" t="s">
        <v>23</v>
      </c>
      <c r="B17" s="12" t="s">
        <v>694</v>
      </c>
      <c r="C17" s="12" t="s">
        <v>266</v>
      </c>
      <c r="D17" s="13" t="s">
        <v>592</v>
      </c>
      <c r="E17" s="13" t="s">
        <v>691</v>
      </c>
      <c r="F17" s="12" t="s">
        <v>707</v>
      </c>
      <c r="G17" s="14">
        <v>24000000</v>
      </c>
      <c r="H17" s="14">
        <f t="shared" si="0"/>
        <v>4560000</v>
      </c>
      <c r="I17" s="14">
        <f t="shared" si="1"/>
        <v>28560000</v>
      </c>
      <c r="J17" s="12" t="s">
        <v>707</v>
      </c>
      <c r="K17" s="14">
        <v>25700000</v>
      </c>
      <c r="L17" s="14">
        <f t="shared" si="2"/>
        <v>4883000</v>
      </c>
      <c r="M17" s="14">
        <f t="shared" si="3"/>
        <v>30583000</v>
      </c>
      <c r="N17" s="12" t="s">
        <v>707</v>
      </c>
      <c r="O17" s="14">
        <v>24859000</v>
      </c>
      <c r="P17" s="14">
        <f t="shared" si="4"/>
        <v>4723210</v>
      </c>
      <c r="Q17" s="14">
        <f t="shared" si="5"/>
        <v>29582210</v>
      </c>
      <c r="R17" s="25">
        <f t="shared" si="6"/>
        <v>28560000</v>
      </c>
      <c r="S17" s="25">
        <f t="shared" si="7"/>
        <v>30583000</v>
      </c>
      <c r="T17" s="25">
        <f t="shared" si="8"/>
        <v>29575070</v>
      </c>
    </row>
    <row r="18" spans="1:20" ht="45" x14ac:dyDescent="0.25">
      <c r="A18" s="12" t="s">
        <v>24</v>
      </c>
      <c r="B18" s="12" t="s">
        <v>694</v>
      </c>
      <c r="C18" s="12" t="s">
        <v>317</v>
      </c>
      <c r="D18" s="13" t="s">
        <v>318</v>
      </c>
      <c r="E18" s="13" t="s">
        <v>465</v>
      </c>
      <c r="F18" s="12" t="s">
        <v>708</v>
      </c>
      <c r="G18" s="14">
        <v>24000000</v>
      </c>
      <c r="H18" s="14">
        <f t="shared" si="0"/>
        <v>4560000</v>
      </c>
      <c r="I18" s="14">
        <f t="shared" si="1"/>
        <v>28560000</v>
      </c>
      <c r="J18" s="12" t="s">
        <v>709</v>
      </c>
      <c r="K18" s="14">
        <v>23500000</v>
      </c>
      <c r="L18" s="14">
        <f t="shared" si="2"/>
        <v>4465000</v>
      </c>
      <c r="M18" s="14">
        <f t="shared" si="3"/>
        <v>27965000</v>
      </c>
      <c r="N18" s="12" t="s">
        <v>708</v>
      </c>
      <c r="O18" s="14">
        <v>25125900</v>
      </c>
      <c r="P18" s="14">
        <f t="shared" si="4"/>
        <v>4773921</v>
      </c>
      <c r="Q18" s="14">
        <f t="shared" si="5"/>
        <v>29899821</v>
      </c>
      <c r="R18" s="25">
        <f t="shared" si="6"/>
        <v>27965000</v>
      </c>
      <c r="S18" s="25">
        <f t="shared" si="7"/>
        <v>29899821</v>
      </c>
      <c r="T18" s="25">
        <f t="shared" si="8"/>
        <v>28808273.666666668</v>
      </c>
    </row>
    <row r="19" spans="1:20" ht="30" x14ac:dyDescent="0.25">
      <c r="A19" s="12" t="s">
        <v>26</v>
      </c>
      <c r="B19" s="12" t="s">
        <v>694</v>
      </c>
      <c r="C19" s="12" t="s">
        <v>92</v>
      </c>
      <c r="D19" s="13" t="s">
        <v>93</v>
      </c>
      <c r="E19" s="13" t="s">
        <v>704</v>
      </c>
      <c r="F19" s="12" t="s">
        <v>709</v>
      </c>
      <c r="G19" s="14">
        <v>750000</v>
      </c>
      <c r="H19" s="14">
        <f t="shared" si="0"/>
        <v>142500</v>
      </c>
      <c r="I19" s="14">
        <f t="shared" si="1"/>
        <v>892500</v>
      </c>
      <c r="J19" s="12" t="s">
        <v>709</v>
      </c>
      <c r="K19" s="14">
        <v>850000</v>
      </c>
      <c r="L19" s="14">
        <f t="shared" si="2"/>
        <v>161500</v>
      </c>
      <c r="M19" s="14">
        <f t="shared" si="3"/>
        <v>1011500</v>
      </c>
      <c r="N19" s="12" t="s">
        <v>709</v>
      </c>
      <c r="O19" s="14">
        <v>800000</v>
      </c>
      <c r="P19" s="14">
        <f t="shared" si="4"/>
        <v>152000</v>
      </c>
      <c r="Q19" s="14">
        <f t="shared" si="5"/>
        <v>952000</v>
      </c>
      <c r="R19" s="25">
        <f t="shared" si="6"/>
        <v>892500</v>
      </c>
      <c r="S19" s="25">
        <f t="shared" si="7"/>
        <v>1011500</v>
      </c>
      <c r="T19" s="25">
        <f t="shared" si="8"/>
        <v>952000</v>
      </c>
    </row>
    <row r="20" spans="1:20" ht="75" x14ac:dyDescent="0.25">
      <c r="A20" s="12" t="s">
        <v>28</v>
      </c>
      <c r="B20" s="12" t="s">
        <v>694</v>
      </c>
      <c r="C20" s="12" t="s">
        <v>317</v>
      </c>
      <c r="D20" s="13" t="s">
        <v>320</v>
      </c>
      <c r="E20" s="13" t="s">
        <v>703</v>
      </c>
      <c r="F20" s="12" t="s">
        <v>707</v>
      </c>
      <c r="G20" s="14">
        <v>32000000</v>
      </c>
      <c r="H20" s="14">
        <f t="shared" si="0"/>
        <v>6080000</v>
      </c>
      <c r="I20" s="14">
        <f t="shared" si="1"/>
        <v>38080000</v>
      </c>
      <c r="J20" s="12" t="s">
        <v>708</v>
      </c>
      <c r="K20" s="14">
        <v>30200000</v>
      </c>
      <c r="L20" s="14">
        <f t="shared" si="2"/>
        <v>5738000</v>
      </c>
      <c r="M20" s="14">
        <f t="shared" si="3"/>
        <v>35938000</v>
      </c>
      <c r="N20" s="12" t="s">
        <v>707</v>
      </c>
      <c r="O20" s="14">
        <v>33119900</v>
      </c>
      <c r="P20" s="14">
        <f t="shared" si="4"/>
        <v>6292781</v>
      </c>
      <c r="Q20" s="14">
        <f t="shared" si="5"/>
        <v>39412681</v>
      </c>
      <c r="R20" s="25">
        <f t="shared" si="6"/>
        <v>35938000</v>
      </c>
      <c r="S20" s="25">
        <f t="shared" si="7"/>
        <v>39412681</v>
      </c>
      <c r="T20" s="25">
        <f t="shared" si="8"/>
        <v>37810227</v>
      </c>
    </row>
    <row r="21" spans="1:20" ht="30" x14ac:dyDescent="0.25">
      <c r="A21" s="12" t="s">
        <v>30</v>
      </c>
      <c r="B21" s="12" t="s">
        <v>694</v>
      </c>
      <c r="C21" s="12" t="s">
        <v>92</v>
      </c>
      <c r="D21" s="13" t="s">
        <v>95</v>
      </c>
      <c r="E21" s="13" t="s">
        <v>704</v>
      </c>
      <c r="F21" s="12" t="s">
        <v>709</v>
      </c>
      <c r="G21" s="14">
        <v>1225000</v>
      </c>
      <c r="H21" s="14">
        <f t="shared" si="0"/>
        <v>232750</v>
      </c>
      <c r="I21" s="14">
        <f t="shared" si="1"/>
        <v>1457750</v>
      </c>
      <c r="J21" s="12" t="s">
        <v>709</v>
      </c>
      <c r="K21" s="14">
        <v>1358823</v>
      </c>
      <c r="L21" s="14">
        <f t="shared" si="2"/>
        <v>258176.37</v>
      </c>
      <c r="M21" s="14">
        <f t="shared" si="3"/>
        <v>1616999.37</v>
      </c>
      <c r="N21" s="12" t="s">
        <v>709</v>
      </c>
      <c r="O21" s="14">
        <v>1355000</v>
      </c>
      <c r="P21" s="14">
        <f t="shared" si="4"/>
        <v>257450</v>
      </c>
      <c r="Q21" s="14">
        <f t="shared" si="5"/>
        <v>1612450</v>
      </c>
      <c r="R21" s="25">
        <f t="shared" si="6"/>
        <v>1457750</v>
      </c>
      <c r="S21" s="25">
        <f t="shared" si="7"/>
        <v>1616999.37</v>
      </c>
      <c r="T21" s="25">
        <f t="shared" si="8"/>
        <v>1562399.79</v>
      </c>
    </row>
    <row r="22" spans="1:20" ht="75" x14ac:dyDescent="0.25">
      <c r="A22" s="12" t="s">
        <v>32</v>
      </c>
      <c r="B22" s="12" t="s">
        <v>694</v>
      </c>
      <c r="C22" s="12" t="s">
        <v>266</v>
      </c>
      <c r="D22" s="13" t="s">
        <v>593</v>
      </c>
      <c r="E22" s="13" t="s">
        <v>703</v>
      </c>
      <c r="F22" s="12" t="s">
        <v>708</v>
      </c>
      <c r="G22" s="14">
        <v>15000000</v>
      </c>
      <c r="H22" s="14">
        <f t="shared" si="0"/>
        <v>2850000</v>
      </c>
      <c r="I22" s="14">
        <f t="shared" si="1"/>
        <v>17850000</v>
      </c>
      <c r="J22" s="12" t="s">
        <v>710</v>
      </c>
      <c r="K22" s="14">
        <v>14500000</v>
      </c>
      <c r="L22" s="14">
        <f t="shared" si="2"/>
        <v>2755000</v>
      </c>
      <c r="M22" s="14">
        <f t="shared" si="3"/>
        <v>17255000</v>
      </c>
      <c r="N22" s="12" t="s">
        <v>708</v>
      </c>
      <c r="O22" s="14">
        <v>15658950</v>
      </c>
      <c r="P22" s="14">
        <f t="shared" si="4"/>
        <v>2975200.5</v>
      </c>
      <c r="Q22" s="14">
        <f t="shared" si="5"/>
        <v>18634150.5</v>
      </c>
      <c r="R22" s="25">
        <f t="shared" si="6"/>
        <v>17255000</v>
      </c>
      <c r="S22" s="25">
        <f t="shared" si="7"/>
        <v>18634150.5</v>
      </c>
      <c r="T22" s="25">
        <f t="shared" si="8"/>
        <v>17913050.166666668</v>
      </c>
    </row>
    <row r="23" spans="1:20" ht="30" x14ac:dyDescent="0.25">
      <c r="A23" s="12" t="s">
        <v>34</v>
      </c>
      <c r="B23" s="12" t="s">
        <v>694</v>
      </c>
      <c r="C23" s="12" t="s">
        <v>317</v>
      </c>
      <c r="D23" s="13" t="s">
        <v>412</v>
      </c>
      <c r="E23" s="13" t="s">
        <v>703</v>
      </c>
      <c r="F23" s="12" t="s">
        <v>708</v>
      </c>
      <c r="G23" s="14">
        <v>23000000</v>
      </c>
      <c r="H23" s="14">
        <f t="shared" si="0"/>
        <v>4370000</v>
      </c>
      <c r="I23" s="14">
        <f t="shared" si="1"/>
        <v>27370000</v>
      </c>
      <c r="J23" s="12" t="s">
        <v>709</v>
      </c>
      <c r="K23" s="14">
        <v>23400000</v>
      </c>
      <c r="L23" s="14">
        <f t="shared" si="2"/>
        <v>4446000</v>
      </c>
      <c r="M23" s="14">
        <f t="shared" si="3"/>
        <v>27846000</v>
      </c>
      <c r="N23" s="12" t="s">
        <v>708</v>
      </c>
      <c r="O23" s="14">
        <v>23099900</v>
      </c>
      <c r="P23" s="14">
        <f t="shared" si="4"/>
        <v>4388981</v>
      </c>
      <c r="Q23" s="14">
        <f t="shared" si="5"/>
        <v>27488881</v>
      </c>
      <c r="R23" s="25">
        <f t="shared" si="6"/>
        <v>27370000</v>
      </c>
      <c r="S23" s="25">
        <f t="shared" si="7"/>
        <v>27846000</v>
      </c>
      <c r="T23" s="25">
        <f t="shared" si="8"/>
        <v>27568293.666666668</v>
      </c>
    </row>
    <row r="24" spans="1:20" ht="210" x14ac:dyDescent="0.25">
      <c r="A24" s="12" t="s">
        <v>36</v>
      </c>
      <c r="B24" s="12" t="s">
        <v>694</v>
      </c>
      <c r="C24" s="12" t="s">
        <v>266</v>
      </c>
      <c r="D24" s="13" t="s">
        <v>410</v>
      </c>
      <c r="E24" s="13" t="s">
        <v>703</v>
      </c>
      <c r="F24" s="12" t="s">
        <v>710</v>
      </c>
      <c r="G24" s="14">
        <v>23000000</v>
      </c>
      <c r="H24" s="14">
        <f t="shared" si="0"/>
        <v>4370000</v>
      </c>
      <c r="I24" s="14">
        <f t="shared" si="1"/>
        <v>27370000</v>
      </c>
      <c r="J24" s="12" t="s">
        <v>707</v>
      </c>
      <c r="K24" s="14">
        <v>23800000</v>
      </c>
      <c r="L24" s="14">
        <f t="shared" si="2"/>
        <v>4522000</v>
      </c>
      <c r="M24" s="14">
        <f t="shared" si="3"/>
        <v>28322000</v>
      </c>
      <c r="N24" s="12" t="s">
        <v>710</v>
      </c>
      <c r="O24" s="14">
        <v>25020000</v>
      </c>
      <c r="P24" s="14">
        <f t="shared" si="4"/>
        <v>4753800</v>
      </c>
      <c r="Q24" s="14">
        <f t="shared" si="5"/>
        <v>29773800</v>
      </c>
      <c r="R24" s="25">
        <f t="shared" si="6"/>
        <v>27370000</v>
      </c>
      <c r="S24" s="25">
        <f t="shared" si="7"/>
        <v>29773800</v>
      </c>
      <c r="T24" s="25">
        <f t="shared" si="8"/>
        <v>28488600</v>
      </c>
    </row>
    <row r="25" spans="1:20" ht="30" x14ac:dyDescent="0.25">
      <c r="A25" s="12" t="s">
        <v>38</v>
      </c>
      <c r="B25" s="12" t="s">
        <v>694</v>
      </c>
      <c r="C25" s="12" t="s">
        <v>266</v>
      </c>
      <c r="D25" s="13" t="s">
        <v>284</v>
      </c>
      <c r="E25" s="13" t="s">
        <v>703</v>
      </c>
      <c r="F25" s="12" t="s">
        <v>709</v>
      </c>
      <c r="G25" s="14">
        <v>10400000</v>
      </c>
      <c r="H25" s="14">
        <f t="shared" si="0"/>
        <v>1976000</v>
      </c>
      <c r="I25" s="14">
        <f t="shared" si="1"/>
        <v>12376000</v>
      </c>
      <c r="J25" s="12" t="s">
        <v>709</v>
      </c>
      <c r="K25" s="14">
        <v>9804000</v>
      </c>
      <c r="L25" s="14">
        <f t="shared" si="2"/>
        <v>1862760</v>
      </c>
      <c r="M25" s="14">
        <f t="shared" si="3"/>
        <v>11666760</v>
      </c>
      <c r="N25" s="12" t="s">
        <v>709</v>
      </c>
      <c r="O25" s="14">
        <v>10499650</v>
      </c>
      <c r="P25" s="14">
        <f t="shared" si="4"/>
        <v>1994933.5</v>
      </c>
      <c r="Q25" s="14">
        <f t="shared" si="5"/>
        <v>12494583.5</v>
      </c>
      <c r="R25" s="25">
        <f t="shared" si="6"/>
        <v>11666760</v>
      </c>
      <c r="S25" s="25">
        <f t="shared" si="7"/>
        <v>12494583.5</v>
      </c>
      <c r="T25" s="25">
        <f t="shared" si="8"/>
        <v>12179114.5</v>
      </c>
    </row>
    <row r="26" spans="1:20" ht="60" x14ac:dyDescent="0.25">
      <c r="A26" s="12" t="s">
        <v>91</v>
      </c>
      <c r="B26" s="12" t="s">
        <v>694</v>
      </c>
      <c r="C26" s="12" t="s">
        <v>266</v>
      </c>
      <c r="D26" s="13" t="s">
        <v>286</v>
      </c>
      <c r="E26" s="13" t="s">
        <v>703</v>
      </c>
      <c r="F26" s="12" t="s">
        <v>709</v>
      </c>
      <c r="G26" s="14">
        <v>11500000</v>
      </c>
      <c r="H26" s="14">
        <f t="shared" si="0"/>
        <v>2185000</v>
      </c>
      <c r="I26" s="14">
        <f t="shared" si="1"/>
        <v>13685000</v>
      </c>
      <c r="J26" s="12" t="s">
        <v>709</v>
      </c>
      <c r="K26" s="14">
        <v>12300000</v>
      </c>
      <c r="L26" s="14">
        <f t="shared" si="2"/>
        <v>2337000</v>
      </c>
      <c r="M26" s="14">
        <f t="shared" si="3"/>
        <v>14637000</v>
      </c>
      <c r="N26" s="12" t="s">
        <v>709</v>
      </c>
      <c r="O26" s="14">
        <v>11580900</v>
      </c>
      <c r="P26" s="14">
        <f t="shared" si="4"/>
        <v>2200371</v>
      </c>
      <c r="Q26" s="14">
        <f t="shared" si="5"/>
        <v>13781271</v>
      </c>
      <c r="R26" s="25">
        <f t="shared" si="6"/>
        <v>13685000</v>
      </c>
      <c r="S26" s="25">
        <f t="shared" si="7"/>
        <v>14637000</v>
      </c>
      <c r="T26" s="25">
        <f t="shared" si="8"/>
        <v>14034423.666666666</v>
      </c>
    </row>
    <row r="27" spans="1:20" ht="45" x14ac:dyDescent="0.25">
      <c r="A27" s="12" t="s">
        <v>94</v>
      </c>
      <c r="B27" s="12" t="s">
        <v>694</v>
      </c>
      <c r="C27" s="12" t="s">
        <v>5</v>
      </c>
      <c r="D27" s="13" t="s">
        <v>6</v>
      </c>
      <c r="E27" s="13" t="s">
        <v>703</v>
      </c>
      <c r="F27" s="12" t="s">
        <v>709</v>
      </c>
      <c r="G27" s="14">
        <v>4500000</v>
      </c>
      <c r="H27" s="14">
        <f t="shared" si="0"/>
        <v>855000</v>
      </c>
      <c r="I27" s="14">
        <f t="shared" si="1"/>
        <v>5355000</v>
      </c>
      <c r="J27" s="12" t="s">
        <v>709</v>
      </c>
      <c r="K27" s="14">
        <v>4670000</v>
      </c>
      <c r="L27" s="14">
        <f t="shared" si="2"/>
        <v>887300</v>
      </c>
      <c r="M27" s="14">
        <f t="shared" si="3"/>
        <v>5557300</v>
      </c>
      <c r="N27" s="12" t="s">
        <v>709</v>
      </c>
      <c r="O27" s="14">
        <v>5990000</v>
      </c>
      <c r="P27" s="14">
        <f t="shared" si="4"/>
        <v>1138100</v>
      </c>
      <c r="Q27" s="14">
        <f t="shared" si="5"/>
        <v>7128100</v>
      </c>
      <c r="R27" s="25">
        <f t="shared" si="6"/>
        <v>5355000</v>
      </c>
      <c r="S27" s="25">
        <f t="shared" si="7"/>
        <v>7128100</v>
      </c>
      <c r="T27" s="25">
        <f t="shared" si="8"/>
        <v>6013466.666666667</v>
      </c>
    </row>
    <row r="28" spans="1:20" ht="120" x14ac:dyDescent="0.25">
      <c r="A28" s="12" t="s">
        <v>96</v>
      </c>
      <c r="B28" s="12" t="s">
        <v>694</v>
      </c>
      <c r="C28" s="12" t="s">
        <v>266</v>
      </c>
      <c r="D28" s="13" t="s">
        <v>288</v>
      </c>
      <c r="E28" s="13" t="s">
        <v>703</v>
      </c>
      <c r="F28" s="12" t="s">
        <v>709</v>
      </c>
      <c r="G28" s="14">
        <v>6700000</v>
      </c>
      <c r="H28" s="14">
        <f t="shared" si="0"/>
        <v>1273000</v>
      </c>
      <c r="I28" s="14">
        <f t="shared" si="1"/>
        <v>7973000</v>
      </c>
      <c r="J28" s="12" t="s">
        <v>709</v>
      </c>
      <c r="K28" s="16">
        <v>7200000</v>
      </c>
      <c r="L28" s="14">
        <f t="shared" si="2"/>
        <v>1368000</v>
      </c>
      <c r="M28" s="14">
        <f t="shared" si="3"/>
        <v>8568000</v>
      </c>
      <c r="N28" s="12" t="s">
        <v>709</v>
      </c>
      <c r="O28" s="14">
        <v>6995900</v>
      </c>
      <c r="P28" s="14">
        <f t="shared" si="4"/>
        <v>1329221</v>
      </c>
      <c r="Q28" s="14">
        <f t="shared" si="5"/>
        <v>8325121</v>
      </c>
      <c r="R28" s="25">
        <f t="shared" si="6"/>
        <v>7973000</v>
      </c>
      <c r="S28" s="25">
        <f t="shared" si="7"/>
        <v>8568000</v>
      </c>
      <c r="T28" s="25">
        <f t="shared" si="8"/>
        <v>8288707</v>
      </c>
    </row>
    <row r="29" spans="1:20" ht="45" x14ac:dyDescent="0.25">
      <c r="A29" s="12" t="s">
        <v>98</v>
      </c>
      <c r="B29" s="12" t="s">
        <v>694</v>
      </c>
      <c r="C29" s="12" t="s">
        <v>5</v>
      </c>
      <c r="D29" s="13" t="s">
        <v>8</v>
      </c>
      <c r="E29" s="13" t="s">
        <v>703</v>
      </c>
      <c r="F29" s="12" t="s">
        <v>709</v>
      </c>
      <c r="G29" s="14">
        <v>4350000</v>
      </c>
      <c r="H29" s="14">
        <f t="shared" si="0"/>
        <v>826500</v>
      </c>
      <c r="I29" s="14">
        <f t="shared" si="1"/>
        <v>5176500</v>
      </c>
      <c r="J29" s="12" t="s">
        <v>709</v>
      </c>
      <c r="K29" s="16">
        <v>4800000</v>
      </c>
      <c r="L29" s="14">
        <f t="shared" si="2"/>
        <v>912000</v>
      </c>
      <c r="M29" s="14">
        <f t="shared" si="3"/>
        <v>5712000</v>
      </c>
      <c r="N29" s="12" t="s">
        <v>709</v>
      </c>
      <c r="O29" s="14">
        <v>4981150</v>
      </c>
      <c r="P29" s="14">
        <f t="shared" si="4"/>
        <v>946418.5</v>
      </c>
      <c r="Q29" s="14">
        <f t="shared" si="5"/>
        <v>5927568.5</v>
      </c>
      <c r="R29" s="25">
        <f t="shared" si="6"/>
        <v>5176500</v>
      </c>
      <c r="S29" s="25">
        <f t="shared" si="7"/>
        <v>5927568.5</v>
      </c>
      <c r="T29" s="25">
        <f t="shared" si="8"/>
        <v>5605356.166666667</v>
      </c>
    </row>
    <row r="30" spans="1:20" ht="120" x14ac:dyDescent="0.25">
      <c r="A30" s="12" t="s">
        <v>100</v>
      </c>
      <c r="B30" s="12" t="s">
        <v>694</v>
      </c>
      <c r="C30" s="12" t="s">
        <v>266</v>
      </c>
      <c r="D30" s="13" t="s">
        <v>290</v>
      </c>
      <c r="E30" s="13" t="s">
        <v>703</v>
      </c>
      <c r="F30" s="12" t="s">
        <v>709</v>
      </c>
      <c r="G30" s="14">
        <v>10000000</v>
      </c>
      <c r="H30" s="14">
        <f t="shared" si="0"/>
        <v>1900000</v>
      </c>
      <c r="I30" s="14">
        <f t="shared" si="1"/>
        <v>11900000</v>
      </c>
      <c r="J30" s="12" t="s">
        <v>709</v>
      </c>
      <c r="K30" s="16">
        <v>7010000</v>
      </c>
      <c r="L30" s="14">
        <f t="shared" si="2"/>
        <v>1331900</v>
      </c>
      <c r="M30" s="14">
        <f t="shared" si="3"/>
        <v>8341900</v>
      </c>
      <c r="N30" s="12" t="s">
        <v>709</v>
      </c>
      <c r="O30" s="14">
        <v>10232720</v>
      </c>
      <c r="P30" s="14">
        <f t="shared" si="4"/>
        <v>1944216.8</v>
      </c>
      <c r="Q30" s="14">
        <f t="shared" si="5"/>
        <v>12176936.800000001</v>
      </c>
      <c r="R30" s="25">
        <f t="shared" si="6"/>
        <v>8341900</v>
      </c>
      <c r="S30" s="25">
        <f t="shared" si="7"/>
        <v>12176936.800000001</v>
      </c>
      <c r="T30" s="25">
        <f t="shared" si="8"/>
        <v>10806278.933333334</v>
      </c>
    </row>
    <row r="31" spans="1:20" ht="45" x14ac:dyDescent="0.25">
      <c r="A31" s="12" t="s">
        <v>102</v>
      </c>
      <c r="B31" s="12" t="s">
        <v>694</v>
      </c>
      <c r="C31" s="12" t="s">
        <v>5</v>
      </c>
      <c r="D31" s="13" t="s">
        <v>10</v>
      </c>
      <c r="E31" s="13" t="s">
        <v>703</v>
      </c>
      <c r="F31" s="12" t="s">
        <v>709</v>
      </c>
      <c r="G31" s="14">
        <v>5900000</v>
      </c>
      <c r="H31" s="14">
        <f t="shared" si="0"/>
        <v>1121000</v>
      </c>
      <c r="I31" s="14">
        <f t="shared" si="1"/>
        <v>7021000</v>
      </c>
      <c r="J31" s="12" t="s">
        <v>709</v>
      </c>
      <c r="K31" s="14">
        <v>6020000</v>
      </c>
      <c r="L31" s="14">
        <f t="shared" si="2"/>
        <v>1143800</v>
      </c>
      <c r="M31" s="14">
        <f t="shared" si="3"/>
        <v>7163800</v>
      </c>
      <c r="N31" s="12" t="s">
        <v>709</v>
      </c>
      <c r="O31" s="14">
        <v>6250000</v>
      </c>
      <c r="P31" s="14">
        <f t="shared" si="4"/>
        <v>1187500</v>
      </c>
      <c r="Q31" s="14">
        <f t="shared" si="5"/>
        <v>7437500</v>
      </c>
      <c r="R31" s="25">
        <f t="shared" si="6"/>
        <v>7021000</v>
      </c>
      <c r="S31" s="25">
        <f t="shared" si="7"/>
        <v>7437500</v>
      </c>
      <c r="T31" s="25">
        <f t="shared" si="8"/>
        <v>7207433.333333333</v>
      </c>
    </row>
    <row r="32" spans="1:20" ht="120" x14ac:dyDescent="0.25">
      <c r="A32" s="12" t="s">
        <v>104</v>
      </c>
      <c r="B32" s="12" t="s">
        <v>694</v>
      </c>
      <c r="C32" s="12" t="s">
        <v>266</v>
      </c>
      <c r="D32" s="13" t="s">
        <v>292</v>
      </c>
      <c r="E32" s="13" t="s">
        <v>703</v>
      </c>
      <c r="F32" s="12" t="s">
        <v>709</v>
      </c>
      <c r="G32" s="14">
        <v>10000000</v>
      </c>
      <c r="H32" s="14">
        <f t="shared" si="0"/>
        <v>1900000</v>
      </c>
      <c r="I32" s="14">
        <f t="shared" si="1"/>
        <v>11900000</v>
      </c>
      <c r="J32" s="12" t="s">
        <v>709</v>
      </c>
      <c r="K32" s="16">
        <v>7650000</v>
      </c>
      <c r="L32" s="14">
        <f t="shared" si="2"/>
        <v>1453500</v>
      </c>
      <c r="M32" s="14">
        <f t="shared" si="3"/>
        <v>9103500</v>
      </c>
      <c r="N32" s="12" t="s">
        <v>709</v>
      </c>
      <c r="O32" s="14">
        <v>10599900</v>
      </c>
      <c r="P32" s="14">
        <f t="shared" si="4"/>
        <v>2013981</v>
      </c>
      <c r="Q32" s="14">
        <f t="shared" si="5"/>
        <v>12613881</v>
      </c>
      <c r="R32" s="25">
        <f t="shared" si="6"/>
        <v>9103500</v>
      </c>
      <c r="S32" s="25">
        <f t="shared" si="7"/>
        <v>12613881</v>
      </c>
      <c r="T32" s="25">
        <f t="shared" si="8"/>
        <v>11205793.666666666</v>
      </c>
    </row>
    <row r="33" spans="1:20" ht="45" x14ac:dyDescent="0.25">
      <c r="A33" s="12" t="s">
        <v>106</v>
      </c>
      <c r="B33" s="12" t="s">
        <v>694</v>
      </c>
      <c r="C33" s="12" t="s">
        <v>5</v>
      </c>
      <c r="D33" s="13" t="s">
        <v>12</v>
      </c>
      <c r="E33" s="13" t="s">
        <v>703</v>
      </c>
      <c r="F33" s="12" t="s">
        <v>709</v>
      </c>
      <c r="G33" s="14">
        <v>5750000</v>
      </c>
      <c r="H33" s="14">
        <f t="shared" si="0"/>
        <v>1092500</v>
      </c>
      <c r="I33" s="14">
        <f t="shared" si="1"/>
        <v>6842500</v>
      </c>
      <c r="J33" s="12" t="s">
        <v>709</v>
      </c>
      <c r="K33" s="16">
        <v>5850000</v>
      </c>
      <c r="L33" s="14">
        <f t="shared" si="2"/>
        <v>1111500</v>
      </c>
      <c r="M33" s="14">
        <f t="shared" si="3"/>
        <v>6961500</v>
      </c>
      <c r="N33" s="12" t="s">
        <v>709</v>
      </c>
      <c r="O33" s="14">
        <v>5800900</v>
      </c>
      <c r="P33" s="14">
        <f t="shared" si="4"/>
        <v>1102171</v>
      </c>
      <c r="Q33" s="14">
        <f t="shared" si="5"/>
        <v>6903071</v>
      </c>
      <c r="R33" s="25">
        <f t="shared" si="6"/>
        <v>6842500</v>
      </c>
      <c r="S33" s="25">
        <f t="shared" si="7"/>
        <v>6961500</v>
      </c>
      <c r="T33" s="25">
        <f t="shared" si="8"/>
        <v>6902357</v>
      </c>
    </row>
    <row r="34" spans="1:20" ht="120" x14ac:dyDescent="0.25">
      <c r="A34" s="12" t="s">
        <v>108</v>
      </c>
      <c r="B34" s="12" t="s">
        <v>694</v>
      </c>
      <c r="C34" s="12" t="s">
        <v>266</v>
      </c>
      <c r="D34" s="13" t="s">
        <v>294</v>
      </c>
      <c r="E34" s="13" t="s">
        <v>703</v>
      </c>
      <c r="F34" s="12" t="s">
        <v>709</v>
      </c>
      <c r="G34" s="14">
        <v>10000000</v>
      </c>
      <c r="H34" s="14">
        <f t="shared" si="0"/>
        <v>1900000</v>
      </c>
      <c r="I34" s="14">
        <f t="shared" si="1"/>
        <v>11900000</v>
      </c>
      <c r="J34" s="12" t="s">
        <v>709</v>
      </c>
      <c r="K34" s="16">
        <v>7380000</v>
      </c>
      <c r="L34" s="14">
        <f t="shared" si="2"/>
        <v>1402200</v>
      </c>
      <c r="M34" s="14">
        <f t="shared" si="3"/>
        <v>8782200</v>
      </c>
      <c r="N34" s="12" t="s">
        <v>709</v>
      </c>
      <c r="O34" s="14">
        <v>10109900</v>
      </c>
      <c r="P34" s="14">
        <f t="shared" si="4"/>
        <v>1920881</v>
      </c>
      <c r="Q34" s="14">
        <f t="shared" si="5"/>
        <v>12030781</v>
      </c>
      <c r="R34" s="25">
        <f t="shared" si="6"/>
        <v>8782200</v>
      </c>
      <c r="S34" s="25">
        <f t="shared" si="7"/>
        <v>12030781</v>
      </c>
      <c r="T34" s="25">
        <f t="shared" si="8"/>
        <v>10904327</v>
      </c>
    </row>
    <row r="35" spans="1:20" ht="45" x14ac:dyDescent="0.25">
      <c r="A35" s="12" t="s">
        <v>110</v>
      </c>
      <c r="B35" s="12" t="s">
        <v>694</v>
      </c>
      <c r="C35" s="12" t="s">
        <v>5</v>
      </c>
      <c r="D35" s="13" t="s">
        <v>14</v>
      </c>
      <c r="E35" s="13" t="s">
        <v>703</v>
      </c>
      <c r="F35" s="12" t="s">
        <v>709</v>
      </c>
      <c r="G35" s="14">
        <v>7300000</v>
      </c>
      <c r="H35" s="14">
        <f t="shared" si="0"/>
        <v>1387000</v>
      </c>
      <c r="I35" s="14">
        <f t="shared" si="1"/>
        <v>8687000</v>
      </c>
      <c r="J35" s="12" t="s">
        <v>709</v>
      </c>
      <c r="K35" s="14">
        <v>7589411</v>
      </c>
      <c r="L35" s="14">
        <f t="shared" si="2"/>
        <v>1441988.09</v>
      </c>
      <c r="M35" s="14">
        <f t="shared" si="3"/>
        <v>9031399.0899999999</v>
      </c>
      <c r="N35" s="12" t="s">
        <v>709</v>
      </c>
      <c r="O35" s="14">
        <v>7399950</v>
      </c>
      <c r="P35" s="14">
        <f t="shared" si="4"/>
        <v>1405990.5</v>
      </c>
      <c r="Q35" s="14">
        <f t="shared" si="5"/>
        <v>8805940.5</v>
      </c>
      <c r="R35" s="25">
        <f t="shared" si="6"/>
        <v>8687000</v>
      </c>
      <c r="S35" s="25">
        <f t="shared" si="7"/>
        <v>9031399.0899999999</v>
      </c>
      <c r="T35" s="25">
        <f t="shared" si="8"/>
        <v>8841446.5299999993</v>
      </c>
    </row>
    <row r="36" spans="1:20" ht="45" x14ac:dyDescent="0.25">
      <c r="A36" s="12" t="s">
        <v>265</v>
      </c>
      <c r="B36" s="12" t="s">
        <v>694</v>
      </c>
      <c r="C36" s="12" t="s">
        <v>5</v>
      </c>
      <c r="D36" s="13" t="s">
        <v>16</v>
      </c>
      <c r="E36" s="13" t="s">
        <v>703</v>
      </c>
      <c r="F36" s="12" t="s">
        <v>709</v>
      </c>
      <c r="G36" s="14">
        <v>6700000</v>
      </c>
      <c r="H36" s="14">
        <f t="shared" ref="H36:H61" si="9">+G36*19%</f>
        <v>1273000</v>
      </c>
      <c r="I36" s="14">
        <f t="shared" ref="I36:I61" si="10">G36+H36</f>
        <v>7973000</v>
      </c>
      <c r="J36" s="12" t="s">
        <v>709</v>
      </c>
      <c r="K36" s="14">
        <v>6923529</v>
      </c>
      <c r="L36" s="14">
        <f t="shared" si="2"/>
        <v>1315470.51</v>
      </c>
      <c r="M36" s="14">
        <f t="shared" si="3"/>
        <v>8238999.5099999998</v>
      </c>
      <c r="N36" s="12" t="s">
        <v>709</v>
      </c>
      <c r="O36" s="14">
        <v>7000000</v>
      </c>
      <c r="P36" s="14">
        <f t="shared" si="4"/>
        <v>1330000</v>
      </c>
      <c r="Q36" s="14">
        <f t="shared" si="5"/>
        <v>8330000</v>
      </c>
      <c r="R36" s="25">
        <f t="shared" si="6"/>
        <v>7973000</v>
      </c>
      <c r="S36" s="25">
        <f t="shared" si="7"/>
        <v>8330000</v>
      </c>
      <c r="T36" s="25">
        <f t="shared" si="8"/>
        <v>8180666.5033333329</v>
      </c>
    </row>
    <row r="37" spans="1:20" ht="45" x14ac:dyDescent="0.25">
      <c r="A37" s="12" t="s">
        <v>267</v>
      </c>
      <c r="B37" s="12" t="s">
        <v>694</v>
      </c>
      <c r="C37" s="12" t="s">
        <v>266</v>
      </c>
      <c r="D37" s="13" t="s">
        <v>296</v>
      </c>
      <c r="E37" s="13" t="s">
        <v>703</v>
      </c>
      <c r="F37" s="12" t="s">
        <v>709</v>
      </c>
      <c r="G37" s="14">
        <v>12000000</v>
      </c>
      <c r="H37" s="14">
        <f t="shared" si="9"/>
        <v>2280000</v>
      </c>
      <c r="I37" s="14">
        <f t="shared" si="10"/>
        <v>14280000</v>
      </c>
      <c r="J37" s="12" t="s">
        <v>709</v>
      </c>
      <c r="K37" s="14">
        <v>7380000</v>
      </c>
      <c r="L37" s="14">
        <f t="shared" si="2"/>
        <v>1402200</v>
      </c>
      <c r="M37" s="14">
        <f t="shared" si="3"/>
        <v>8782200</v>
      </c>
      <c r="N37" s="12" t="s">
        <v>709</v>
      </c>
      <c r="O37" s="14">
        <v>12740000</v>
      </c>
      <c r="P37" s="14">
        <f t="shared" si="4"/>
        <v>2420600</v>
      </c>
      <c r="Q37" s="14">
        <f t="shared" si="5"/>
        <v>15160600</v>
      </c>
      <c r="R37" s="25">
        <f t="shared" si="6"/>
        <v>8782200</v>
      </c>
      <c r="S37" s="25">
        <f t="shared" si="7"/>
        <v>15160600</v>
      </c>
      <c r="T37" s="25">
        <f t="shared" si="8"/>
        <v>12740933.333333334</v>
      </c>
    </row>
    <row r="38" spans="1:20" ht="180" x14ac:dyDescent="0.25">
      <c r="A38" s="12" t="s">
        <v>268</v>
      </c>
      <c r="B38" s="12" t="s">
        <v>694</v>
      </c>
      <c r="C38" s="12" t="s">
        <v>5</v>
      </c>
      <c r="D38" s="13" t="s">
        <v>18</v>
      </c>
      <c r="E38" s="13" t="s">
        <v>703</v>
      </c>
      <c r="F38" s="12" t="s">
        <v>709</v>
      </c>
      <c r="G38" s="14">
        <v>12500000</v>
      </c>
      <c r="H38" s="14">
        <f t="shared" si="9"/>
        <v>2375000</v>
      </c>
      <c r="I38" s="14">
        <f t="shared" si="10"/>
        <v>14875000</v>
      </c>
      <c r="J38" s="12" t="s">
        <v>710</v>
      </c>
      <c r="K38" s="14">
        <v>12282352</v>
      </c>
      <c r="L38" s="14">
        <f t="shared" si="2"/>
        <v>2333646.88</v>
      </c>
      <c r="M38" s="14">
        <f t="shared" si="3"/>
        <v>14615998.879999999</v>
      </c>
      <c r="N38" s="12" t="s">
        <v>709</v>
      </c>
      <c r="O38" s="14">
        <v>12589900</v>
      </c>
      <c r="P38" s="14">
        <f t="shared" si="4"/>
        <v>2392081</v>
      </c>
      <c r="Q38" s="14">
        <f t="shared" si="5"/>
        <v>14981981</v>
      </c>
      <c r="R38" s="25">
        <f t="shared" si="6"/>
        <v>14615998.879999999</v>
      </c>
      <c r="S38" s="25">
        <f t="shared" si="7"/>
        <v>14981981</v>
      </c>
      <c r="T38" s="25">
        <f t="shared" si="8"/>
        <v>14824326.626666665</v>
      </c>
    </row>
    <row r="39" spans="1:20" ht="75" x14ac:dyDescent="0.25">
      <c r="A39" s="12" t="s">
        <v>269</v>
      </c>
      <c r="B39" s="12" t="s">
        <v>694</v>
      </c>
      <c r="C39" s="12" t="s">
        <v>266</v>
      </c>
      <c r="D39" s="13" t="s">
        <v>298</v>
      </c>
      <c r="E39" s="13" t="s">
        <v>703</v>
      </c>
      <c r="F39" s="12" t="s">
        <v>709</v>
      </c>
      <c r="G39" s="14">
        <v>10500000</v>
      </c>
      <c r="H39" s="14">
        <f t="shared" si="9"/>
        <v>1995000</v>
      </c>
      <c r="I39" s="14">
        <f t="shared" si="10"/>
        <v>12495000</v>
      </c>
      <c r="J39" s="12" t="s">
        <v>709</v>
      </c>
      <c r="K39" s="14">
        <v>6560000</v>
      </c>
      <c r="L39" s="14">
        <f t="shared" si="2"/>
        <v>1246400</v>
      </c>
      <c r="M39" s="14">
        <f t="shared" si="3"/>
        <v>7806400</v>
      </c>
      <c r="N39" s="12" t="s">
        <v>709</v>
      </c>
      <c r="O39" s="14">
        <v>10999550</v>
      </c>
      <c r="P39" s="14">
        <f t="shared" si="4"/>
        <v>2089914.5</v>
      </c>
      <c r="Q39" s="14">
        <f t="shared" si="5"/>
        <v>13089464.5</v>
      </c>
      <c r="R39" s="25">
        <f t="shared" si="6"/>
        <v>7806400</v>
      </c>
      <c r="S39" s="25">
        <f t="shared" si="7"/>
        <v>13089464.5</v>
      </c>
      <c r="T39" s="25">
        <f t="shared" si="8"/>
        <v>11130288.166666666</v>
      </c>
    </row>
    <row r="40" spans="1:20" ht="75" x14ac:dyDescent="0.25">
      <c r="A40" s="12" t="s">
        <v>271</v>
      </c>
      <c r="B40" s="12" t="s">
        <v>694</v>
      </c>
      <c r="C40" s="12" t="s">
        <v>266</v>
      </c>
      <c r="D40" s="13" t="s">
        <v>300</v>
      </c>
      <c r="E40" s="13" t="s">
        <v>703</v>
      </c>
      <c r="F40" s="12" t="s">
        <v>709</v>
      </c>
      <c r="G40" s="14">
        <v>11600000</v>
      </c>
      <c r="H40" s="14">
        <f t="shared" si="9"/>
        <v>2204000</v>
      </c>
      <c r="I40" s="14">
        <f t="shared" si="10"/>
        <v>13804000</v>
      </c>
      <c r="J40" s="12" t="s">
        <v>709</v>
      </c>
      <c r="K40" s="16">
        <v>6560000</v>
      </c>
      <c r="L40" s="14">
        <f t="shared" si="2"/>
        <v>1246400</v>
      </c>
      <c r="M40" s="14">
        <f t="shared" si="3"/>
        <v>7806400</v>
      </c>
      <c r="N40" s="12" t="s">
        <v>709</v>
      </c>
      <c r="O40" s="14">
        <v>12120000</v>
      </c>
      <c r="P40" s="14">
        <f t="shared" si="4"/>
        <v>2302800</v>
      </c>
      <c r="Q40" s="14">
        <f t="shared" si="5"/>
        <v>14422800</v>
      </c>
      <c r="R40" s="25">
        <f t="shared" si="6"/>
        <v>7806400</v>
      </c>
      <c r="S40" s="25">
        <f t="shared" si="7"/>
        <v>14422800</v>
      </c>
      <c r="T40" s="25">
        <f t="shared" si="8"/>
        <v>12011066.666666666</v>
      </c>
    </row>
    <row r="41" spans="1:20" ht="30" x14ac:dyDescent="0.25">
      <c r="A41" s="12" t="s">
        <v>273</v>
      </c>
      <c r="B41" s="12" t="s">
        <v>694</v>
      </c>
      <c r="C41" s="12" t="s">
        <v>266</v>
      </c>
      <c r="D41" s="13" t="s">
        <v>688</v>
      </c>
      <c r="E41" s="13" t="s">
        <v>703</v>
      </c>
      <c r="F41" s="12" t="s">
        <v>709</v>
      </c>
      <c r="G41" s="14">
        <v>18000000</v>
      </c>
      <c r="H41" s="14">
        <f t="shared" si="9"/>
        <v>3420000</v>
      </c>
      <c r="I41" s="14">
        <f t="shared" si="10"/>
        <v>21420000</v>
      </c>
      <c r="J41" s="12" t="s">
        <v>709</v>
      </c>
      <c r="K41" s="14">
        <v>18450800</v>
      </c>
      <c r="L41" s="14">
        <f t="shared" si="2"/>
        <v>3505652</v>
      </c>
      <c r="M41" s="14">
        <f t="shared" si="3"/>
        <v>21956452</v>
      </c>
      <c r="N41" s="12" t="s">
        <v>709</v>
      </c>
      <c r="O41" s="14">
        <v>18750000</v>
      </c>
      <c r="P41" s="14">
        <f t="shared" si="4"/>
        <v>3562500</v>
      </c>
      <c r="Q41" s="14">
        <f t="shared" si="5"/>
        <v>22312500</v>
      </c>
      <c r="R41" s="25">
        <f t="shared" si="6"/>
        <v>21420000</v>
      </c>
      <c r="S41" s="25">
        <f t="shared" si="7"/>
        <v>22312500</v>
      </c>
      <c r="T41" s="25">
        <f t="shared" si="8"/>
        <v>21896317.333333332</v>
      </c>
    </row>
    <row r="42" spans="1:20" ht="285" x14ac:dyDescent="0.25">
      <c r="A42" s="12" t="s">
        <v>275</v>
      </c>
      <c r="B42" s="12" t="s">
        <v>694</v>
      </c>
      <c r="C42" s="12" t="s">
        <v>5</v>
      </c>
      <c r="D42" s="13" t="s">
        <v>20</v>
      </c>
      <c r="E42" s="13" t="s">
        <v>703</v>
      </c>
      <c r="F42" s="12" t="s">
        <v>709</v>
      </c>
      <c r="G42" s="14">
        <v>13500000</v>
      </c>
      <c r="H42" s="14">
        <f t="shared" si="9"/>
        <v>2565000</v>
      </c>
      <c r="I42" s="14">
        <f t="shared" si="10"/>
        <v>16065000</v>
      </c>
      <c r="J42" s="12" t="s">
        <v>709</v>
      </c>
      <c r="K42" s="14">
        <v>13100000</v>
      </c>
      <c r="L42" s="14">
        <f t="shared" si="2"/>
        <v>2489000</v>
      </c>
      <c r="M42" s="14">
        <f t="shared" si="3"/>
        <v>15589000</v>
      </c>
      <c r="N42" s="12" t="s">
        <v>709</v>
      </c>
      <c r="O42" s="14">
        <v>13673900</v>
      </c>
      <c r="P42" s="14">
        <f t="shared" si="4"/>
        <v>2598041</v>
      </c>
      <c r="Q42" s="14">
        <f t="shared" si="5"/>
        <v>16271941</v>
      </c>
      <c r="R42" s="25">
        <f t="shared" si="6"/>
        <v>15589000</v>
      </c>
      <c r="S42" s="25">
        <f t="shared" si="7"/>
        <v>16271941</v>
      </c>
      <c r="T42" s="25">
        <f t="shared" si="8"/>
        <v>15975313.666666666</v>
      </c>
    </row>
    <row r="43" spans="1:20" ht="285" x14ac:dyDescent="0.25">
      <c r="A43" s="12" t="s">
        <v>277</v>
      </c>
      <c r="B43" s="12" t="s">
        <v>694</v>
      </c>
      <c r="C43" s="12" t="s">
        <v>5</v>
      </c>
      <c r="D43" s="13" t="s">
        <v>22</v>
      </c>
      <c r="E43" s="13" t="s">
        <v>703</v>
      </c>
      <c r="F43" s="12" t="s">
        <v>709</v>
      </c>
      <c r="G43" s="14">
        <v>13500000</v>
      </c>
      <c r="H43" s="14">
        <f t="shared" si="9"/>
        <v>2565000</v>
      </c>
      <c r="I43" s="14">
        <f t="shared" si="10"/>
        <v>16065000</v>
      </c>
      <c r="J43" s="12" t="s">
        <v>709</v>
      </c>
      <c r="K43" s="16">
        <v>13100000</v>
      </c>
      <c r="L43" s="14">
        <f t="shared" si="2"/>
        <v>2489000</v>
      </c>
      <c r="M43" s="14">
        <f t="shared" si="3"/>
        <v>15589000</v>
      </c>
      <c r="N43" s="12" t="s">
        <v>709</v>
      </c>
      <c r="O43" s="14">
        <v>13960000</v>
      </c>
      <c r="P43" s="14">
        <f t="shared" si="4"/>
        <v>2652400</v>
      </c>
      <c r="Q43" s="14">
        <f t="shared" si="5"/>
        <v>16612400</v>
      </c>
      <c r="R43" s="25">
        <f t="shared" si="6"/>
        <v>15589000</v>
      </c>
      <c r="S43" s="25">
        <f t="shared" si="7"/>
        <v>16612400</v>
      </c>
      <c r="T43" s="25">
        <f t="shared" si="8"/>
        <v>16088800</v>
      </c>
    </row>
    <row r="44" spans="1:20" ht="315" x14ac:dyDescent="0.25">
      <c r="A44" s="12" t="s">
        <v>279</v>
      </c>
      <c r="B44" s="12" t="s">
        <v>694</v>
      </c>
      <c r="C44" s="12" t="s">
        <v>5</v>
      </c>
      <c r="D44" s="13" t="s">
        <v>325</v>
      </c>
      <c r="E44" s="13" t="s">
        <v>703</v>
      </c>
      <c r="F44" s="12" t="s">
        <v>709</v>
      </c>
      <c r="G44" s="14">
        <v>15000000</v>
      </c>
      <c r="H44" s="14">
        <f t="shared" si="9"/>
        <v>2850000</v>
      </c>
      <c r="I44" s="14">
        <f t="shared" si="10"/>
        <v>17850000</v>
      </c>
      <c r="J44" s="12" t="s">
        <v>709</v>
      </c>
      <c r="K44" s="14">
        <v>14352941</v>
      </c>
      <c r="L44" s="14">
        <f t="shared" si="2"/>
        <v>2727058.79</v>
      </c>
      <c r="M44" s="14">
        <f t="shared" si="3"/>
        <v>17079999.789999999</v>
      </c>
      <c r="N44" s="12" t="s">
        <v>709</v>
      </c>
      <c r="O44" s="14">
        <v>15820000</v>
      </c>
      <c r="P44" s="14">
        <f t="shared" si="4"/>
        <v>3005800</v>
      </c>
      <c r="Q44" s="14">
        <f t="shared" si="5"/>
        <v>18825800</v>
      </c>
      <c r="R44" s="25">
        <f t="shared" si="6"/>
        <v>17079999.789999999</v>
      </c>
      <c r="S44" s="25">
        <f t="shared" si="7"/>
        <v>18825800</v>
      </c>
      <c r="T44" s="25">
        <f t="shared" si="8"/>
        <v>17918599.93</v>
      </c>
    </row>
    <row r="45" spans="1:20" ht="285" x14ac:dyDescent="0.25">
      <c r="A45" s="12" t="s">
        <v>281</v>
      </c>
      <c r="B45" s="12" t="s">
        <v>694</v>
      </c>
      <c r="C45" s="12" t="s">
        <v>5</v>
      </c>
      <c r="D45" s="13" t="s">
        <v>25</v>
      </c>
      <c r="E45" s="13" t="s">
        <v>703</v>
      </c>
      <c r="F45" s="12" t="s">
        <v>709</v>
      </c>
      <c r="G45" s="14">
        <v>15200000</v>
      </c>
      <c r="H45" s="14">
        <f t="shared" si="9"/>
        <v>2888000</v>
      </c>
      <c r="I45" s="14">
        <f t="shared" si="10"/>
        <v>18088000</v>
      </c>
      <c r="J45" s="12" t="s">
        <v>709</v>
      </c>
      <c r="K45" s="16">
        <v>15300000</v>
      </c>
      <c r="L45" s="14">
        <f t="shared" si="2"/>
        <v>2907000</v>
      </c>
      <c r="M45" s="14">
        <f t="shared" si="3"/>
        <v>18207000</v>
      </c>
      <c r="N45" s="12" t="s">
        <v>709</v>
      </c>
      <c r="O45" s="14">
        <v>15740800</v>
      </c>
      <c r="P45" s="14">
        <f t="shared" si="4"/>
        <v>2990752</v>
      </c>
      <c r="Q45" s="14">
        <f t="shared" si="5"/>
        <v>18731552</v>
      </c>
      <c r="R45" s="25">
        <f t="shared" si="6"/>
        <v>18088000</v>
      </c>
      <c r="S45" s="25">
        <f t="shared" si="7"/>
        <v>18731552</v>
      </c>
      <c r="T45" s="25">
        <f t="shared" si="8"/>
        <v>18342184</v>
      </c>
    </row>
    <row r="46" spans="1:20" ht="90" x14ac:dyDescent="0.25">
      <c r="A46" s="12" t="s">
        <v>283</v>
      </c>
      <c r="B46" s="12" t="s">
        <v>694</v>
      </c>
      <c r="C46" s="12" t="s">
        <v>5</v>
      </c>
      <c r="D46" s="13" t="s">
        <v>27</v>
      </c>
      <c r="E46" s="13" t="s">
        <v>703</v>
      </c>
      <c r="F46" s="12" t="s">
        <v>709</v>
      </c>
      <c r="G46" s="14">
        <v>6500000</v>
      </c>
      <c r="H46" s="14">
        <f t="shared" si="9"/>
        <v>1235000</v>
      </c>
      <c r="I46" s="14">
        <f t="shared" si="10"/>
        <v>7735000</v>
      </c>
      <c r="J46" s="12" t="s">
        <v>709</v>
      </c>
      <c r="K46" s="14">
        <v>12800000</v>
      </c>
      <c r="L46" s="14">
        <f t="shared" si="2"/>
        <v>2432000</v>
      </c>
      <c r="M46" s="14">
        <f t="shared" si="3"/>
        <v>15232000</v>
      </c>
      <c r="N46" s="12" t="s">
        <v>709</v>
      </c>
      <c r="O46" s="14">
        <v>6842000</v>
      </c>
      <c r="P46" s="14">
        <f t="shared" si="4"/>
        <v>1299980</v>
      </c>
      <c r="Q46" s="14">
        <f t="shared" si="5"/>
        <v>8141980</v>
      </c>
      <c r="R46" s="25">
        <f t="shared" si="6"/>
        <v>7735000</v>
      </c>
      <c r="S46" s="25">
        <f t="shared" si="7"/>
        <v>15232000</v>
      </c>
      <c r="T46" s="25">
        <f t="shared" si="8"/>
        <v>10369660</v>
      </c>
    </row>
    <row r="47" spans="1:20" ht="30" x14ac:dyDescent="0.25">
      <c r="A47" s="12" t="s">
        <v>285</v>
      </c>
      <c r="B47" s="12" t="s">
        <v>694</v>
      </c>
      <c r="C47" s="12" t="s">
        <v>92</v>
      </c>
      <c r="D47" s="13" t="s">
        <v>97</v>
      </c>
      <c r="E47" s="13" t="s">
        <v>704</v>
      </c>
      <c r="F47" s="12" t="s">
        <v>709</v>
      </c>
      <c r="G47" s="14">
        <v>1225000</v>
      </c>
      <c r="H47" s="14">
        <f t="shared" si="9"/>
        <v>232750</v>
      </c>
      <c r="I47" s="14">
        <f t="shared" si="10"/>
        <v>1457750</v>
      </c>
      <c r="J47" s="12" t="s">
        <v>709</v>
      </c>
      <c r="K47" s="14">
        <v>1458823</v>
      </c>
      <c r="L47" s="14">
        <f t="shared" si="2"/>
        <v>277176.37</v>
      </c>
      <c r="M47" s="14">
        <f t="shared" si="3"/>
        <v>1735999.37</v>
      </c>
      <c r="N47" s="12" t="s">
        <v>709</v>
      </c>
      <c r="O47" s="14">
        <v>1225500</v>
      </c>
      <c r="P47" s="14">
        <f t="shared" si="4"/>
        <v>232845</v>
      </c>
      <c r="Q47" s="14">
        <f t="shared" si="5"/>
        <v>1458345</v>
      </c>
      <c r="R47" s="25">
        <f t="shared" si="6"/>
        <v>1457750</v>
      </c>
      <c r="S47" s="25">
        <f t="shared" si="7"/>
        <v>1735999.37</v>
      </c>
      <c r="T47" s="25">
        <f t="shared" si="8"/>
        <v>1550698.1233333333</v>
      </c>
    </row>
    <row r="48" spans="1:20" ht="30" x14ac:dyDescent="0.25">
      <c r="A48" s="12" t="s">
        <v>287</v>
      </c>
      <c r="B48" s="12" t="s">
        <v>694</v>
      </c>
      <c r="C48" s="12" t="s">
        <v>92</v>
      </c>
      <c r="D48" s="13" t="s">
        <v>99</v>
      </c>
      <c r="E48" s="13" t="s">
        <v>704</v>
      </c>
      <c r="F48" s="12" t="s">
        <v>709</v>
      </c>
      <c r="G48" s="14">
        <v>540000</v>
      </c>
      <c r="H48" s="14">
        <f t="shared" si="9"/>
        <v>102600</v>
      </c>
      <c r="I48" s="14">
        <f t="shared" si="10"/>
        <v>642600</v>
      </c>
      <c r="J48" s="12" t="s">
        <v>709</v>
      </c>
      <c r="K48" s="14">
        <v>542000</v>
      </c>
      <c r="L48" s="14">
        <f t="shared" si="2"/>
        <v>102980</v>
      </c>
      <c r="M48" s="14">
        <f t="shared" si="3"/>
        <v>644980</v>
      </c>
      <c r="N48" s="12" t="s">
        <v>709</v>
      </c>
      <c r="O48" s="14">
        <v>748900</v>
      </c>
      <c r="P48" s="14">
        <f t="shared" si="4"/>
        <v>142291</v>
      </c>
      <c r="Q48" s="14">
        <f t="shared" si="5"/>
        <v>891191</v>
      </c>
      <c r="R48" s="25">
        <f t="shared" si="6"/>
        <v>642600</v>
      </c>
      <c r="S48" s="25">
        <f t="shared" si="7"/>
        <v>891191</v>
      </c>
      <c r="T48" s="25">
        <f t="shared" si="8"/>
        <v>726257</v>
      </c>
    </row>
    <row r="49" spans="1:20" ht="30" x14ac:dyDescent="0.25">
      <c r="A49" s="12" t="s">
        <v>289</v>
      </c>
      <c r="B49" s="12" t="s">
        <v>694</v>
      </c>
      <c r="C49" s="12" t="s">
        <v>92</v>
      </c>
      <c r="D49" s="13" t="s">
        <v>101</v>
      </c>
      <c r="E49" s="13" t="s">
        <v>704</v>
      </c>
      <c r="F49" s="12" t="s">
        <v>710</v>
      </c>
      <c r="G49" s="14">
        <v>28000000</v>
      </c>
      <c r="H49" s="14">
        <f t="shared" si="9"/>
        <v>5320000</v>
      </c>
      <c r="I49" s="14">
        <f t="shared" si="10"/>
        <v>33320000</v>
      </c>
      <c r="J49" s="12" t="s">
        <v>710</v>
      </c>
      <c r="K49" s="14">
        <v>28000000</v>
      </c>
      <c r="L49" s="14">
        <f t="shared" si="2"/>
        <v>5320000</v>
      </c>
      <c r="M49" s="14">
        <f t="shared" si="3"/>
        <v>33320000</v>
      </c>
      <c r="N49" s="12" t="s">
        <v>710</v>
      </c>
      <c r="O49" s="14">
        <v>28125650</v>
      </c>
      <c r="P49" s="14">
        <f t="shared" si="4"/>
        <v>5343873.5</v>
      </c>
      <c r="Q49" s="14">
        <f t="shared" si="5"/>
        <v>33469523.5</v>
      </c>
      <c r="R49" s="25">
        <f t="shared" si="6"/>
        <v>33320000</v>
      </c>
      <c r="S49" s="25">
        <f t="shared" si="7"/>
        <v>33469523.5</v>
      </c>
      <c r="T49" s="25">
        <f t="shared" si="8"/>
        <v>33369841.166666668</v>
      </c>
    </row>
    <row r="50" spans="1:20" ht="30" x14ac:dyDescent="0.25">
      <c r="A50" s="12" t="s">
        <v>291</v>
      </c>
      <c r="B50" s="12" t="s">
        <v>694</v>
      </c>
      <c r="C50" s="12" t="s">
        <v>92</v>
      </c>
      <c r="D50" s="13" t="s">
        <v>428</v>
      </c>
      <c r="E50" s="13" t="s">
        <v>704</v>
      </c>
      <c r="F50" s="12" t="s">
        <v>710</v>
      </c>
      <c r="G50" s="14">
        <v>50000000</v>
      </c>
      <c r="H50" s="14">
        <f t="shared" si="9"/>
        <v>9500000</v>
      </c>
      <c r="I50" s="14">
        <f t="shared" si="10"/>
        <v>59500000</v>
      </c>
      <c r="J50" s="12" t="s">
        <v>710</v>
      </c>
      <c r="K50" s="16">
        <v>44333333</v>
      </c>
      <c r="L50" s="14">
        <f t="shared" si="2"/>
        <v>8423333.2699999996</v>
      </c>
      <c r="M50" s="14">
        <f t="shared" si="3"/>
        <v>52756666.269999996</v>
      </c>
      <c r="N50" s="12" t="s">
        <v>710</v>
      </c>
      <c r="O50" s="14">
        <v>50022900</v>
      </c>
      <c r="P50" s="14">
        <f t="shared" si="4"/>
        <v>9504351</v>
      </c>
      <c r="Q50" s="14">
        <f t="shared" si="5"/>
        <v>59527251</v>
      </c>
      <c r="R50" s="25">
        <f t="shared" si="6"/>
        <v>52756666.269999996</v>
      </c>
      <c r="S50" s="25">
        <f t="shared" si="7"/>
        <v>59527251</v>
      </c>
      <c r="T50" s="25">
        <f t="shared" si="8"/>
        <v>57261305.75666666</v>
      </c>
    </row>
    <row r="51" spans="1:20" ht="60" x14ac:dyDescent="0.25">
      <c r="A51" s="12" t="s">
        <v>293</v>
      </c>
      <c r="B51" s="12" t="s">
        <v>694</v>
      </c>
      <c r="C51" s="12" t="s">
        <v>92</v>
      </c>
      <c r="D51" s="13" t="s">
        <v>103</v>
      </c>
      <c r="E51" s="13" t="s">
        <v>704</v>
      </c>
      <c r="F51" s="12" t="s">
        <v>709</v>
      </c>
      <c r="G51" s="14">
        <v>840000</v>
      </c>
      <c r="H51" s="14">
        <f t="shared" si="9"/>
        <v>159600</v>
      </c>
      <c r="I51" s="14">
        <f t="shared" si="10"/>
        <v>999600</v>
      </c>
      <c r="J51" s="12" t="s">
        <v>709</v>
      </c>
      <c r="K51" s="14">
        <v>980000</v>
      </c>
      <c r="L51" s="14">
        <f t="shared" si="2"/>
        <v>186200</v>
      </c>
      <c r="M51" s="14">
        <f t="shared" si="3"/>
        <v>1166200</v>
      </c>
      <c r="N51" s="12" t="s">
        <v>709</v>
      </c>
      <c r="O51" s="14">
        <v>849900</v>
      </c>
      <c r="P51" s="14">
        <f t="shared" si="4"/>
        <v>161481</v>
      </c>
      <c r="Q51" s="14">
        <f t="shared" si="5"/>
        <v>1011381</v>
      </c>
      <c r="R51" s="25">
        <f t="shared" si="6"/>
        <v>999600</v>
      </c>
      <c r="S51" s="25">
        <f t="shared" si="7"/>
        <v>1166200</v>
      </c>
      <c r="T51" s="25">
        <f t="shared" si="8"/>
        <v>1059060.3333333333</v>
      </c>
    </row>
    <row r="52" spans="1:20" ht="30" x14ac:dyDescent="0.25">
      <c r="A52" s="12" t="s">
        <v>295</v>
      </c>
      <c r="B52" s="12" t="s">
        <v>694</v>
      </c>
      <c r="C52" s="12" t="s">
        <v>92</v>
      </c>
      <c r="D52" s="13" t="s">
        <v>105</v>
      </c>
      <c r="E52" s="13" t="s">
        <v>704</v>
      </c>
      <c r="F52" s="12" t="s">
        <v>709</v>
      </c>
      <c r="G52" s="14">
        <v>1450000</v>
      </c>
      <c r="H52" s="14">
        <f t="shared" si="9"/>
        <v>275500</v>
      </c>
      <c r="I52" s="14">
        <f t="shared" si="10"/>
        <v>1725500</v>
      </c>
      <c r="J52" s="12" t="s">
        <v>709</v>
      </c>
      <c r="K52" s="14">
        <v>1416470</v>
      </c>
      <c r="L52" s="14">
        <f t="shared" si="2"/>
        <v>269129.3</v>
      </c>
      <c r="M52" s="14">
        <f t="shared" si="3"/>
        <v>1685599.3</v>
      </c>
      <c r="N52" s="12" t="s">
        <v>709</v>
      </c>
      <c r="O52" s="14">
        <v>1720000</v>
      </c>
      <c r="P52" s="14">
        <f t="shared" si="4"/>
        <v>326800</v>
      </c>
      <c r="Q52" s="14">
        <f t="shared" si="5"/>
        <v>2046800</v>
      </c>
      <c r="R52" s="25">
        <f t="shared" si="6"/>
        <v>1685599.3</v>
      </c>
      <c r="S52" s="25">
        <f t="shared" si="7"/>
        <v>2046800</v>
      </c>
      <c r="T52" s="25">
        <f t="shared" si="8"/>
        <v>1819299.7666666666</v>
      </c>
    </row>
    <row r="53" spans="1:20" ht="135" x14ac:dyDescent="0.25">
      <c r="A53" s="12" t="s">
        <v>297</v>
      </c>
      <c r="B53" s="12" t="s">
        <v>694</v>
      </c>
      <c r="C53" s="12" t="s">
        <v>92</v>
      </c>
      <c r="D53" s="13" t="s">
        <v>107</v>
      </c>
      <c r="E53" s="13" t="s">
        <v>704</v>
      </c>
      <c r="F53" s="12" t="s">
        <v>709</v>
      </c>
      <c r="G53" s="14">
        <v>920000</v>
      </c>
      <c r="H53" s="14">
        <f t="shared" si="9"/>
        <v>174800</v>
      </c>
      <c r="I53" s="14">
        <f t="shared" si="10"/>
        <v>1094800</v>
      </c>
      <c r="J53" s="12" t="s">
        <v>709</v>
      </c>
      <c r="K53" s="14">
        <v>1030000</v>
      </c>
      <c r="L53" s="14">
        <f t="shared" si="2"/>
        <v>195700</v>
      </c>
      <c r="M53" s="14">
        <f t="shared" si="3"/>
        <v>1225700</v>
      </c>
      <c r="N53" s="12" t="s">
        <v>709</v>
      </c>
      <c r="O53" s="14">
        <v>973000</v>
      </c>
      <c r="P53" s="14">
        <f t="shared" si="4"/>
        <v>184870</v>
      </c>
      <c r="Q53" s="14">
        <f t="shared" si="5"/>
        <v>1157870</v>
      </c>
      <c r="R53" s="25">
        <f t="shared" si="6"/>
        <v>1094800</v>
      </c>
      <c r="S53" s="25">
        <f t="shared" si="7"/>
        <v>1225700</v>
      </c>
      <c r="T53" s="25">
        <f t="shared" si="8"/>
        <v>1159456.6666666667</v>
      </c>
    </row>
    <row r="54" spans="1:20" ht="30" x14ac:dyDescent="0.25">
      <c r="A54" s="12" t="s">
        <v>299</v>
      </c>
      <c r="B54" s="12" t="s">
        <v>694</v>
      </c>
      <c r="C54" s="12" t="s">
        <v>92</v>
      </c>
      <c r="D54" s="13" t="s">
        <v>109</v>
      </c>
      <c r="E54" s="13" t="s">
        <v>704</v>
      </c>
      <c r="F54" s="12" t="s">
        <v>709</v>
      </c>
      <c r="G54" s="14">
        <v>920000</v>
      </c>
      <c r="H54" s="14">
        <f t="shared" si="9"/>
        <v>174800</v>
      </c>
      <c r="I54" s="14">
        <f t="shared" si="10"/>
        <v>1094800</v>
      </c>
      <c r="J54" s="12" t="s">
        <v>709</v>
      </c>
      <c r="K54" s="16">
        <v>1030000</v>
      </c>
      <c r="L54" s="14">
        <f t="shared" si="2"/>
        <v>195700</v>
      </c>
      <c r="M54" s="14">
        <f t="shared" si="3"/>
        <v>1225700</v>
      </c>
      <c r="N54" s="12" t="s">
        <v>709</v>
      </c>
      <c r="O54" s="14">
        <v>920000</v>
      </c>
      <c r="P54" s="14">
        <f t="shared" si="4"/>
        <v>174800</v>
      </c>
      <c r="Q54" s="14">
        <f t="shared" si="5"/>
        <v>1094800</v>
      </c>
      <c r="R54" s="25">
        <f t="shared" si="6"/>
        <v>1094800</v>
      </c>
      <c r="S54" s="25">
        <f t="shared" si="7"/>
        <v>1225700</v>
      </c>
      <c r="T54" s="25">
        <f t="shared" si="8"/>
        <v>1138433.3333333333</v>
      </c>
    </row>
    <row r="55" spans="1:20" ht="180" x14ac:dyDescent="0.25">
      <c r="A55" s="12" t="s">
        <v>301</v>
      </c>
      <c r="B55" s="12" t="s">
        <v>694</v>
      </c>
      <c r="C55" s="12" t="s">
        <v>266</v>
      </c>
      <c r="D55" s="13" t="s">
        <v>702</v>
      </c>
      <c r="E55" s="13" t="s">
        <v>703</v>
      </c>
      <c r="F55" s="12" t="s">
        <v>709</v>
      </c>
      <c r="G55" s="14">
        <v>14500000</v>
      </c>
      <c r="H55" s="14">
        <f t="shared" si="9"/>
        <v>2755000</v>
      </c>
      <c r="I55" s="14">
        <f t="shared" si="10"/>
        <v>17255000</v>
      </c>
      <c r="J55" s="12" t="s">
        <v>710</v>
      </c>
      <c r="K55" s="14">
        <v>16500000</v>
      </c>
      <c r="L55" s="14">
        <f t="shared" si="2"/>
        <v>3135000</v>
      </c>
      <c r="M55" s="14">
        <f t="shared" si="3"/>
        <v>19635000</v>
      </c>
      <c r="N55" s="12" t="s">
        <v>709</v>
      </c>
      <c r="O55" s="14">
        <v>17820000</v>
      </c>
      <c r="P55" s="14">
        <f t="shared" si="4"/>
        <v>3385800</v>
      </c>
      <c r="Q55" s="14">
        <f t="shared" si="5"/>
        <v>21205800</v>
      </c>
      <c r="R55" s="25">
        <f t="shared" si="6"/>
        <v>17255000</v>
      </c>
      <c r="S55" s="25">
        <f t="shared" si="7"/>
        <v>21205800</v>
      </c>
      <c r="T55" s="25">
        <f t="shared" si="8"/>
        <v>19365266.666666668</v>
      </c>
    </row>
    <row r="56" spans="1:20" ht="75" x14ac:dyDescent="0.25">
      <c r="A56" s="12" t="s">
        <v>303</v>
      </c>
      <c r="B56" s="12" t="s">
        <v>694</v>
      </c>
      <c r="C56" s="12" t="s">
        <v>5</v>
      </c>
      <c r="D56" s="13" t="s">
        <v>29</v>
      </c>
      <c r="E56" s="13" t="s">
        <v>703</v>
      </c>
      <c r="F56" s="12" t="s">
        <v>709</v>
      </c>
      <c r="G56" s="14">
        <v>16700000</v>
      </c>
      <c r="H56" s="14">
        <f t="shared" si="9"/>
        <v>3173000</v>
      </c>
      <c r="I56" s="14">
        <f t="shared" si="10"/>
        <v>19873000</v>
      </c>
      <c r="J56" s="12" t="s">
        <v>709</v>
      </c>
      <c r="K56" s="14">
        <v>15164705</v>
      </c>
      <c r="L56" s="14">
        <f t="shared" si="2"/>
        <v>2881293.95</v>
      </c>
      <c r="M56" s="14">
        <f t="shared" si="3"/>
        <v>18045998.949999999</v>
      </c>
      <c r="N56" s="12" t="s">
        <v>709</v>
      </c>
      <c r="O56" s="14">
        <v>16789000</v>
      </c>
      <c r="P56" s="14">
        <f t="shared" si="4"/>
        <v>3189910</v>
      </c>
      <c r="Q56" s="14">
        <f t="shared" si="5"/>
        <v>19978910</v>
      </c>
      <c r="R56" s="25">
        <f t="shared" si="6"/>
        <v>18045998.949999999</v>
      </c>
      <c r="S56" s="25">
        <f t="shared" si="7"/>
        <v>19978910</v>
      </c>
      <c r="T56" s="25">
        <f t="shared" si="8"/>
        <v>19299302.983333334</v>
      </c>
    </row>
    <row r="57" spans="1:20" ht="45" x14ac:dyDescent="0.25">
      <c r="A57" s="12" t="s">
        <v>305</v>
      </c>
      <c r="B57" s="12" t="s">
        <v>694</v>
      </c>
      <c r="C57" s="12" t="s">
        <v>266</v>
      </c>
      <c r="D57" s="13" t="s">
        <v>302</v>
      </c>
      <c r="E57" s="13" t="s">
        <v>703</v>
      </c>
      <c r="F57" s="12" t="s">
        <v>709</v>
      </c>
      <c r="G57" s="14">
        <v>8200000</v>
      </c>
      <c r="H57" s="14">
        <f t="shared" si="9"/>
        <v>1558000</v>
      </c>
      <c r="I57" s="14">
        <f t="shared" si="10"/>
        <v>9758000</v>
      </c>
      <c r="J57" s="12" t="s">
        <v>709</v>
      </c>
      <c r="K57" s="14">
        <v>8050000</v>
      </c>
      <c r="L57" s="14">
        <f t="shared" si="2"/>
        <v>1529500</v>
      </c>
      <c r="M57" s="14">
        <f t="shared" si="3"/>
        <v>9579500</v>
      </c>
      <c r="N57" s="12" t="s">
        <v>709</v>
      </c>
      <c r="O57" s="14">
        <v>8564100</v>
      </c>
      <c r="P57" s="14">
        <f t="shared" si="4"/>
        <v>1627179</v>
      </c>
      <c r="Q57" s="14">
        <f t="shared" si="5"/>
        <v>10191279</v>
      </c>
      <c r="R57" s="25">
        <f t="shared" si="6"/>
        <v>9579500</v>
      </c>
      <c r="S57" s="25">
        <f t="shared" si="7"/>
        <v>10191279</v>
      </c>
      <c r="T57" s="25">
        <f t="shared" si="8"/>
        <v>9842926.333333334</v>
      </c>
    </row>
    <row r="58" spans="1:20" ht="60" x14ac:dyDescent="0.25">
      <c r="A58" s="12" t="s">
        <v>316</v>
      </c>
      <c r="B58" s="12" t="s">
        <v>694</v>
      </c>
      <c r="C58" s="12" t="s">
        <v>266</v>
      </c>
      <c r="D58" s="13" t="s">
        <v>304</v>
      </c>
      <c r="E58" s="13" t="s">
        <v>703</v>
      </c>
      <c r="F58" s="12" t="s">
        <v>709</v>
      </c>
      <c r="G58" s="14">
        <v>8500000</v>
      </c>
      <c r="H58" s="14">
        <f t="shared" si="9"/>
        <v>1615000</v>
      </c>
      <c r="I58" s="14">
        <f t="shared" si="10"/>
        <v>10115000</v>
      </c>
      <c r="J58" s="12" t="s">
        <v>709</v>
      </c>
      <c r="K58" s="14">
        <v>8784000</v>
      </c>
      <c r="L58" s="14">
        <f t="shared" si="2"/>
        <v>1668960</v>
      </c>
      <c r="M58" s="14">
        <f t="shared" si="3"/>
        <v>10452960</v>
      </c>
      <c r="N58" s="12" t="s">
        <v>709</v>
      </c>
      <c r="O58" s="14">
        <v>8556400</v>
      </c>
      <c r="P58" s="14">
        <f t="shared" si="4"/>
        <v>1625716</v>
      </c>
      <c r="Q58" s="14">
        <f t="shared" si="5"/>
        <v>10182116</v>
      </c>
      <c r="R58" s="25">
        <f t="shared" si="6"/>
        <v>10115000</v>
      </c>
      <c r="S58" s="25">
        <f t="shared" si="7"/>
        <v>10452960</v>
      </c>
      <c r="T58" s="25">
        <f t="shared" si="8"/>
        <v>10250025.333333334</v>
      </c>
    </row>
    <row r="59" spans="1:20" ht="60" x14ac:dyDescent="0.25">
      <c r="A59" s="12" t="s">
        <v>319</v>
      </c>
      <c r="B59" s="12" t="s">
        <v>694</v>
      </c>
      <c r="C59" s="12" t="s">
        <v>5</v>
      </c>
      <c r="D59" s="13" t="s">
        <v>31</v>
      </c>
      <c r="E59" s="13" t="s">
        <v>703</v>
      </c>
      <c r="F59" s="12" t="s">
        <v>709</v>
      </c>
      <c r="G59" s="14">
        <v>5800000</v>
      </c>
      <c r="H59" s="14">
        <f t="shared" si="9"/>
        <v>1102000</v>
      </c>
      <c r="I59" s="14">
        <f t="shared" si="10"/>
        <v>6902000</v>
      </c>
      <c r="J59" s="12" t="s">
        <v>709</v>
      </c>
      <c r="K59" s="14">
        <v>6400700</v>
      </c>
      <c r="L59" s="14">
        <f t="shared" si="2"/>
        <v>1216133</v>
      </c>
      <c r="M59" s="14">
        <f t="shared" si="3"/>
        <v>7616833</v>
      </c>
      <c r="N59" s="12" t="s">
        <v>709</v>
      </c>
      <c r="O59" s="14">
        <v>5872000</v>
      </c>
      <c r="P59" s="14">
        <f t="shared" si="4"/>
        <v>1115680</v>
      </c>
      <c r="Q59" s="14">
        <f t="shared" si="5"/>
        <v>6987680</v>
      </c>
      <c r="R59" s="25">
        <f t="shared" si="6"/>
        <v>6902000</v>
      </c>
      <c r="S59" s="25">
        <f t="shared" si="7"/>
        <v>7616833</v>
      </c>
      <c r="T59" s="25">
        <f t="shared" si="8"/>
        <v>7168837.666666667</v>
      </c>
    </row>
    <row r="60" spans="1:20" ht="60" x14ac:dyDescent="0.25">
      <c r="A60" s="12" t="s">
        <v>332</v>
      </c>
      <c r="B60" s="12" t="s">
        <v>694</v>
      </c>
      <c r="C60" s="12" t="s">
        <v>5</v>
      </c>
      <c r="D60" s="13" t="s">
        <v>33</v>
      </c>
      <c r="E60" s="13" t="s">
        <v>703</v>
      </c>
      <c r="F60" s="12" t="s">
        <v>709</v>
      </c>
      <c r="G60" s="14">
        <v>5750000</v>
      </c>
      <c r="H60" s="14">
        <f t="shared" si="9"/>
        <v>1092500</v>
      </c>
      <c r="I60" s="14">
        <f t="shared" si="10"/>
        <v>6842500</v>
      </c>
      <c r="J60" s="12" t="s">
        <v>709</v>
      </c>
      <c r="K60" s="16">
        <v>6400700</v>
      </c>
      <c r="L60" s="14">
        <f t="shared" si="2"/>
        <v>1216133</v>
      </c>
      <c r="M60" s="14">
        <f t="shared" si="3"/>
        <v>7616833</v>
      </c>
      <c r="N60" s="12" t="s">
        <v>709</v>
      </c>
      <c r="O60" s="14">
        <v>5759900</v>
      </c>
      <c r="P60" s="14">
        <f t="shared" si="4"/>
        <v>1094381</v>
      </c>
      <c r="Q60" s="14">
        <f t="shared" si="5"/>
        <v>6854281</v>
      </c>
      <c r="R60" s="25">
        <f t="shared" si="6"/>
        <v>6842500</v>
      </c>
      <c r="S60" s="25">
        <f t="shared" si="7"/>
        <v>7616833</v>
      </c>
      <c r="T60" s="25">
        <f t="shared" si="8"/>
        <v>7104538</v>
      </c>
    </row>
    <row r="61" spans="1:20" ht="45" x14ac:dyDescent="0.25">
      <c r="A61" s="12" t="s">
        <v>333</v>
      </c>
      <c r="B61" s="12" t="s">
        <v>694</v>
      </c>
      <c r="C61" s="12" t="s">
        <v>5</v>
      </c>
      <c r="D61" s="13" t="s">
        <v>35</v>
      </c>
      <c r="E61" s="13" t="s">
        <v>703</v>
      </c>
      <c r="F61" s="12" t="s">
        <v>709</v>
      </c>
      <c r="G61" s="14">
        <v>37000000</v>
      </c>
      <c r="H61" s="14">
        <f t="shared" si="9"/>
        <v>7030000</v>
      </c>
      <c r="I61" s="14">
        <f t="shared" si="10"/>
        <v>44030000</v>
      </c>
      <c r="J61" s="12" t="s">
        <v>709</v>
      </c>
      <c r="K61" s="14">
        <v>36500000</v>
      </c>
      <c r="L61" s="14">
        <f t="shared" si="2"/>
        <v>6935000</v>
      </c>
      <c r="M61" s="14">
        <f t="shared" si="3"/>
        <v>43435000</v>
      </c>
      <c r="N61" s="12" t="s">
        <v>709</v>
      </c>
      <c r="O61" s="14">
        <v>37099900</v>
      </c>
      <c r="P61" s="14">
        <f t="shared" si="4"/>
        <v>7048981</v>
      </c>
      <c r="Q61" s="14">
        <f t="shared" si="5"/>
        <v>44148881</v>
      </c>
      <c r="R61" s="25">
        <f t="shared" si="6"/>
        <v>43435000</v>
      </c>
      <c r="S61" s="25">
        <f t="shared" si="7"/>
        <v>44148881</v>
      </c>
      <c r="T61" s="25">
        <f t="shared" si="8"/>
        <v>43871293.666666664</v>
      </c>
    </row>
    <row r="62" spans="1:20" ht="45" x14ac:dyDescent="0.25">
      <c r="A62" s="12" t="s">
        <v>407</v>
      </c>
      <c r="B62" s="12" t="s">
        <v>694</v>
      </c>
      <c r="C62" s="12" t="s">
        <v>5</v>
      </c>
      <c r="D62" s="13" t="s">
        <v>37</v>
      </c>
      <c r="E62" s="13" t="s">
        <v>703</v>
      </c>
      <c r="F62" s="12" t="s">
        <v>709</v>
      </c>
      <c r="G62" s="14">
        <v>36750000</v>
      </c>
      <c r="H62" s="14">
        <f t="shared" ref="H62:H64" si="11">+G62*19%</f>
        <v>6982500</v>
      </c>
      <c r="I62" s="14">
        <f t="shared" ref="I62:I64" si="12">G62+H62</f>
        <v>43732500</v>
      </c>
      <c r="J62" s="12" t="s">
        <v>708</v>
      </c>
      <c r="K62" s="16">
        <v>36100000</v>
      </c>
      <c r="L62" s="14">
        <f t="shared" si="2"/>
        <v>6859000</v>
      </c>
      <c r="M62" s="14">
        <f t="shared" si="3"/>
        <v>42959000</v>
      </c>
      <c r="N62" s="12" t="s">
        <v>709</v>
      </c>
      <c r="O62" s="14">
        <v>36750000</v>
      </c>
      <c r="P62" s="14">
        <f t="shared" si="4"/>
        <v>6982500</v>
      </c>
      <c r="Q62" s="14">
        <f t="shared" si="5"/>
        <v>43732500</v>
      </c>
      <c r="R62" s="25">
        <f t="shared" si="6"/>
        <v>42959000</v>
      </c>
      <c r="S62" s="25">
        <f t="shared" si="7"/>
        <v>43732500</v>
      </c>
      <c r="T62" s="25">
        <f t="shared" si="8"/>
        <v>43474666.666666664</v>
      </c>
    </row>
    <row r="63" spans="1:20" ht="30" x14ac:dyDescent="0.25">
      <c r="A63" s="12" t="s">
        <v>409</v>
      </c>
      <c r="B63" s="12" t="s">
        <v>694</v>
      </c>
      <c r="C63" s="12" t="s">
        <v>92</v>
      </c>
      <c r="D63" s="13" t="s">
        <v>111</v>
      </c>
      <c r="E63" s="13" t="s">
        <v>704</v>
      </c>
      <c r="F63" s="12" t="s">
        <v>709</v>
      </c>
      <c r="G63" s="14">
        <v>980000</v>
      </c>
      <c r="H63" s="14">
        <f t="shared" si="11"/>
        <v>186200</v>
      </c>
      <c r="I63" s="14">
        <f t="shared" si="12"/>
        <v>1166200</v>
      </c>
      <c r="J63" s="12" t="s">
        <v>708</v>
      </c>
      <c r="K63" s="14">
        <v>980000</v>
      </c>
      <c r="L63" s="14">
        <f t="shared" si="2"/>
        <v>186200</v>
      </c>
      <c r="M63" s="14">
        <f t="shared" si="3"/>
        <v>1166200</v>
      </c>
      <c r="N63" s="12" t="s">
        <v>709</v>
      </c>
      <c r="O63" s="14">
        <v>1399000</v>
      </c>
      <c r="P63" s="14">
        <f t="shared" si="4"/>
        <v>265810</v>
      </c>
      <c r="Q63" s="14">
        <f t="shared" si="5"/>
        <v>1664810</v>
      </c>
      <c r="R63" s="25">
        <f t="shared" si="6"/>
        <v>1166200</v>
      </c>
      <c r="S63" s="25">
        <f t="shared" si="7"/>
        <v>1664810</v>
      </c>
      <c r="T63" s="25">
        <f t="shared" si="8"/>
        <v>1332403.3333333333</v>
      </c>
    </row>
    <row r="64" spans="1:20" ht="60" x14ac:dyDescent="0.25">
      <c r="A64" s="12" t="s">
        <v>427</v>
      </c>
      <c r="B64" s="12" t="s">
        <v>694</v>
      </c>
      <c r="C64" s="12" t="s">
        <v>266</v>
      </c>
      <c r="D64" s="13" t="s">
        <v>306</v>
      </c>
      <c r="E64" s="13" t="s">
        <v>703</v>
      </c>
      <c r="F64" s="12" t="s">
        <v>709</v>
      </c>
      <c r="G64" s="14">
        <v>7700000</v>
      </c>
      <c r="H64" s="14">
        <f t="shared" si="11"/>
        <v>1463000</v>
      </c>
      <c r="I64" s="14">
        <f t="shared" si="12"/>
        <v>9163000</v>
      </c>
      <c r="J64" s="12" t="s">
        <v>709</v>
      </c>
      <c r="K64" s="14">
        <v>8210400</v>
      </c>
      <c r="L64" s="14">
        <f t="shared" si="2"/>
        <v>1559976</v>
      </c>
      <c r="M64" s="14">
        <f t="shared" si="3"/>
        <v>9770376</v>
      </c>
      <c r="N64" s="12" t="s">
        <v>709</v>
      </c>
      <c r="O64" s="14">
        <v>7750900</v>
      </c>
      <c r="P64" s="14">
        <f t="shared" si="4"/>
        <v>1472671</v>
      </c>
      <c r="Q64" s="14">
        <f t="shared" si="5"/>
        <v>9223571</v>
      </c>
      <c r="R64" s="25">
        <f t="shared" si="6"/>
        <v>9163000</v>
      </c>
      <c r="S64" s="25">
        <f t="shared" si="7"/>
        <v>9770376</v>
      </c>
      <c r="T64" s="25">
        <f t="shared" si="8"/>
        <v>9385649</v>
      </c>
    </row>
    <row r="65" spans="1:20" ht="75" x14ac:dyDescent="0.25">
      <c r="A65" s="12" t="s">
        <v>573</v>
      </c>
      <c r="B65" s="12" t="s">
        <v>694</v>
      </c>
      <c r="C65" s="12" t="s">
        <v>5</v>
      </c>
      <c r="D65" s="13" t="s">
        <v>39</v>
      </c>
      <c r="E65" s="13" t="s">
        <v>703</v>
      </c>
      <c r="F65" s="12" t="s">
        <v>709</v>
      </c>
      <c r="G65" s="14">
        <v>13000000</v>
      </c>
      <c r="H65" s="14">
        <f t="shared" ref="H65" si="13">+G65*19%</f>
        <v>2470000</v>
      </c>
      <c r="I65" s="14">
        <f t="shared" ref="I65" si="14">G65+H65</f>
        <v>15470000</v>
      </c>
      <c r="J65" s="12" t="s">
        <v>709</v>
      </c>
      <c r="K65" s="14">
        <v>18900000</v>
      </c>
      <c r="L65" s="14">
        <f t="shared" si="2"/>
        <v>3591000</v>
      </c>
      <c r="M65" s="14">
        <f t="shared" si="3"/>
        <v>22491000</v>
      </c>
      <c r="N65" s="12" t="s">
        <v>709</v>
      </c>
      <c r="O65" s="14">
        <v>13859900</v>
      </c>
      <c r="P65" s="14">
        <f t="shared" si="4"/>
        <v>2633381</v>
      </c>
      <c r="Q65" s="14">
        <f t="shared" si="5"/>
        <v>16493281</v>
      </c>
      <c r="R65" s="25">
        <f>+MIN(Q65,M65,I65)</f>
        <v>15470000</v>
      </c>
      <c r="S65" s="25">
        <f>+MAX(Q65,I65,M65)</f>
        <v>22491000</v>
      </c>
      <c r="T65" s="25">
        <f>+AVERAGE(Q65,M65,I65)</f>
        <v>18151427</v>
      </c>
    </row>
    <row r="66" spans="1:20" x14ac:dyDescent="0.25">
      <c r="A66" s="12"/>
      <c r="B66" s="12"/>
      <c r="C66" s="12"/>
      <c r="D66" s="13"/>
      <c r="E66" s="13"/>
      <c r="F66" s="12"/>
      <c r="G66" s="14"/>
      <c r="H66" s="14"/>
      <c r="I66" s="14"/>
    </row>
  </sheetData>
  <protectedRanges>
    <protectedRange sqref="F8:H65" name="Rango1"/>
    <protectedRange sqref="J8:L65" name="Rango1_1"/>
    <protectedRange sqref="N8:P65" name="Rango1_2"/>
  </protectedRanges>
  <autoFilter ref="A7:T65" xr:uid="{DD368373-BDF7-4F6D-A91B-46DA42E0F689}"/>
  <sortState ref="C8:E65">
    <sortCondition ref="D8:D65"/>
  </sortState>
  <mergeCells count="16">
    <mergeCell ref="S6:S7"/>
    <mergeCell ref="T6:T7"/>
    <mergeCell ref="J5:M5"/>
    <mergeCell ref="N5:Q5"/>
    <mergeCell ref="J6:M6"/>
    <mergeCell ref="N6:Q6"/>
    <mergeCell ref="R6:R7"/>
    <mergeCell ref="A3:I3"/>
    <mergeCell ref="A4:I4"/>
    <mergeCell ref="A6:A7"/>
    <mergeCell ref="C6:C7"/>
    <mergeCell ref="F6:I6"/>
    <mergeCell ref="E6:E7"/>
    <mergeCell ref="D6:D7"/>
    <mergeCell ref="B6:B7"/>
    <mergeCell ref="F5:I5"/>
  </mergeCells>
  <dataValidations disablePrompts="1" count="1">
    <dataValidation type="list" allowBlank="1" showInputMessage="1" showErrorMessage="1" sqref="F8:F65 J8:J65 N8:N65" xr:uid="{B0826FA4-73F9-4EAD-822D-7A508A53E0DE}">
      <formula1>"MENOS DE DOS DÍAS,2 A 8 DÍAS HÁBILES,9 A 15 DÍAS HÁBILES,16 A 30 DÍAS HÁBILES,MÁS DE 30 DÍAS HÁBILES"</formula1>
    </dataValidation>
  </dataValidations>
  <pageMargins left="0.7" right="0.7" top="0.75" bottom="0.75" header="0.3" footer="0.3"/>
  <pageSetup paperSize="281"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229F4-C240-4004-A60A-59081921EF49}">
  <dimension ref="A2:T37"/>
  <sheetViews>
    <sheetView zoomScaleNormal="100" workbookViewId="0">
      <pane ySplit="7" topLeftCell="A8" activePane="bottomLeft" state="frozen"/>
      <selection pane="bottomLeft" activeCell="D6" sqref="D6:D7"/>
    </sheetView>
  </sheetViews>
  <sheetFormatPr baseColWidth="10" defaultColWidth="11" defaultRowHeight="15" x14ac:dyDescent="0.25"/>
  <cols>
    <col min="1" max="2" width="11" style="1"/>
    <col min="3" max="3" width="18.75" style="1" customWidth="1"/>
    <col min="4" max="4" width="57.375" style="15" customWidth="1"/>
    <col min="5" max="5" width="33.125" style="9" customWidth="1"/>
    <col min="6" max="6" width="21.5" style="3" customWidth="1"/>
    <col min="7" max="7" width="17.5" style="4" customWidth="1"/>
    <col min="8" max="8" width="11.875" style="4" customWidth="1"/>
    <col min="9" max="9" width="15.375" style="4" customWidth="1"/>
    <col min="10" max="10" width="16.75" style="5" bestFit="1" customWidth="1"/>
    <col min="11" max="11" width="13.625" style="5" bestFit="1" customWidth="1"/>
    <col min="12" max="12" width="10.5" style="5" bestFit="1" customWidth="1"/>
    <col min="13" max="13" width="11.375" style="5" bestFit="1" customWidth="1"/>
    <col min="14" max="14" width="10.125" style="5" bestFit="1" customWidth="1"/>
    <col min="15" max="17" width="11" style="5"/>
    <col min="18" max="18" width="13" style="5" bestFit="1" customWidth="1"/>
    <col min="19" max="19" width="13.375" style="5" bestFit="1" customWidth="1"/>
    <col min="20" max="20" width="15" style="5" bestFit="1" customWidth="1"/>
    <col min="21" max="16384" width="11" style="5"/>
  </cols>
  <sheetData>
    <row r="2" spans="1:20" ht="15.75" x14ac:dyDescent="0.25">
      <c r="A2" s="10"/>
      <c r="B2" s="10"/>
      <c r="C2" s="10"/>
      <c r="D2" s="11"/>
      <c r="E2" s="11"/>
    </row>
    <row r="3" spans="1:20" ht="23.25" x14ac:dyDescent="0.35">
      <c r="A3" s="17" t="s">
        <v>329</v>
      </c>
      <c r="B3" s="17"/>
      <c r="C3" s="17"/>
      <c r="D3" s="17"/>
      <c r="E3" s="17"/>
      <c r="F3" s="17"/>
      <c r="G3" s="17"/>
      <c r="H3" s="17"/>
      <c r="I3" s="17"/>
    </row>
    <row r="4" spans="1:20" ht="23.25" x14ac:dyDescent="0.35">
      <c r="A4" s="17" t="s">
        <v>461</v>
      </c>
      <c r="B4" s="17"/>
      <c r="C4" s="17"/>
      <c r="D4" s="17"/>
      <c r="E4" s="17"/>
      <c r="F4" s="17"/>
      <c r="G4" s="17"/>
      <c r="H4" s="17"/>
      <c r="I4" s="17"/>
    </row>
    <row r="6" spans="1:20" s="27" customFormat="1" x14ac:dyDescent="0.25">
      <c r="A6" s="18" t="s">
        <v>0</v>
      </c>
      <c r="B6" s="18" t="s">
        <v>693</v>
      </c>
      <c r="C6" s="18" t="s">
        <v>463</v>
      </c>
      <c r="D6" s="20" t="s">
        <v>328</v>
      </c>
      <c r="E6" s="20" t="s">
        <v>464</v>
      </c>
      <c r="F6" s="19" t="s">
        <v>711</v>
      </c>
      <c r="G6" s="19"/>
      <c r="H6" s="19"/>
      <c r="I6" s="19"/>
      <c r="J6" s="22" t="s">
        <v>712</v>
      </c>
      <c r="K6" s="23"/>
      <c r="L6" s="23"/>
      <c r="M6" s="24"/>
      <c r="N6" s="22" t="s">
        <v>713</v>
      </c>
      <c r="O6" s="23"/>
      <c r="P6" s="23"/>
      <c r="Q6" s="24"/>
      <c r="R6" s="26" t="s">
        <v>714</v>
      </c>
      <c r="S6" s="26" t="s">
        <v>715</v>
      </c>
      <c r="T6" s="26" t="s">
        <v>716</v>
      </c>
    </row>
    <row r="7" spans="1:20" s="28" customFormat="1" ht="38.25" x14ac:dyDescent="0.3">
      <c r="A7" s="18"/>
      <c r="B7" s="18"/>
      <c r="C7" s="18"/>
      <c r="D7" s="20"/>
      <c r="E7" s="20"/>
      <c r="F7" s="6" t="s">
        <v>1</v>
      </c>
      <c r="G7" s="7" t="s">
        <v>2</v>
      </c>
      <c r="H7" s="7" t="s">
        <v>3</v>
      </c>
      <c r="I7" s="8" t="s">
        <v>462</v>
      </c>
      <c r="J7" s="6" t="s">
        <v>1</v>
      </c>
      <c r="K7" s="7" t="s">
        <v>2</v>
      </c>
      <c r="L7" s="7" t="s">
        <v>3</v>
      </c>
      <c r="M7" s="8" t="s">
        <v>462</v>
      </c>
      <c r="N7" s="6" t="s">
        <v>1</v>
      </c>
      <c r="O7" s="7" t="s">
        <v>2</v>
      </c>
      <c r="P7" s="7" t="s">
        <v>3</v>
      </c>
      <c r="Q7" s="8" t="s">
        <v>462</v>
      </c>
      <c r="R7" s="26"/>
      <c r="S7" s="26"/>
      <c r="T7" s="26"/>
    </row>
    <row r="8" spans="1:20" x14ac:dyDescent="0.25">
      <c r="A8" s="12" t="s">
        <v>64</v>
      </c>
      <c r="B8" s="12" t="s">
        <v>695</v>
      </c>
      <c r="C8" s="12" t="s">
        <v>65</v>
      </c>
      <c r="D8" s="13" t="s">
        <v>350</v>
      </c>
      <c r="E8" s="13" t="s">
        <v>467</v>
      </c>
      <c r="F8" s="12" t="s">
        <v>709</v>
      </c>
      <c r="G8" s="14">
        <v>985000</v>
      </c>
      <c r="H8" s="14">
        <f t="shared" ref="H8:H20" si="0">+G8*19%</f>
        <v>187150</v>
      </c>
      <c r="I8" s="14">
        <f t="shared" ref="I8:I20" si="1">G8+H8</f>
        <v>1172150</v>
      </c>
      <c r="J8" s="12" t="s">
        <v>709</v>
      </c>
      <c r="K8" s="14">
        <v>1300000</v>
      </c>
      <c r="L8" s="14">
        <f t="shared" ref="L8:L36" si="2">+K8*19%</f>
        <v>247000</v>
      </c>
      <c r="M8" s="14">
        <f t="shared" ref="M8:M36" si="3">K8+L8</f>
        <v>1547000</v>
      </c>
      <c r="N8" s="12" t="s">
        <v>709</v>
      </c>
      <c r="O8" s="14">
        <v>1002000</v>
      </c>
      <c r="P8" s="14">
        <f t="shared" ref="P8:P36" si="4">+O8*19%</f>
        <v>190380</v>
      </c>
      <c r="Q8" s="14">
        <f t="shared" ref="Q8:Q36" si="5">O8+P8</f>
        <v>1192380</v>
      </c>
      <c r="R8" s="25">
        <f>+MIN(Q8,M8,I8)</f>
        <v>1172150</v>
      </c>
      <c r="S8" s="25">
        <f>+MAX(Q8,I8,M8)</f>
        <v>1547000</v>
      </c>
      <c r="T8" s="25">
        <f>+AVERAGE(Q8,M8,I8)</f>
        <v>1303843.3333333333</v>
      </c>
    </row>
    <row r="9" spans="1:20" x14ac:dyDescent="0.25">
      <c r="A9" s="12" t="s">
        <v>67</v>
      </c>
      <c r="B9" s="12" t="s">
        <v>695</v>
      </c>
      <c r="C9" s="12" t="s">
        <v>65</v>
      </c>
      <c r="D9" s="13" t="s">
        <v>66</v>
      </c>
      <c r="E9" s="13" t="s">
        <v>467</v>
      </c>
      <c r="F9" s="12" t="s">
        <v>709</v>
      </c>
      <c r="G9" s="14">
        <v>1563000</v>
      </c>
      <c r="H9" s="14">
        <f t="shared" si="0"/>
        <v>296970</v>
      </c>
      <c r="I9" s="14">
        <f t="shared" si="1"/>
        <v>1859970</v>
      </c>
      <c r="J9" s="12" t="s">
        <v>709</v>
      </c>
      <c r="K9" s="16">
        <v>1800600</v>
      </c>
      <c r="L9" s="14">
        <f>+K9*19%</f>
        <v>342114</v>
      </c>
      <c r="M9" s="14">
        <f t="shared" si="3"/>
        <v>2142714</v>
      </c>
      <c r="N9" s="12" t="s">
        <v>709</v>
      </c>
      <c r="O9" s="14">
        <v>1891652</v>
      </c>
      <c r="P9" s="14">
        <f t="shared" si="4"/>
        <v>359413.88</v>
      </c>
      <c r="Q9" s="14">
        <f t="shared" si="5"/>
        <v>2251065.88</v>
      </c>
      <c r="R9" s="25">
        <f t="shared" ref="R9:R36" si="6">+MIN(Q9,M9,I9)</f>
        <v>1859970</v>
      </c>
      <c r="S9" s="25">
        <f t="shared" ref="S9:S36" si="7">+MAX(Q9,I9,M9)</f>
        <v>2251065.88</v>
      </c>
      <c r="T9" s="25">
        <f t="shared" ref="T9:T36" si="8">+AVERAGE(Q9,M9,I9)</f>
        <v>2084583.2933333332</v>
      </c>
    </row>
    <row r="10" spans="1:20" x14ac:dyDescent="0.25">
      <c r="A10" s="12" t="s">
        <v>69</v>
      </c>
      <c r="B10" s="12" t="s">
        <v>695</v>
      </c>
      <c r="C10" s="12" t="s">
        <v>65</v>
      </c>
      <c r="D10" s="13" t="s">
        <v>68</v>
      </c>
      <c r="E10" s="13" t="s">
        <v>467</v>
      </c>
      <c r="F10" s="12" t="s">
        <v>709</v>
      </c>
      <c r="G10" s="14">
        <v>8760000</v>
      </c>
      <c r="H10" s="14">
        <f t="shared" si="0"/>
        <v>1664400</v>
      </c>
      <c r="I10" s="14">
        <f t="shared" si="1"/>
        <v>10424400</v>
      </c>
      <c r="J10" s="12" t="s">
        <v>709</v>
      </c>
      <c r="K10" s="16">
        <v>8450000</v>
      </c>
      <c r="L10" s="14">
        <f t="shared" si="2"/>
        <v>1605500</v>
      </c>
      <c r="M10" s="14">
        <f t="shared" si="3"/>
        <v>10055500</v>
      </c>
      <c r="N10" s="12" t="s">
        <v>709</v>
      </c>
      <c r="O10" s="14">
        <v>8779900</v>
      </c>
      <c r="P10" s="14">
        <f t="shared" si="4"/>
        <v>1668181</v>
      </c>
      <c r="Q10" s="14">
        <f t="shared" si="5"/>
        <v>10448081</v>
      </c>
      <c r="R10" s="25">
        <f t="shared" si="6"/>
        <v>10055500</v>
      </c>
      <c r="S10" s="25">
        <f t="shared" si="7"/>
        <v>10448081</v>
      </c>
      <c r="T10" s="25">
        <f t="shared" si="8"/>
        <v>10309327</v>
      </c>
    </row>
    <row r="11" spans="1:20" x14ac:dyDescent="0.25">
      <c r="A11" s="12" t="s">
        <v>71</v>
      </c>
      <c r="B11" s="12" t="s">
        <v>695</v>
      </c>
      <c r="C11" s="12" t="s">
        <v>65</v>
      </c>
      <c r="D11" s="13" t="s">
        <v>70</v>
      </c>
      <c r="E11" s="13" t="s">
        <v>467</v>
      </c>
      <c r="F11" s="12" t="s">
        <v>709</v>
      </c>
      <c r="G11" s="14">
        <v>24500000</v>
      </c>
      <c r="H11" s="14">
        <f t="shared" si="0"/>
        <v>4655000</v>
      </c>
      <c r="I11" s="14">
        <f t="shared" si="1"/>
        <v>29155000</v>
      </c>
      <c r="J11" s="12" t="s">
        <v>709</v>
      </c>
      <c r="K11" s="16">
        <v>25300000</v>
      </c>
      <c r="L11" s="14">
        <f t="shared" si="2"/>
        <v>4807000</v>
      </c>
      <c r="M11" s="14">
        <f t="shared" si="3"/>
        <v>30107000</v>
      </c>
      <c r="N11" s="12" t="s">
        <v>709</v>
      </c>
      <c r="O11" s="14">
        <v>24576513</v>
      </c>
      <c r="P11" s="14">
        <f t="shared" si="4"/>
        <v>4669537.47</v>
      </c>
      <c r="Q11" s="14">
        <f t="shared" si="5"/>
        <v>29246050.469999999</v>
      </c>
      <c r="R11" s="25">
        <f t="shared" si="6"/>
        <v>29155000</v>
      </c>
      <c r="S11" s="25">
        <f t="shared" si="7"/>
        <v>30107000</v>
      </c>
      <c r="T11" s="25">
        <f t="shared" si="8"/>
        <v>29502683.489999998</v>
      </c>
    </row>
    <row r="12" spans="1:20" x14ac:dyDescent="0.25">
      <c r="A12" s="12" t="s">
        <v>73</v>
      </c>
      <c r="B12" s="12" t="s">
        <v>695</v>
      </c>
      <c r="C12" s="12" t="s">
        <v>65</v>
      </c>
      <c r="D12" s="13" t="s">
        <v>72</v>
      </c>
      <c r="E12" s="13" t="s">
        <v>467</v>
      </c>
      <c r="F12" s="12" t="s">
        <v>709</v>
      </c>
      <c r="G12" s="14">
        <v>2980000</v>
      </c>
      <c r="H12" s="14">
        <f t="shared" si="0"/>
        <v>566200</v>
      </c>
      <c r="I12" s="14">
        <f t="shared" si="1"/>
        <v>3546200</v>
      </c>
      <c r="J12" s="12" t="s">
        <v>709</v>
      </c>
      <c r="K12" s="16">
        <v>3100000</v>
      </c>
      <c r="L12" s="14">
        <f t="shared" si="2"/>
        <v>589000</v>
      </c>
      <c r="M12" s="14">
        <f t="shared" si="3"/>
        <v>3689000</v>
      </c>
      <c r="N12" s="12" t="s">
        <v>709</v>
      </c>
      <c r="O12" s="14">
        <v>2986541</v>
      </c>
      <c r="P12" s="14">
        <f t="shared" si="4"/>
        <v>567442.79</v>
      </c>
      <c r="Q12" s="14">
        <f t="shared" si="5"/>
        <v>3553983.79</v>
      </c>
      <c r="R12" s="25">
        <f t="shared" si="6"/>
        <v>3546200</v>
      </c>
      <c r="S12" s="25">
        <f t="shared" si="7"/>
        <v>3689000</v>
      </c>
      <c r="T12" s="25">
        <f t="shared" si="8"/>
        <v>3596394.5966666662</v>
      </c>
    </row>
    <row r="13" spans="1:20" x14ac:dyDescent="0.25">
      <c r="A13" s="12" t="s">
        <v>75</v>
      </c>
      <c r="B13" s="12" t="s">
        <v>695</v>
      </c>
      <c r="C13" s="12" t="s">
        <v>65</v>
      </c>
      <c r="D13" s="13" t="s">
        <v>597</v>
      </c>
      <c r="E13" s="13" t="s">
        <v>467</v>
      </c>
      <c r="F13" s="12" t="s">
        <v>709</v>
      </c>
      <c r="G13" s="14">
        <v>8640000</v>
      </c>
      <c r="H13" s="14">
        <f t="shared" si="0"/>
        <v>1641600</v>
      </c>
      <c r="I13" s="14">
        <f t="shared" si="1"/>
        <v>10281600</v>
      </c>
      <c r="J13" s="12" t="s">
        <v>709</v>
      </c>
      <c r="K13" s="16">
        <v>8100000</v>
      </c>
      <c r="L13" s="14">
        <f t="shared" si="2"/>
        <v>1539000</v>
      </c>
      <c r="M13" s="14">
        <f t="shared" si="3"/>
        <v>9639000</v>
      </c>
      <c r="N13" s="12" t="s">
        <v>709</v>
      </c>
      <c r="O13" s="14">
        <v>9000000</v>
      </c>
      <c r="P13" s="14">
        <f t="shared" si="4"/>
        <v>1710000</v>
      </c>
      <c r="Q13" s="14">
        <f t="shared" si="5"/>
        <v>10710000</v>
      </c>
      <c r="R13" s="25">
        <f t="shared" si="6"/>
        <v>9639000</v>
      </c>
      <c r="S13" s="25">
        <f t="shared" si="7"/>
        <v>10710000</v>
      </c>
      <c r="T13" s="25">
        <f t="shared" si="8"/>
        <v>10210200</v>
      </c>
    </row>
    <row r="14" spans="1:20" x14ac:dyDescent="0.25">
      <c r="A14" s="12" t="s">
        <v>77</v>
      </c>
      <c r="B14" s="12" t="s">
        <v>695</v>
      </c>
      <c r="C14" s="12" t="s">
        <v>65</v>
      </c>
      <c r="D14" s="13" t="s">
        <v>627</v>
      </c>
      <c r="E14" s="13" t="s">
        <v>467</v>
      </c>
      <c r="F14" s="12" t="s">
        <v>709</v>
      </c>
      <c r="G14" s="14">
        <v>11750000</v>
      </c>
      <c r="H14" s="14">
        <f t="shared" si="0"/>
        <v>2232500</v>
      </c>
      <c r="I14" s="14">
        <f t="shared" si="1"/>
        <v>13982500</v>
      </c>
      <c r="J14" s="12" t="s">
        <v>709</v>
      </c>
      <c r="K14" s="16">
        <v>11030700</v>
      </c>
      <c r="L14" s="14">
        <f t="shared" si="2"/>
        <v>2095833</v>
      </c>
      <c r="M14" s="14">
        <f t="shared" si="3"/>
        <v>13126533</v>
      </c>
      <c r="N14" s="12" t="s">
        <v>709</v>
      </c>
      <c r="O14" s="14">
        <v>12216523</v>
      </c>
      <c r="P14" s="14">
        <f t="shared" si="4"/>
        <v>2321139.37</v>
      </c>
      <c r="Q14" s="14">
        <f t="shared" si="5"/>
        <v>14537662.370000001</v>
      </c>
      <c r="R14" s="25">
        <f t="shared" si="6"/>
        <v>13126533</v>
      </c>
      <c r="S14" s="25">
        <f t="shared" si="7"/>
        <v>14537662.370000001</v>
      </c>
      <c r="T14" s="25">
        <f t="shared" si="8"/>
        <v>13882231.790000001</v>
      </c>
    </row>
    <row r="15" spans="1:20" x14ac:dyDescent="0.25">
      <c r="A15" s="12" t="s">
        <v>79</v>
      </c>
      <c r="B15" s="12" t="s">
        <v>695</v>
      </c>
      <c r="C15" s="12" t="s">
        <v>65</v>
      </c>
      <c r="D15" s="13" t="s">
        <v>596</v>
      </c>
      <c r="E15" s="13" t="s">
        <v>467</v>
      </c>
      <c r="F15" s="12" t="s">
        <v>709</v>
      </c>
      <c r="G15" s="14">
        <v>7950000</v>
      </c>
      <c r="H15" s="14">
        <f t="shared" si="0"/>
        <v>1510500</v>
      </c>
      <c r="I15" s="14">
        <f t="shared" si="1"/>
        <v>9460500</v>
      </c>
      <c r="J15" s="12" t="s">
        <v>709</v>
      </c>
      <c r="K15" s="16">
        <v>7890000</v>
      </c>
      <c r="L15" s="14">
        <f t="shared" si="2"/>
        <v>1499100</v>
      </c>
      <c r="M15" s="14">
        <f t="shared" si="3"/>
        <v>9389100</v>
      </c>
      <c r="N15" s="12" t="s">
        <v>709</v>
      </c>
      <c r="O15" s="14">
        <v>8654113</v>
      </c>
      <c r="P15" s="14">
        <f t="shared" si="4"/>
        <v>1644281.47</v>
      </c>
      <c r="Q15" s="14">
        <f t="shared" si="5"/>
        <v>10298394.470000001</v>
      </c>
      <c r="R15" s="25">
        <f t="shared" si="6"/>
        <v>9389100</v>
      </c>
      <c r="S15" s="25">
        <f t="shared" si="7"/>
        <v>10298394.470000001</v>
      </c>
      <c r="T15" s="25">
        <f t="shared" si="8"/>
        <v>9715998.1566666663</v>
      </c>
    </row>
    <row r="16" spans="1:20" x14ac:dyDescent="0.25">
      <c r="A16" s="12" t="s">
        <v>81</v>
      </c>
      <c r="B16" s="12" t="s">
        <v>695</v>
      </c>
      <c r="C16" s="12" t="s">
        <v>65</v>
      </c>
      <c r="D16" s="13" t="s">
        <v>629</v>
      </c>
      <c r="E16" s="13" t="s">
        <v>467</v>
      </c>
      <c r="F16" s="12" t="s">
        <v>709</v>
      </c>
      <c r="G16" s="14">
        <v>12950000</v>
      </c>
      <c r="H16" s="14">
        <f t="shared" si="0"/>
        <v>2460500</v>
      </c>
      <c r="I16" s="14">
        <f t="shared" si="1"/>
        <v>15410500</v>
      </c>
      <c r="J16" s="12" t="s">
        <v>709</v>
      </c>
      <c r="K16" s="16">
        <v>12800000</v>
      </c>
      <c r="L16" s="14">
        <f t="shared" si="2"/>
        <v>2432000</v>
      </c>
      <c r="M16" s="14">
        <f t="shared" si="3"/>
        <v>15232000</v>
      </c>
      <c r="N16" s="12" t="s">
        <v>709</v>
      </c>
      <c r="O16" s="14">
        <v>13549684</v>
      </c>
      <c r="P16" s="14">
        <f t="shared" si="4"/>
        <v>2574439.96</v>
      </c>
      <c r="Q16" s="14">
        <f t="shared" si="5"/>
        <v>16124123.960000001</v>
      </c>
      <c r="R16" s="25">
        <f t="shared" si="6"/>
        <v>15232000</v>
      </c>
      <c r="S16" s="25">
        <f t="shared" si="7"/>
        <v>16124123.960000001</v>
      </c>
      <c r="T16" s="25">
        <f t="shared" si="8"/>
        <v>15588874.653333334</v>
      </c>
    </row>
    <row r="17" spans="1:20" x14ac:dyDescent="0.25">
      <c r="A17" s="12" t="s">
        <v>83</v>
      </c>
      <c r="B17" s="12" t="s">
        <v>695</v>
      </c>
      <c r="C17" s="12" t="s">
        <v>65</v>
      </c>
      <c r="D17" s="13" t="s">
        <v>630</v>
      </c>
      <c r="E17" s="13" t="s">
        <v>467</v>
      </c>
      <c r="F17" s="12" t="s">
        <v>709</v>
      </c>
      <c r="G17" s="14">
        <v>2300000</v>
      </c>
      <c r="H17" s="14">
        <f t="shared" si="0"/>
        <v>437000</v>
      </c>
      <c r="I17" s="14">
        <f t="shared" si="1"/>
        <v>2737000</v>
      </c>
      <c r="J17" s="12" t="s">
        <v>709</v>
      </c>
      <c r="K17" s="16">
        <v>1900700</v>
      </c>
      <c r="L17" s="14">
        <f t="shared" si="2"/>
        <v>361133</v>
      </c>
      <c r="M17" s="14">
        <f t="shared" si="3"/>
        <v>2261833</v>
      </c>
      <c r="N17" s="12" t="s">
        <v>709</v>
      </c>
      <c r="O17" s="14">
        <v>2554985</v>
      </c>
      <c r="P17" s="14">
        <f t="shared" si="4"/>
        <v>485447.15</v>
      </c>
      <c r="Q17" s="14">
        <f t="shared" si="5"/>
        <v>3040432.15</v>
      </c>
      <c r="R17" s="25">
        <f t="shared" si="6"/>
        <v>2261833</v>
      </c>
      <c r="S17" s="25">
        <f t="shared" si="7"/>
        <v>3040432.15</v>
      </c>
      <c r="T17" s="25">
        <f t="shared" si="8"/>
        <v>2679755.0500000003</v>
      </c>
    </row>
    <row r="18" spans="1:20" x14ac:dyDescent="0.25">
      <c r="A18" s="12" t="s">
        <v>85</v>
      </c>
      <c r="B18" s="12" t="s">
        <v>695</v>
      </c>
      <c r="C18" s="12" t="s">
        <v>65</v>
      </c>
      <c r="D18" s="13" t="s">
        <v>628</v>
      </c>
      <c r="E18" s="13" t="s">
        <v>467</v>
      </c>
      <c r="F18" s="12" t="s">
        <v>709</v>
      </c>
      <c r="G18" s="14">
        <v>5030000</v>
      </c>
      <c r="H18" s="14">
        <f t="shared" si="0"/>
        <v>955700</v>
      </c>
      <c r="I18" s="14">
        <f t="shared" si="1"/>
        <v>5985700</v>
      </c>
      <c r="J18" s="12" t="s">
        <v>709</v>
      </c>
      <c r="K18" s="16">
        <v>4980000</v>
      </c>
      <c r="L18" s="14">
        <f t="shared" si="2"/>
        <v>946200</v>
      </c>
      <c r="M18" s="14">
        <f t="shared" si="3"/>
        <v>5926200</v>
      </c>
      <c r="N18" s="12" t="s">
        <v>709</v>
      </c>
      <c r="O18" s="14">
        <v>5090652</v>
      </c>
      <c r="P18" s="14">
        <f t="shared" si="4"/>
        <v>967223.88</v>
      </c>
      <c r="Q18" s="14">
        <f t="shared" si="5"/>
        <v>6057875.8799999999</v>
      </c>
      <c r="R18" s="25">
        <f t="shared" si="6"/>
        <v>5926200</v>
      </c>
      <c r="S18" s="25">
        <f t="shared" si="7"/>
        <v>6057875.8799999999</v>
      </c>
      <c r="T18" s="25">
        <f t="shared" si="8"/>
        <v>5989925.293333333</v>
      </c>
    </row>
    <row r="19" spans="1:20" x14ac:dyDescent="0.25">
      <c r="A19" s="12" t="s">
        <v>87</v>
      </c>
      <c r="B19" s="12" t="s">
        <v>695</v>
      </c>
      <c r="C19" s="12" t="s">
        <v>65</v>
      </c>
      <c r="D19" s="13" t="s">
        <v>74</v>
      </c>
      <c r="E19" s="13" t="s">
        <v>467</v>
      </c>
      <c r="F19" s="12" t="s">
        <v>709</v>
      </c>
      <c r="G19" s="14">
        <v>6500000</v>
      </c>
      <c r="H19" s="14">
        <f t="shared" si="0"/>
        <v>1235000</v>
      </c>
      <c r="I19" s="14">
        <f t="shared" si="1"/>
        <v>7735000</v>
      </c>
      <c r="J19" s="12" t="s">
        <v>709</v>
      </c>
      <c r="K19" s="16">
        <v>6150000</v>
      </c>
      <c r="L19" s="14">
        <f t="shared" si="2"/>
        <v>1168500</v>
      </c>
      <c r="M19" s="14">
        <f t="shared" si="3"/>
        <v>7318500</v>
      </c>
      <c r="N19" s="12" t="s">
        <v>709</v>
      </c>
      <c r="O19" s="14">
        <v>6984561</v>
      </c>
      <c r="P19" s="14">
        <f t="shared" si="4"/>
        <v>1327066.5900000001</v>
      </c>
      <c r="Q19" s="14">
        <f t="shared" si="5"/>
        <v>8311627.5899999999</v>
      </c>
      <c r="R19" s="25">
        <f t="shared" si="6"/>
        <v>7318500</v>
      </c>
      <c r="S19" s="25">
        <f t="shared" si="7"/>
        <v>8311627.5899999999</v>
      </c>
      <c r="T19" s="25">
        <f t="shared" si="8"/>
        <v>7788375.8633333333</v>
      </c>
    </row>
    <row r="20" spans="1:20" x14ac:dyDescent="0.25">
      <c r="A20" s="12" t="s">
        <v>89</v>
      </c>
      <c r="B20" s="12" t="s">
        <v>695</v>
      </c>
      <c r="C20" s="12" t="s">
        <v>65</v>
      </c>
      <c r="D20" s="13" t="s">
        <v>76</v>
      </c>
      <c r="E20" s="13" t="s">
        <v>467</v>
      </c>
      <c r="F20" s="12" t="s">
        <v>709</v>
      </c>
      <c r="G20" s="14">
        <v>1620000</v>
      </c>
      <c r="H20" s="14">
        <f t="shared" si="0"/>
        <v>307800</v>
      </c>
      <c r="I20" s="14">
        <f t="shared" si="1"/>
        <v>1927800</v>
      </c>
      <c r="J20" s="12" t="s">
        <v>709</v>
      </c>
      <c r="K20" s="16">
        <v>1540000</v>
      </c>
      <c r="L20" s="14">
        <f t="shared" si="2"/>
        <v>292600</v>
      </c>
      <c r="M20" s="14">
        <f t="shared" si="3"/>
        <v>1832600</v>
      </c>
      <c r="N20" s="12" t="s">
        <v>709</v>
      </c>
      <c r="O20" s="14">
        <v>1898465</v>
      </c>
      <c r="P20" s="14">
        <f t="shared" si="4"/>
        <v>360708.35</v>
      </c>
      <c r="Q20" s="14">
        <f t="shared" si="5"/>
        <v>2259173.35</v>
      </c>
      <c r="R20" s="25">
        <f t="shared" si="6"/>
        <v>1832600</v>
      </c>
      <c r="S20" s="25">
        <f t="shared" si="7"/>
        <v>2259173.35</v>
      </c>
      <c r="T20" s="25">
        <f t="shared" si="8"/>
        <v>2006524.45</v>
      </c>
    </row>
    <row r="21" spans="1:20" x14ac:dyDescent="0.25">
      <c r="A21" s="12" t="s">
        <v>335</v>
      </c>
      <c r="B21" s="12" t="s">
        <v>695</v>
      </c>
      <c r="C21" s="12" t="s">
        <v>65</v>
      </c>
      <c r="D21" s="13" t="s">
        <v>78</v>
      </c>
      <c r="E21" s="13" t="s">
        <v>467</v>
      </c>
      <c r="F21" s="12" t="s">
        <v>709</v>
      </c>
      <c r="G21" s="14">
        <v>1080000</v>
      </c>
      <c r="H21" s="14">
        <f t="shared" ref="H21:H26" si="9">+G21*19%</f>
        <v>205200</v>
      </c>
      <c r="I21" s="14">
        <f t="shared" ref="I21:I26" si="10">G21+H21</f>
        <v>1285200</v>
      </c>
      <c r="J21" s="12" t="s">
        <v>709</v>
      </c>
      <c r="K21" s="16">
        <v>1020000</v>
      </c>
      <c r="L21" s="14">
        <f t="shared" si="2"/>
        <v>193800</v>
      </c>
      <c r="M21" s="14">
        <f t="shared" si="3"/>
        <v>1213800</v>
      </c>
      <c r="N21" s="12" t="s">
        <v>709</v>
      </c>
      <c r="O21" s="14">
        <v>1264598</v>
      </c>
      <c r="P21" s="14">
        <f t="shared" si="4"/>
        <v>240273.62</v>
      </c>
      <c r="Q21" s="14">
        <f t="shared" si="5"/>
        <v>1504871.62</v>
      </c>
      <c r="R21" s="25">
        <f t="shared" si="6"/>
        <v>1213800</v>
      </c>
      <c r="S21" s="25">
        <f t="shared" si="7"/>
        <v>1504871.62</v>
      </c>
      <c r="T21" s="25">
        <f t="shared" si="8"/>
        <v>1334623.8733333333</v>
      </c>
    </row>
    <row r="22" spans="1:20" x14ac:dyDescent="0.25">
      <c r="A22" s="12" t="s">
        <v>336</v>
      </c>
      <c r="B22" s="12" t="s">
        <v>695</v>
      </c>
      <c r="C22" s="12" t="s">
        <v>65</v>
      </c>
      <c r="D22" s="13" t="s">
        <v>479</v>
      </c>
      <c r="E22" s="13" t="s">
        <v>467</v>
      </c>
      <c r="F22" s="12" t="s">
        <v>709</v>
      </c>
      <c r="G22" s="14">
        <v>1080000</v>
      </c>
      <c r="H22" s="14">
        <f t="shared" si="9"/>
        <v>205200</v>
      </c>
      <c r="I22" s="14">
        <f t="shared" si="10"/>
        <v>1285200</v>
      </c>
      <c r="J22" s="12" t="s">
        <v>709</v>
      </c>
      <c r="K22" s="16">
        <v>1020000</v>
      </c>
      <c r="L22" s="14">
        <f t="shared" si="2"/>
        <v>193800</v>
      </c>
      <c r="M22" s="14">
        <f t="shared" si="3"/>
        <v>1213800</v>
      </c>
      <c r="N22" s="12" t="s">
        <v>709</v>
      </c>
      <c r="O22" s="14">
        <v>1352900</v>
      </c>
      <c r="P22" s="14">
        <f t="shared" si="4"/>
        <v>257051</v>
      </c>
      <c r="Q22" s="14">
        <f t="shared" si="5"/>
        <v>1609951</v>
      </c>
      <c r="R22" s="25">
        <f t="shared" si="6"/>
        <v>1213800</v>
      </c>
      <c r="S22" s="25">
        <f t="shared" si="7"/>
        <v>1609951</v>
      </c>
      <c r="T22" s="25">
        <f t="shared" si="8"/>
        <v>1369650.3333333333</v>
      </c>
    </row>
    <row r="23" spans="1:20" x14ac:dyDescent="0.25">
      <c r="A23" s="12" t="s">
        <v>337</v>
      </c>
      <c r="B23" s="12" t="s">
        <v>695</v>
      </c>
      <c r="C23" s="12" t="s">
        <v>65</v>
      </c>
      <c r="D23" s="13" t="s">
        <v>673</v>
      </c>
      <c r="E23" s="13" t="s">
        <v>467</v>
      </c>
      <c r="F23" s="12" t="s">
        <v>709</v>
      </c>
      <c r="G23" s="14">
        <v>3100000</v>
      </c>
      <c r="H23" s="14">
        <f t="shared" si="9"/>
        <v>589000</v>
      </c>
      <c r="I23" s="14">
        <f t="shared" si="10"/>
        <v>3689000</v>
      </c>
      <c r="J23" s="12" t="s">
        <v>709</v>
      </c>
      <c r="K23" s="16">
        <v>2990000</v>
      </c>
      <c r="L23" s="14">
        <f t="shared" si="2"/>
        <v>568100</v>
      </c>
      <c r="M23" s="14">
        <f t="shared" si="3"/>
        <v>3558100</v>
      </c>
      <c r="N23" s="12" t="s">
        <v>709</v>
      </c>
      <c r="O23" s="14">
        <v>3572900</v>
      </c>
      <c r="P23" s="14">
        <f t="shared" si="4"/>
        <v>678851</v>
      </c>
      <c r="Q23" s="14">
        <f t="shared" si="5"/>
        <v>4251751</v>
      </c>
      <c r="R23" s="25">
        <f t="shared" si="6"/>
        <v>3558100</v>
      </c>
      <c r="S23" s="25">
        <f t="shared" si="7"/>
        <v>4251751</v>
      </c>
      <c r="T23" s="25">
        <f t="shared" si="8"/>
        <v>3832950.3333333335</v>
      </c>
    </row>
    <row r="24" spans="1:20" x14ac:dyDescent="0.25">
      <c r="A24" s="12" t="s">
        <v>338</v>
      </c>
      <c r="B24" s="12" t="s">
        <v>695</v>
      </c>
      <c r="C24" s="12" t="s">
        <v>65</v>
      </c>
      <c r="D24" s="13" t="s">
        <v>80</v>
      </c>
      <c r="E24" s="13" t="s">
        <v>467</v>
      </c>
      <c r="F24" s="12" t="s">
        <v>709</v>
      </c>
      <c r="G24" s="14">
        <v>565000</v>
      </c>
      <c r="H24" s="14">
        <f t="shared" si="9"/>
        <v>107350</v>
      </c>
      <c r="I24" s="14">
        <f t="shared" si="10"/>
        <v>672350</v>
      </c>
      <c r="J24" s="12" t="s">
        <v>709</v>
      </c>
      <c r="K24" s="16">
        <v>530500</v>
      </c>
      <c r="L24" s="14">
        <f t="shared" si="2"/>
        <v>100795</v>
      </c>
      <c r="M24" s="14">
        <f t="shared" si="3"/>
        <v>631295</v>
      </c>
      <c r="N24" s="12" t="s">
        <v>709</v>
      </c>
      <c r="O24" s="14">
        <v>599050</v>
      </c>
      <c r="P24" s="14">
        <f t="shared" si="4"/>
        <v>113819.5</v>
      </c>
      <c r="Q24" s="14">
        <f t="shared" si="5"/>
        <v>712869.5</v>
      </c>
      <c r="R24" s="25">
        <f t="shared" si="6"/>
        <v>631295</v>
      </c>
      <c r="S24" s="25">
        <f t="shared" si="7"/>
        <v>712869.5</v>
      </c>
      <c r="T24" s="25">
        <f t="shared" si="8"/>
        <v>672171.5</v>
      </c>
    </row>
    <row r="25" spans="1:20" x14ac:dyDescent="0.25">
      <c r="A25" s="12" t="s">
        <v>346</v>
      </c>
      <c r="B25" s="12" t="s">
        <v>695</v>
      </c>
      <c r="C25" s="12" t="s">
        <v>65</v>
      </c>
      <c r="D25" s="13" t="s">
        <v>576</v>
      </c>
      <c r="E25" s="13" t="s">
        <v>467</v>
      </c>
      <c r="F25" s="12" t="s">
        <v>709</v>
      </c>
      <c r="G25" s="14">
        <v>535000</v>
      </c>
      <c r="H25" s="14">
        <f t="shared" si="9"/>
        <v>101650</v>
      </c>
      <c r="I25" s="14">
        <f t="shared" si="10"/>
        <v>636650</v>
      </c>
      <c r="J25" s="12" t="s">
        <v>709</v>
      </c>
      <c r="K25" s="16">
        <v>1060000</v>
      </c>
      <c r="L25" s="14">
        <f t="shared" si="2"/>
        <v>201400</v>
      </c>
      <c r="M25" s="14">
        <f t="shared" si="3"/>
        <v>1261400</v>
      </c>
      <c r="N25" s="12" t="s">
        <v>709</v>
      </c>
      <c r="O25" s="14">
        <v>599050</v>
      </c>
      <c r="P25" s="14">
        <f t="shared" si="4"/>
        <v>113819.5</v>
      </c>
      <c r="Q25" s="14">
        <f t="shared" si="5"/>
        <v>712869.5</v>
      </c>
      <c r="R25" s="25">
        <f t="shared" si="6"/>
        <v>636650</v>
      </c>
      <c r="S25" s="25">
        <f t="shared" si="7"/>
        <v>1261400</v>
      </c>
      <c r="T25" s="25">
        <f t="shared" si="8"/>
        <v>870306.5</v>
      </c>
    </row>
    <row r="26" spans="1:20" x14ac:dyDescent="0.25">
      <c r="A26" s="12" t="s">
        <v>347</v>
      </c>
      <c r="B26" s="12" t="s">
        <v>695</v>
      </c>
      <c r="C26" s="12" t="s">
        <v>65</v>
      </c>
      <c r="D26" s="13" t="s">
        <v>82</v>
      </c>
      <c r="E26" s="13" t="s">
        <v>467</v>
      </c>
      <c r="F26" s="12" t="s">
        <v>709</v>
      </c>
      <c r="G26" s="14">
        <v>3100000</v>
      </c>
      <c r="H26" s="14">
        <f t="shared" si="9"/>
        <v>589000</v>
      </c>
      <c r="I26" s="14">
        <f t="shared" si="10"/>
        <v>3689000</v>
      </c>
      <c r="J26" s="12" t="s">
        <v>709</v>
      </c>
      <c r="K26" s="16">
        <v>2990000</v>
      </c>
      <c r="L26" s="14">
        <f t="shared" si="2"/>
        <v>568100</v>
      </c>
      <c r="M26" s="14">
        <f t="shared" si="3"/>
        <v>3558100</v>
      </c>
      <c r="N26" s="12" t="s">
        <v>709</v>
      </c>
      <c r="O26" s="14">
        <v>3652320</v>
      </c>
      <c r="P26" s="14">
        <f t="shared" si="4"/>
        <v>693940.8</v>
      </c>
      <c r="Q26" s="14">
        <f t="shared" si="5"/>
        <v>4346260.8</v>
      </c>
      <c r="R26" s="25">
        <f t="shared" si="6"/>
        <v>3558100</v>
      </c>
      <c r="S26" s="25">
        <f t="shared" si="7"/>
        <v>4346260.8</v>
      </c>
      <c r="T26" s="25">
        <f t="shared" si="8"/>
        <v>3864453.6</v>
      </c>
    </row>
    <row r="27" spans="1:20" x14ac:dyDescent="0.25">
      <c r="A27" s="12" t="s">
        <v>429</v>
      </c>
      <c r="B27" s="12" t="s">
        <v>695</v>
      </c>
      <c r="C27" s="12" t="s">
        <v>65</v>
      </c>
      <c r="D27" s="13" t="s">
        <v>84</v>
      </c>
      <c r="E27" s="13" t="s">
        <v>467</v>
      </c>
      <c r="F27" s="12" t="s">
        <v>709</v>
      </c>
      <c r="G27" s="14">
        <v>1080000</v>
      </c>
      <c r="H27" s="14">
        <f t="shared" ref="H27:H32" si="11">+G27*19%</f>
        <v>205200</v>
      </c>
      <c r="I27" s="14">
        <f t="shared" ref="I27:I32" si="12">G27+H27</f>
        <v>1285200</v>
      </c>
      <c r="J27" s="12" t="s">
        <v>709</v>
      </c>
      <c r="K27" s="16">
        <v>2990000</v>
      </c>
      <c r="L27" s="14">
        <f t="shared" si="2"/>
        <v>568100</v>
      </c>
      <c r="M27" s="14">
        <f t="shared" si="3"/>
        <v>3558100</v>
      </c>
      <c r="N27" s="12" t="s">
        <v>709</v>
      </c>
      <c r="O27" s="14">
        <v>1235990</v>
      </c>
      <c r="P27" s="14">
        <f t="shared" si="4"/>
        <v>234838.1</v>
      </c>
      <c r="Q27" s="14">
        <f t="shared" si="5"/>
        <v>1470828.1</v>
      </c>
      <c r="R27" s="25">
        <f t="shared" si="6"/>
        <v>1285200</v>
      </c>
      <c r="S27" s="25">
        <f t="shared" si="7"/>
        <v>3558100</v>
      </c>
      <c r="T27" s="25">
        <f t="shared" si="8"/>
        <v>2104709.3666666667</v>
      </c>
    </row>
    <row r="28" spans="1:20" x14ac:dyDescent="0.25">
      <c r="A28" s="12" t="s">
        <v>430</v>
      </c>
      <c r="B28" s="12" t="s">
        <v>695</v>
      </c>
      <c r="C28" s="12" t="s">
        <v>65</v>
      </c>
      <c r="D28" s="13" t="s">
        <v>643</v>
      </c>
      <c r="E28" s="13" t="s">
        <v>467</v>
      </c>
      <c r="F28" s="12" t="s">
        <v>709</v>
      </c>
      <c r="G28" s="14">
        <v>1080000</v>
      </c>
      <c r="H28" s="14">
        <f t="shared" si="11"/>
        <v>205200</v>
      </c>
      <c r="I28" s="14">
        <f t="shared" si="12"/>
        <v>1285200</v>
      </c>
      <c r="J28" s="12" t="s">
        <v>709</v>
      </c>
      <c r="K28" s="16">
        <v>1020000</v>
      </c>
      <c r="L28" s="14">
        <f t="shared" si="2"/>
        <v>193800</v>
      </c>
      <c r="M28" s="14">
        <f t="shared" si="3"/>
        <v>1213800</v>
      </c>
      <c r="N28" s="12" t="s">
        <v>709</v>
      </c>
      <c r="O28" s="14">
        <v>1235990</v>
      </c>
      <c r="P28" s="14">
        <f t="shared" si="4"/>
        <v>234838.1</v>
      </c>
      <c r="Q28" s="14">
        <f t="shared" si="5"/>
        <v>1470828.1</v>
      </c>
      <c r="R28" s="25">
        <f t="shared" si="6"/>
        <v>1213800</v>
      </c>
      <c r="S28" s="25">
        <f t="shared" si="7"/>
        <v>1470828.1</v>
      </c>
      <c r="T28" s="25">
        <f t="shared" si="8"/>
        <v>1323276.0333333334</v>
      </c>
    </row>
    <row r="29" spans="1:20" x14ac:dyDescent="0.25">
      <c r="A29" s="12" t="s">
        <v>450</v>
      </c>
      <c r="B29" s="12" t="s">
        <v>695</v>
      </c>
      <c r="C29" s="12" t="s">
        <v>65</v>
      </c>
      <c r="D29" s="13" t="s">
        <v>598</v>
      </c>
      <c r="E29" s="13" t="s">
        <v>467</v>
      </c>
      <c r="F29" s="12" t="s">
        <v>709</v>
      </c>
      <c r="G29" s="14">
        <v>1080000</v>
      </c>
      <c r="H29" s="14">
        <f t="shared" si="11"/>
        <v>205200</v>
      </c>
      <c r="I29" s="14">
        <f t="shared" si="12"/>
        <v>1285200</v>
      </c>
      <c r="J29" s="12" t="s">
        <v>709</v>
      </c>
      <c r="K29" s="16">
        <v>640000</v>
      </c>
      <c r="L29" s="14">
        <f t="shared" si="2"/>
        <v>121600</v>
      </c>
      <c r="M29" s="14">
        <f t="shared" si="3"/>
        <v>761600</v>
      </c>
      <c r="N29" s="12" t="s">
        <v>709</v>
      </c>
      <c r="O29" s="14">
        <v>1235990</v>
      </c>
      <c r="P29" s="14">
        <f t="shared" si="4"/>
        <v>234838.1</v>
      </c>
      <c r="Q29" s="14">
        <f t="shared" si="5"/>
        <v>1470828.1</v>
      </c>
      <c r="R29" s="25">
        <f t="shared" si="6"/>
        <v>761600</v>
      </c>
      <c r="S29" s="25">
        <f t="shared" si="7"/>
        <v>1470828.1</v>
      </c>
      <c r="T29" s="25">
        <f t="shared" si="8"/>
        <v>1172542.7</v>
      </c>
    </row>
    <row r="30" spans="1:20" x14ac:dyDescent="0.25">
      <c r="A30" s="12" t="s">
        <v>452</v>
      </c>
      <c r="B30" s="12" t="s">
        <v>695</v>
      </c>
      <c r="C30" s="12" t="s">
        <v>65</v>
      </c>
      <c r="D30" s="13" t="s">
        <v>86</v>
      </c>
      <c r="E30" s="13" t="s">
        <v>467</v>
      </c>
      <c r="F30" s="12" t="s">
        <v>709</v>
      </c>
      <c r="G30" s="14">
        <v>675000</v>
      </c>
      <c r="H30" s="14">
        <f t="shared" si="11"/>
        <v>128250</v>
      </c>
      <c r="I30" s="14">
        <f t="shared" si="12"/>
        <v>803250</v>
      </c>
      <c r="J30" s="12" t="s">
        <v>709</v>
      </c>
      <c r="K30" s="16">
        <v>6030000</v>
      </c>
      <c r="L30" s="14">
        <f t="shared" si="2"/>
        <v>1145700</v>
      </c>
      <c r="M30" s="14">
        <f t="shared" si="3"/>
        <v>7175700</v>
      </c>
      <c r="N30" s="12" t="s">
        <v>709</v>
      </c>
      <c r="O30" s="14">
        <v>676541</v>
      </c>
      <c r="P30" s="14">
        <f t="shared" si="4"/>
        <v>128542.79000000001</v>
      </c>
      <c r="Q30" s="14">
        <f t="shared" si="5"/>
        <v>805083.79</v>
      </c>
      <c r="R30" s="25">
        <f t="shared" si="6"/>
        <v>803250</v>
      </c>
      <c r="S30" s="25">
        <f t="shared" si="7"/>
        <v>7175700</v>
      </c>
      <c r="T30" s="25">
        <f t="shared" si="8"/>
        <v>2928011.2633333332</v>
      </c>
    </row>
    <row r="31" spans="1:20" x14ac:dyDescent="0.25">
      <c r="A31" s="12" t="s">
        <v>453</v>
      </c>
      <c r="B31" s="12" t="s">
        <v>695</v>
      </c>
      <c r="C31" s="12" t="s">
        <v>65</v>
      </c>
      <c r="D31" s="13" t="s">
        <v>615</v>
      </c>
      <c r="E31" s="13" t="s">
        <v>467</v>
      </c>
      <c r="F31" s="12" t="s">
        <v>709</v>
      </c>
      <c r="G31" s="14">
        <v>6060000</v>
      </c>
      <c r="H31" s="14">
        <f t="shared" si="11"/>
        <v>1151400</v>
      </c>
      <c r="I31" s="14">
        <f t="shared" si="12"/>
        <v>7211400</v>
      </c>
      <c r="J31" s="12" t="s">
        <v>709</v>
      </c>
      <c r="K31" s="16">
        <v>1100000</v>
      </c>
      <c r="L31" s="14">
        <f t="shared" si="2"/>
        <v>209000</v>
      </c>
      <c r="M31" s="14">
        <f t="shared" si="3"/>
        <v>1309000</v>
      </c>
      <c r="N31" s="12" t="s">
        <v>709</v>
      </c>
      <c r="O31" s="14">
        <v>6090415</v>
      </c>
      <c r="P31" s="14">
        <f t="shared" si="4"/>
        <v>1157178.8500000001</v>
      </c>
      <c r="Q31" s="14">
        <f t="shared" si="5"/>
        <v>7247593.8499999996</v>
      </c>
      <c r="R31" s="25">
        <f t="shared" si="6"/>
        <v>1309000</v>
      </c>
      <c r="S31" s="25">
        <f t="shared" si="7"/>
        <v>7247593.8499999996</v>
      </c>
      <c r="T31" s="25">
        <f t="shared" si="8"/>
        <v>5255997.95</v>
      </c>
    </row>
    <row r="32" spans="1:20" x14ac:dyDescent="0.25">
      <c r="A32" s="12" t="s">
        <v>454</v>
      </c>
      <c r="B32" s="12" t="s">
        <v>695</v>
      </c>
      <c r="C32" s="12" t="s">
        <v>65</v>
      </c>
      <c r="D32" s="13" t="s">
        <v>614</v>
      </c>
      <c r="E32" s="13" t="s">
        <v>467</v>
      </c>
      <c r="F32" s="12" t="s">
        <v>709</v>
      </c>
      <c r="G32" s="14">
        <v>970000</v>
      </c>
      <c r="H32" s="14">
        <f t="shared" si="11"/>
        <v>184300</v>
      </c>
      <c r="I32" s="14">
        <f t="shared" si="12"/>
        <v>1154300</v>
      </c>
      <c r="J32" s="12" t="s">
        <v>709</v>
      </c>
      <c r="K32" s="16">
        <v>1245600</v>
      </c>
      <c r="L32" s="14">
        <f t="shared" si="2"/>
        <v>236664</v>
      </c>
      <c r="M32" s="14">
        <f t="shared" si="3"/>
        <v>1482264</v>
      </c>
      <c r="N32" s="12" t="s">
        <v>709</v>
      </c>
      <c r="O32" s="14">
        <v>1050900</v>
      </c>
      <c r="P32" s="14">
        <f t="shared" si="4"/>
        <v>199671</v>
      </c>
      <c r="Q32" s="14">
        <f t="shared" si="5"/>
        <v>1250571</v>
      </c>
      <c r="R32" s="25">
        <f t="shared" si="6"/>
        <v>1154300</v>
      </c>
      <c r="S32" s="25">
        <f t="shared" si="7"/>
        <v>1482264</v>
      </c>
      <c r="T32" s="25">
        <f t="shared" si="8"/>
        <v>1295711.6666666667</v>
      </c>
    </row>
    <row r="33" spans="1:20" x14ac:dyDescent="0.25">
      <c r="A33" s="12" t="s">
        <v>478</v>
      </c>
      <c r="B33" s="12" t="s">
        <v>695</v>
      </c>
      <c r="C33" s="12" t="s">
        <v>65</v>
      </c>
      <c r="D33" s="13" t="s">
        <v>349</v>
      </c>
      <c r="E33" s="13" t="s">
        <v>467</v>
      </c>
      <c r="F33" s="12" t="s">
        <v>709</v>
      </c>
      <c r="G33" s="14">
        <v>6600000</v>
      </c>
      <c r="H33" s="14">
        <f t="shared" ref="H33:H35" si="13">+G33*19%</f>
        <v>1254000</v>
      </c>
      <c r="I33" s="14">
        <f t="shared" ref="I33:I35" si="14">G33+H33</f>
        <v>7854000</v>
      </c>
      <c r="J33" s="12" t="s">
        <v>709</v>
      </c>
      <c r="K33" s="14">
        <v>6400000</v>
      </c>
      <c r="L33" s="14">
        <f t="shared" si="2"/>
        <v>1216000</v>
      </c>
      <c r="M33" s="14">
        <f t="shared" si="3"/>
        <v>7616000</v>
      </c>
      <c r="N33" s="12" t="s">
        <v>709</v>
      </c>
      <c r="O33" s="14">
        <v>6941235</v>
      </c>
      <c r="P33" s="14">
        <f t="shared" si="4"/>
        <v>1318834.6499999999</v>
      </c>
      <c r="Q33" s="14">
        <f t="shared" si="5"/>
        <v>8260069.6500000004</v>
      </c>
      <c r="R33" s="25">
        <f t="shared" si="6"/>
        <v>7616000</v>
      </c>
      <c r="S33" s="25">
        <f t="shared" si="7"/>
        <v>8260069.6500000004</v>
      </c>
      <c r="T33" s="25">
        <f t="shared" si="8"/>
        <v>7910023.2166666659</v>
      </c>
    </row>
    <row r="34" spans="1:20" x14ac:dyDescent="0.25">
      <c r="A34" s="12" t="s">
        <v>485</v>
      </c>
      <c r="B34" s="12" t="s">
        <v>695</v>
      </c>
      <c r="C34" s="12" t="s">
        <v>65</v>
      </c>
      <c r="D34" s="13" t="s">
        <v>88</v>
      </c>
      <c r="E34" s="13" t="s">
        <v>467</v>
      </c>
      <c r="F34" s="12" t="s">
        <v>709</v>
      </c>
      <c r="G34" s="14">
        <v>2000000</v>
      </c>
      <c r="H34" s="14">
        <f t="shared" si="13"/>
        <v>380000</v>
      </c>
      <c r="I34" s="14">
        <f t="shared" si="14"/>
        <v>2380000</v>
      </c>
      <c r="J34" s="12" t="s">
        <v>709</v>
      </c>
      <c r="K34" s="14">
        <v>2340000</v>
      </c>
      <c r="L34" s="14">
        <f t="shared" si="2"/>
        <v>444600</v>
      </c>
      <c r="M34" s="14">
        <f t="shared" si="3"/>
        <v>2784600</v>
      </c>
      <c r="N34" s="12" t="s">
        <v>709</v>
      </c>
      <c r="O34" s="14">
        <v>2841563</v>
      </c>
      <c r="P34" s="14">
        <f t="shared" si="4"/>
        <v>539896.97</v>
      </c>
      <c r="Q34" s="14">
        <f t="shared" si="5"/>
        <v>3381459.9699999997</v>
      </c>
      <c r="R34" s="25">
        <f t="shared" si="6"/>
        <v>2380000</v>
      </c>
      <c r="S34" s="25">
        <f t="shared" si="7"/>
        <v>3381459.9699999997</v>
      </c>
      <c r="T34" s="25">
        <f t="shared" si="8"/>
        <v>2848686.6566666663</v>
      </c>
    </row>
    <row r="35" spans="1:20" x14ac:dyDescent="0.25">
      <c r="A35" s="12" t="s">
        <v>554</v>
      </c>
      <c r="B35" s="12" t="s">
        <v>695</v>
      </c>
      <c r="C35" s="12" t="s">
        <v>65</v>
      </c>
      <c r="D35" s="13" t="s">
        <v>90</v>
      </c>
      <c r="E35" s="13" t="s">
        <v>467</v>
      </c>
      <c r="F35" s="12" t="s">
        <v>709</v>
      </c>
      <c r="G35" s="14">
        <v>1200000</v>
      </c>
      <c r="H35" s="14">
        <f t="shared" si="13"/>
        <v>228000</v>
      </c>
      <c r="I35" s="14">
        <f t="shared" si="14"/>
        <v>1428000</v>
      </c>
      <c r="J35" s="12" t="s">
        <v>709</v>
      </c>
      <c r="K35" s="14">
        <v>1170000</v>
      </c>
      <c r="L35" s="14">
        <f t="shared" si="2"/>
        <v>222300</v>
      </c>
      <c r="M35" s="14">
        <f t="shared" si="3"/>
        <v>1392300</v>
      </c>
      <c r="N35" s="12" t="s">
        <v>709</v>
      </c>
      <c r="O35" s="14">
        <v>1500900</v>
      </c>
      <c r="P35" s="14">
        <f t="shared" si="4"/>
        <v>285171</v>
      </c>
      <c r="Q35" s="14">
        <f t="shared" si="5"/>
        <v>1786071</v>
      </c>
      <c r="R35" s="25">
        <f t="shared" si="6"/>
        <v>1392300</v>
      </c>
      <c r="S35" s="25">
        <f t="shared" si="7"/>
        <v>1786071</v>
      </c>
      <c r="T35" s="25">
        <f t="shared" si="8"/>
        <v>1535457</v>
      </c>
    </row>
    <row r="36" spans="1:20" x14ac:dyDescent="0.25">
      <c r="A36" s="12" t="s">
        <v>575</v>
      </c>
      <c r="B36" s="12" t="s">
        <v>695</v>
      </c>
      <c r="C36" s="12" t="s">
        <v>65</v>
      </c>
      <c r="D36" s="13" t="s">
        <v>595</v>
      </c>
      <c r="E36" s="13" t="s">
        <v>467</v>
      </c>
      <c r="F36" s="12" t="s">
        <v>709</v>
      </c>
      <c r="G36" s="14">
        <v>1950000</v>
      </c>
      <c r="H36" s="14">
        <f t="shared" ref="H36" si="15">+G36*19%</f>
        <v>370500</v>
      </c>
      <c r="I36" s="14">
        <f t="shared" ref="I36" si="16">G36+H36</f>
        <v>2320500</v>
      </c>
      <c r="J36" s="12" t="s">
        <v>709</v>
      </c>
      <c r="K36" s="14">
        <v>1940000</v>
      </c>
      <c r="L36" s="14">
        <f t="shared" si="2"/>
        <v>368600</v>
      </c>
      <c r="M36" s="14">
        <f t="shared" si="3"/>
        <v>2308600</v>
      </c>
      <c r="N36" s="12" t="s">
        <v>709</v>
      </c>
      <c r="O36" s="14">
        <v>1999990</v>
      </c>
      <c r="P36" s="14">
        <f t="shared" si="4"/>
        <v>379998.1</v>
      </c>
      <c r="Q36" s="14">
        <f t="shared" si="5"/>
        <v>2379988.1</v>
      </c>
      <c r="R36" s="25">
        <f t="shared" si="6"/>
        <v>2308600</v>
      </c>
      <c r="S36" s="25">
        <f t="shared" si="7"/>
        <v>2379988.1</v>
      </c>
      <c r="T36" s="25">
        <f t="shared" si="8"/>
        <v>2336362.6999999997</v>
      </c>
    </row>
    <row r="37" spans="1:20" x14ac:dyDescent="0.25">
      <c r="A37" s="12"/>
      <c r="B37" s="12"/>
      <c r="C37" s="12"/>
      <c r="D37" s="13"/>
      <c r="E37" s="13"/>
      <c r="F37" s="12"/>
      <c r="G37" s="14"/>
      <c r="H37" s="14"/>
      <c r="I37" s="14"/>
    </row>
  </sheetData>
  <protectedRanges>
    <protectedRange sqref="F8:H36" name="Rango1"/>
    <protectedRange sqref="J8:L36" name="Rango1_1"/>
    <protectedRange sqref="N8:P36" name="Rango1_3"/>
  </protectedRanges>
  <autoFilter ref="A7:T36" xr:uid="{EC04A5B5-0695-40E8-A4BA-509DAC231888}"/>
  <sortState ref="C8:E36">
    <sortCondition ref="D8:D36"/>
  </sortState>
  <mergeCells count="13">
    <mergeCell ref="J6:M6"/>
    <mergeCell ref="N6:Q6"/>
    <mergeCell ref="R6:R7"/>
    <mergeCell ref="S6:S7"/>
    <mergeCell ref="T6:T7"/>
    <mergeCell ref="A3:I3"/>
    <mergeCell ref="A4:I4"/>
    <mergeCell ref="A6:A7"/>
    <mergeCell ref="B6:B7"/>
    <mergeCell ref="C6:C7"/>
    <mergeCell ref="D6:D7"/>
    <mergeCell ref="E6:E7"/>
    <mergeCell ref="F6:I6"/>
  </mergeCells>
  <dataValidations count="1">
    <dataValidation type="list" allowBlank="1" showInputMessage="1" showErrorMessage="1" sqref="F8:F36 J8:J36 N8:N36" xr:uid="{51E80A93-358D-4FBE-934C-5A3972F58D0D}">
      <formula1>"MENOS DE DOS DÍAS,2 A 8 DÍAS HÁBILES,9 A 15 DÍAS HÁBILES,16 A 30 DÍAS HÁBILES,MÁS DE 30 DÍAS HÁBILES"</formula1>
    </dataValidation>
  </dataValidations>
  <pageMargins left="0.7" right="0.7" top="0.75" bottom="0.75" header="0.3" footer="0.3"/>
  <pageSetup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1ACF-4EB6-443D-A645-66F042A5E502}">
  <dimension ref="A2:T31"/>
  <sheetViews>
    <sheetView zoomScaleNormal="100" workbookViewId="0">
      <pane ySplit="7" topLeftCell="A8" activePane="bottomLeft" state="frozen"/>
      <selection pane="bottomLeft" activeCell="A6" sqref="A6:A7"/>
    </sheetView>
  </sheetViews>
  <sheetFormatPr baseColWidth="10" defaultColWidth="11" defaultRowHeight="15" x14ac:dyDescent="0.25"/>
  <cols>
    <col min="1" max="2" width="11" style="1"/>
    <col min="3" max="3" width="18.75" style="1" customWidth="1"/>
    <col min="4" max="4" width="57.375" style="15" customWidth="1"/>
    <col min="5" max="5" width="33.125" style="9" customWidth="1"/>
    <col min="6" max="6" width="21.5" style="3" customWidth="1"/>
    <col min="7" max="7" width="17.5" style="4" customWidth="1"/>
    <col min="8" max="8" width="11.875" style="4" customWidth="1"/>
    <col min="9" max="9" width="15.375" style="4" customWidth="1"/>
    <col min="10" max="17" width="11" style="5"/>
    <col min="18" max="18" width="13" style="5" bestFit="1" customWidth="1"/>
    <col min="19" max="19" width="13.375" style="5" bestFit="1" customWidth="1"/>
    <col min="20" max="20" width="15" style="5" bestFit="1" customWidth="1"/>
    <col min="21" max="16384" width="11" style="5"/>
  </cols>
  <sheetData>
    <row r="2" spans="1:20" ht="15.75" x14ac:dyDescent="0.25">
      <c r="A2" s="10"/>
      <c r="B2" s="10"/>
      <c r="C2" s="10"/>
      <c r="D2" s="11"/>
      <c r="E2" s="11"/>
    </row>
    <row r="3" spans="1:20" ht="23.25" x14ac:dyDescent="0.35">
      <c r="A3" s="17" t="s">
        <v>329</v>
      </c>
      <c r="B3" s="17"/>
      <c r="C3" s="17"/>
      <c r="D3" s="17"/>
      <c r="E3" s="17"/>
      <c r="F3" s="17"/>
      <c r="G3" s="17"/>
      <c r="H3" s="17"/>
      <c r="I3" s="17"/>
    </row>
    <row r="4" spans="1:20" ht="23.25" x14ac:dyDescent="0.35">
      <c r="A4" s="17" t="s">
        <v>461</v>
      </c>
      <c r="B4" s="17"/>
      <c r="C4" s="17"/>
      <c r="D4" s="17"/>
      <c r="E4" s="17"/>
      <c r="F4" s="17"/>
      <c r="G4" s="17"/>
      <c r="H4" s="17"/>
      <c r="I4" s="17"/>
    </row>
    <row r="6" spans="1:20" s="27" customFormat="1" x14ac:dyDescent="0.25">
      <c r="A6" s="18" t="s">
        <v>0</v>
      </c>
      <c r="B6" s="18" t="s">
        <v>693</v>
      </c>
      <c r="C6" s="18" t="s">
        <v>463</v>
      </c>
      <c r="D6" s="20" t="s">
        <v>328</v>
      </c>
      <c r="E6" s="20" t="s">
        <v>464</v>
      </c>
      <c r="F6" s="19" t="s">
        <v>711</v>
      </c>
      <c r="G6" s="19"/>
      <c r="H6" s="19"/>
      <c r="I6" s="19"/>
      <c r="J6" s="22" t="s">
        <v>712</v>
      </c>
      <c r="K6" s="23"/>
      <c r="L6" s="23"/>
      <c r="M6" s="24"/>
      <c r="N6" s="22" t="s">
        <v>713</v>
      </c>
      <c r="O6" s="23"/>
      <c r="P6" s="23"/>
      <c r="Q6" s="24"/>
      <c r="R6" s="26" t="s">
        <v>714</v>
      </c>
      <c r="S6" s="26" t="s">
        <v>715</v>
      </c>
      <c r="T6" s="26" t="s">
        <v>716</v>
      </c>
    </row>
    <row r="7" spans="1:20" s="28" customFormat="1" ht="38.25" x14ac:dyDescent="0.3">
      <c r="A7" s="18"/>
      <c r="B7" s="18"/>
      <c r="C7" s="18"/>
      <c r="D7" s="20"/>
      <c r="E7" s="20"/>
      <c r="F7" s="6" t="s">
        <v>1</v>
      </c>
      <c r="G7" s="7" t="s">
        <v>2</v>
      </c>
      <c r="H7" s="7" t="s">
        <v>3</v>
      </c>
      <c r="I7" s="8" t="s">
        <v>462</v>
      </c>
      <c r="J7" s="6" t="s">
        <v>1</v>
      </c>
      <c r="K7" s="7" t="s">
        <v>2</v>
      </c>
      <c r="L7" s="7" t="s">
        <v>3</v>
      </c>
      <c r="M7" s="8" t="s">
        <v>462</v>
      </c>
      <c r="N7" s="6" t="s">
        <v>1</v>
      </c>
      <c r="O7" s="7" t="s">
        <v>2</v>
      </c>
      <c r="P7" s="7" t="s">
        <v>3</v>
      </c>
      <c r="Q7" s="8" t="s">
        <v>462</v>
      </c>
      <c r="R7" s="26"/>
      <c r="S7" s="26"/>
      <c r="T7" s="26"/>
    </row>
    <row r="8" spans="1:20" ht="135" x14ac:dyDescent="0.25">
      <c r="A8" s="12" t="s">
        <v>57</v>
      </c>
      <c r="B8" s="12" t="s">
        <v>697</v>
      </c>
      <c r="C8" s="12" t="s">
        <v>61</v>
      </c>
      <c r="D8" s="13" t="s">
        <v>701</v>
      </c>
      <c r="E8" s="13" t="s">
        <v>705</v>
      </c>
      <c r="F8" s="12" t="s">
        <v>709</v>
      </c>
      <c r="G8" s="14">
        <v>3750000</v>
      </c>
      <c r="H8" s="14">
        <f t="shared" ref="H8:H13" si="0">+G8*19%</f>
        <v>712500</v>
      </c>
      <c r="I8" s="14">
        <f t="shared" ref="I8:I13" si="1">G8+H8</f>
        <v>4462500</v>
      </c>
      <c r="J8" s="12" t="s">
        <v>708</v>
      </c>
      <c r="K8" s="14">
        <v>4500000</v>
      </c>
      <c r="L8" s="14">
        <f t="shared" ref="L8:L30" si="2">+K8*19%</f>
        <v>855000</v>
      </c>
      <c r="M8" s="14">
        <f t="shared" ref="M8:M30" si="3">K8+L8</f>
        <v>5355000</v>
      </c>
      <c r="N8" s="12" t="s">
        <v>709</v>
      </c>
      <c r="O8" s="14">
        <v>3959900</v>
      </c>
      <c r="P8" s="14">
        <f t="shared" ref="P8:P30" si="4">+O8*19%</f>
        <v>752381</v>
      </c>
      <c r="Q8" s="14">
        <f t="shared" ref="Q8:Q30" si="5">O8+P8</f>
        <v>4712281</v>
      </c>
      <c r="R8" s="25">
        <f>+MIN(Q8,M8,I8)</f>
        <v>4462500</v>
      </c>
      <c r="S8" s="25">
        <f>+MAX(Q8,I8,M8)</f>
        <v>5355000</v>
      </c>
      <c r="T8" s="25">
        <f>+AVERAGE(Q8,M8,I8)</f>
        <v>4843260.333333333</v>
      </c>
    </row>
    <row r="9" spans="1:20" ht="135" x14ac:dyDescent="0.25">
      <c r="A9" s="12" t="s">
        <v>60</v>
      </c>
      <c r="B9" s="12" t="s">
        <v>697</v>
      </c>
      <c r="C9" s="12" t="s">
        <v>58</v>
      </c>
      <c r="D9" s="13" t="s">
        <v>59</v>
      </c>
      <c r="E9" s="13" t="s">
        <v>705</v>
      </c>
      <c r="F9" s="12" t="s">
        <v>709</v>
      </c>
      <c r="G9" s="14">
        <v>16000000</v>
      </c>
      <c r="H9" s="14">
        <f t="shared" si="0"/>
        <v>3040000</v>
      </c>
      <c r="I9" s="14">
        <f t="shared" si="1"/>
        <v>19040000</v>
      </c>
      <c r="J9" s="12" t="s">
        <v>708</v>
      </c>
      <c r="K9" s="16">
        <v>16900000</v>
      </c>
      <c r="L9" s="14">
        <f t="shared" si="2"/>
        <v>3211000</v>
      </c>
      <c r="M9" s="14">
        <f t="shared" si="3"/>
        <v>20111000</v>
      </c>
      <c r="N9" s="12" t="s">
        <v>709</v>
      </c>
      <c r="O9" s="14">
        <v>16321548</v>
      </c>
      <c r="P9" s="14">
        <f t="shared" si="4"/>
        <v>3101094.12</v>
      </c>
      <c r="Q9" s="14">
        <f t="shared" si="5"/>
        <v>19422642.120000001</v>
      </c>
      <c r="R9" s="25">
        <f t="shared" ref="R9:R30" si="6">+MIN(Q9,M9,I9)</f>
        <v>19040000</v>
      </c>
      <c r="S9" s="25">
        <f t="shared" ref="S9:S30" si="7">+MAX(Q9,I9,M9)</f>
        <v>20111000</v>
      </c>
      <c r="T9" s="25">
        <f t="shared" ref="T9:T30" si="8">+AVERAGE(Q9,M9,I9)</f>
        <v>19524547.373333335</v>
      </c>
    </row>
    <row r="10" spans="1:20" x14ac:dyDescent="0.25">
      <c r="A10" s="12" t="s">
        <v>62</v>
      </c>
      <c r="B10" s="12" t="s">
        <v>697</v>
      </c>
      <c r="C10" s="12" t="s">
        <v>118</v>
      </c>
      <c r="D10" s="13" t="s">
        <v>639</v>
      </c>
      <c r="E10" s="13" t="s">
        <v>467</v>
      </c>
      <c r="F10" s="12" t="s">
        <v>709</v>
      </c>
      <c r="G10" s="14">
        <v>90000</v>
      </c>
      <c r="H10" s="14">
        <f t="shared" si="0"/>
        <v>17100</v>
      </c>
      <c r="I10" s="14">
        <f t="shared" si="1"/>
        <v>107100</v>
      </c>
      <c r="J10" s="12" t="s">
        <v>709</v>
      </c>
      <c r="K10" s="16">
        <v>114285</v>
      </c>
      <c r="L10" s="14">
        <f t="shared" si="2"/>
        <v>21714.15</v>
      </c>
      <c r="M10" s="14">
        <f t="shared" si="3"/>
        <v>135999.15</v>
      </c>
      <c r="N10" s="12" t="s">
        <v>709</v>
      </c>
      <c r="O10" s="14">
        <v>96253</v>
      </c>
      <c r="P10" s="14">
        <f t="shared" si="4"/>
        <v>18288.07</v>
      </c>
      <c r="Q10" s="14">
        <f t="shared" si="5"/>
        <v>114541.07</v>
      </c>
      <c r="R10" s="25">
        <f t="shared" si="6"/>
        <v>107100</v>
      </c>
      <c r="S10" s="25">
        <f t="shared" si="7"/>
        <v>135999.15</v>
      </c>
      <c r="T10" s="25">
        <f t="shared" si="8"/>
        <v>119213.40666666666</v>
      </c>
    </row>
    <row r="11" spans="1:20" ht="30" x14ac:dyDescent="0.25">
      <c r="A11" s="12" t="s">
        <v>112</v>
      </c>
      <c r="B11" s="12" t="s">
        <v>697</v>
      </c>
      <c r="C11" s="12" t="s">
        <v>118</v>
      </c>
      <c r="D11" s="13" t="s">
        <v>125</v>
      </c>
      <c r="E11" s="13" t="s">
        <v>467</v>
      </c>
      <c r="F11" s="12" t="s">
        <v>709</v>
      </c>
      <c r="G11" s="14">
        <v>700000</v>
      </c>
      <c r="H11" s="14">
        <f t="shared" si="0"/>
        <v>133000</v>
      </c>
      <c r="I11" s="14">
        <f t="shared" si="1"/>
        <v>833000</v>
      </c>
      <c r="J11" s="12" t="s">
        <v>709</v>
      </c>
      <c r="K11" s="16">
        <v>611764</v>
      </c>
      <c r="L11" s="14">
        <f t="shared" si="2"/>
        <v>116235.16</v>
      </c>
      <c r="M11" s="14">
        <f t="shared" si="3"/>
        <v>727999.16</v>
      </c>
      <c r="N11" s="12" t="s">
        <v>709</v>
      </c>
      <c r="O11" s="14">
        <v>754230</v>
      </c>
      <c r="P11" s="14">
        <f t="shared" si="4"/>
        <v>143303.70000000001</v>
      </c>
      <c r="Q11" s="14">
        <f t="shared" si="5"/>
        <v>897533.7</v>
      </c>
      <c r="R11" s="25">
        <f t="shared" si="6"/>
        <v>727999.16</v>
      </c>
      <c r="S11" s="25">
        <f t="shared" si="7"/>
        <v>897533.7</v>
      </c>
      <c r="T11" s="25">
        <f t="shared" si="8"/>
        <v>819510.95333333325</v>
      </c>
    </row>
    <row r="12" spans="1:20" ht="75" x14ac:dyDescent="0.25">
      <c r="A12" s="12" t="s">
        <v>115</v>
      </c>
      <c r="B12" s="12" t="s">
        <v>697</v>
      </c>
      <c r="C12" s="12" t="s">
        <v>118</v>
      </c>
      <c r="D12" s="13" t="s">
        <v>617</v>
      </c>
      <c r="E12" s="13" t="s">
        <v>467</v>
      </c>
      <c r="F12" s="12" t="s">
        <v>709</v>
      </c>
      <c r="G12" s="14">
        <v>80000</v>
      </c>
      <c r="H12" s="14">
        <f t="shared" si="0"/>
        <v>15200</v>
      </c>
      <c r="I12" s="14">
        <f t="shared" si="1"/>
        <v>95200</v>
      </c>
      <c r="J12" s="12" t="s">
        <v>709</v>
      </c>
      <c r="K12" s="16">
        <v>118823</v>
      </c>
      <c r="L12" s="14">
        <f t="shared" si="2"/>
        <v>22576.37</v>
      </c>
      <c r="M12" s="14">
        <f t="shared" si="3"/>
        <v>141399.37</v>
      </c>
      <c r="N12" s="12" t="s">
        <v>709</v>
      </c>
      <c r="O12" s="14">
        <v>89550</v>
      </c>
      <c r="P12" s="14">
        <f t="shared" si="4"/>
        <v>17014.5</v>
      </c>
      <c r="Q12" s="14">
        <f t="shared" si="5"/>
        <v>106564.5</v>
      </c>
      <c r="R12" s="25">
        <f t="shared" si="6"/>
        <v>95200</v>
      </c>
      <c r="S12" s="25">
        <f t="shared" si="7"/>
        <v>141399.37</v>
      </c>
      <c r="T12" s="25">
        <f t="shared" si="8"/>
        <v>114387.95666666667</v>
      </c>
    </row>
    <row r="13" spans="1:20" ht="225" x14ac:dyDescent="0.25">
      <c r="A13" s="12" t="s">
        <v>124</v>
      </c>
      <c r="B13" s="12" t="s">
        <v>697</v>
      </c>
      <c r="C13" s="12" t="s">
        <v>118</v>
      </c>
      <c r="D13" s="13" t="s">
        <v>616</v>
      </c>
      <c r="E13" s="13" t="s">
        <v>467</v>
      </c>
      <c r="F13" s="12" t="s">
        <v>709</v>
      </c>
      <c r="G13" s="14">
        <v>1500000</v>
      </c>
      <c r="H13" s="14">
        <f t="shared" si="0"/>
        <v>285000</v>
      </c>
      <c r="I13" s="14">
        <f t="shared" si="1"/>
        <v>1785000</v>
      </c>
      <c r="J13" s="12" t="s">
        <v>708</v>
      </c>
      <c r="K13" s="16">
        <v>1350000</v>
      </c>
      <c r="L13" s="14">
        <f t="shared" si="2"/>
        <v>256500</v>
      </c>
      <c r="M13" s="14">
        <f t="shared" si="3"/>
        <v>1606500</v>
      </c>
      <c r="N13" s="12" t="s">
        <v>709</v>
      </c>
      <c r="O13" s="14">
        <v>2109900</v>
      </c>
      <c r="P13" s="14">
        <f t="shared" si="4"/>
        <v>400881</v>
      </c>
      <c r="Q13" s="14">
        <f t="shared" si="5"/>
        <v>2510781</v>
      </c>
      <c r="R13" s="25">
        <f t="shared" si="6"/>
        <v>1606500</v>
      </c>
      <c r="S13" s="25">
        <f t="shared" si="7"/>
        <v>2510781</v>
      </c>
      <c r="T13" s="25">
        <f t="shared" si="8"/>
        <v>1967427</v>
      </c>
    </row>
    <row r="14" spans="1:20" ht="225" x14ac:dyDescent="0.25">
      <c r="A14" s="12" t="s">
        <v>167</v>
      </c>
      <c r="B14" s="12" t="s">
        <v>697</v>
      </c>
      <c r="C14" s="12" t="s">
        <v>118</v>
      </c>
      <c r="D14" s="13" t="s">
        <v>624</v>
      </c>
      <c r="E14" s="13" t="s">
        <v>467</v>
      </c>
      <c r="F14" s="12" t="s">
        <v>709</v>
      </c>
      <c r="G14" s="14">
        <v>1500000</v>
      </c>
      <c r="H14" s="14">
        <f t="shared" ref="H14:H16" si="9">+G14*19%</f>
        <v>285000</v>
      </c>
      <c r="I14" s="14">
        <f t="shared" ref="I14:I16" si="10">G14+H14</f>
        <v>1785000</v>
      </c>
      <c r="J14" s="12" t="s">
        <v>708</v>
      </c>
      <c r="K14" s="16">
        <v>1350000</v>
      </c>
      <c r="L14" s="14">
        <f t="shared" si="2"/>
        <v>256500</v>
      </c>
      <c r="M14" s="14">
        <f t="shared" si="3"/>
        <v>1606500</v>
      </c>
      <c r="N14" s="12" t="s">
        <v>709</v>
      </c>
      <c r="O14" s="14">
        <v>1896450</v>
      </c>
      <c r="P14" s="14">
        <f t="shared" si="4"/>
        <v>360325.5</v>
      </c>
      <c r="Q14" s="14">
        <f t="shared" si="5"/>
        <v>2256775.5</v>
      </c>
      <c r="R14" s="25">
        <f t="shared" si="6"/>
        <v>1606500</v>
      </c>
      <c r="S14" s="25">
        <f t="shared" si="7"/>
        <v>2256775.5</v>
      </c>
      <c r="T14" s="25">
        <f t="shared" si="8"/>
        <v>1882758.5</v>
      </c>
    </row>
    <row r="15" spans="1:20" ht="30" x14ac:dyDescent="0.25">
      <c r="A15" s="12" t="s">
        <v>209</v>
      </c>
      <c r="B15" s="12" t="s">
        <v>697</v>
      </c>
      <c r="C15" s="12" t="s">
        <v>61</v>
      </c>
      <c r="D15" s="13" t="s">
        <v>322</v>
      </c>
      <c r="E15" s="13" t="s">
        <v>705</v>
      </c>
      <c r="F15" s="12" t="s">
        <v>709</v>
      </c>
      <c r="G15" s="14">
        <v>4200000</v>
      </c>
      <c r="H15" s="14">
        <f t="shared" si="9"/>
        <v>798000</v>
      </c>
      <c r="I15" s="14">
        <f t="shared" si="10"/>
        <v>4998000</v>
      </c>
      <c r="J15" s="12" t="s">
        <v>710</v>
      </c>
      <c r="K15" s="16">
        <v>5500900</v>
      </c>
      <c r="L15" s="14">
        <f t="shared" si="2"/>
        <v>1045171</v>
      </c>
      <c r="M15" s="14">
        <f t="shared" si="3"/>
        <v>6546071</v>
      </c>
      <c r="N15" s="12" t="s">
        <v>710</v>
      </c>
      <c r="O15" s="14">
        <v>4990200</v>
      </c>
      <c r="P15" s="14">
        <f t="shared" si="4"/>
        <v>948138</v>
      </c>
      <c r="Q15" s="14">
        <f t="shared" si="5"/>
        <v>5938338</v>
      </c>
      <c r="R15" s="25">
        <f t="shared" si="6"/>
        <v>4998000</v>
      </c>
      <c r="S15" s="25">
        <f t="shared" si="7"/>
        <v>6546071</v>
      </c>
      <c r="T15" s="25">
        <f t="shared" si="8"/>
        <v>5827469.666666667</v>
      </c>
    </row>
    <row r="16" spans="1:20" x14ac:dyDescent="0.25">
      <c r="A16" s="12" t="s">
        <v>211</v>
      </c>
      <c r="B16" s="12" t="s">
        <v>697</v>
      </c>
      <c r="C16" s="12" t="s">
        <v>118</v>
      </c>
      <c r="D16" s="13" t="s">
        <v>168</v>
      </c>
      <c r="E16" s="13" t="s">
        <v>467</v>
      </c>
      <c r="F16" s="12" t="s">
        <v>709</v>
      </c>
      <c r="G16" s="14">
        <v>120000</v>
      </c>
      <c r="H16" s="14">
        <f t="shared" si="9"/>
        <v>22800</v>
      </c>
      <c r="I16" s="14">
        <f t="shared" si="10"/>
        <v>142800</v>
      </c>
      <c r="J16" s="12" t="s">
        <v>709</v>
      </c>
      <c r="K16" s="16">
        <v>180000</v>
      </c>
      <c r="L16" s="14">
        <f t="shared" si="2"/>
        <v>34200</v>
      </c>
      <c r="M16" s="14">
        <f t="shared" si="3"/>
        <v>214200</v>
      </c>
      <c r="N16" s="12" t="s">
        <v>709</v>
      </c>
      <c r="O16" s="14">
        <v>189461</v>
      </c>
      <c r="P16" s="14">
        <f t="shared" si="4"/>
        <v>35997.590000000004</v>
      </c>
      <c r="Q16" s="14">
        <f t="shared" si="5"/>
        <v>225458.59</v>
      </c>
      <c r="R16" s="25">
        <f t="shared" si="6"/>
        <v>142800</v>
      </c>
      <c r="S16" s="25">
        <f t="shared" si="7"/>
        <v>225458.59</v>
      </c>
      <c r="T16" s="25">
        <f t="shared" si="8"/>
        <v>194152.86333333331</v>
      </c>
    </row>
    <row r="17" spans="1:20" ht="135" x14ac:dyDescent="0.25">
      <c r="A17" s="12" t="s">
        <v>321</v>
      </c>
      <c r="B17" s="12" t="s">
        <v>697</v>
      </c>
      <c r="C17" s="12" t="s">
        <v>118</v>
      </c>
      <c r="D17" s="13" t="s">
        <v>646</v>
      </c>
      <c r="E17" s="13" t="s">
        <v>467</v>
      </c>
      <c r="F17" s="12" t="s">
        <v>709</v>
      </c>
      <c r="G17" s="14">
        <v>798000</v>
      </c>
      <c r="H17" s="14">
        <f t="shared" ref="H17:H19" si="11">+G17*19%</f>
        <v>151620</v>
      </c>
      <c r="I17" s="14">
        <f t="shared" ref="I17:I19" si="12">G17+H17</f>
        <v>949620</v>
      </c>
      <c r="J17" s="12" t="s">
        <v>709</v>
      </c>
      <c r="K17" s="16">
        <v>820000</v>
      </c>
      <c r="L17" s="14">
        <f t="shared" si="2"/>
        <v>155800</v>
      </c>
      <c r="M17" s="14">
        <f t="shared" si="3"/>
        <v>975800</v>
      </c>
      <c r="N17" s="12" t="s">
        <v>709</v>
      </c>
      <c r="O17" s="14">
        <v>894513</v>
      </c>
      <c r="P17" s="14">
        <f t="shared" si="4"/>
        <v>169957.47</v>
      </c>
      <c r="Q17" s="14">
        <f t="shared" si="5"/>
        <v>1064470.47</v>
      </c>
      <c r="R17" s="25">
        <f t="shared" si="6"/>
        <v>949620</v>
      </c>
      <c r="S17" s="25">
        <f t="shared" si="7"/>
        <v>1064470.47</v>
      </c>
      <c r="T17" s="25">
        <f t="shared" si="8"/>
        <v>996630.15666666662</v>
      </c>
    </row>
    <row r="18" spans="1:20" x14ac:dyDescent="0.25">
      <c r="A18" s="12" t="s">
        <v>340</v>
      </c>
      <c r="B18" s="12" t="s">
        <v>697</v>
      </c>
      <c r="C18" s="12" t="s">
        <v>61</v>
      </c>
      <c r="D18" s="13" t="s">
        <v>414</v>
      </c>
      <c r="E18" s="13" t="s">
        <v>467</v>
      </c>
      <c r="F18" s="12" t="s">
        <v>709</v>
      </c>
      <c r="G18" s="14">
        <v>3180000</v>
      </c>
      <c r="H18" s="14">
        <f t="shared" si="11"/>
        <v>604200</v>
      </c>
      <c r="I18" s="14">
        <f t="shared" si="12"/>
        <v>3784200</v>
      </c>
      <c r="J18" s="12" t="s">
        <v>708</v>
      </c>
      <c r="K18" s="16">
        <v>3587000</v>
      </c>
      <c r="L18" s="14">
        <f t="shared" si="2"/>
        <v>681530</v>
      </c>
      <c r="M18" s="14">
        <f t="shared" si="3"/>
        <v>4268530</v>
      </c>
      <c r="N18" s="12" t="s">
        <v>709</v>
      </c>
      <c r="O18" s="14">
        <v>3854163</v>
      </c>
      <c r="P18" s="14">
        <f t="shared" si="4"/>
        <v>732290.97</v>
      </c>
      <c r="Q18" s="14">
        <f t="shared" si="5"/>
        <v>4586453.97</v>
      </c>
      <c r="R18" s="25">
        <f t="shared" si="6"/>
        <v>3784200</v>
      </c>
      <c r="S18" s="25">
        <f t="shared" si="7"/>
        <v>4586453.97</v>
      </c>
      <c r="T18" s="25">
        <f t="shared" si="8"/>
        <v>4213061.3233333332</v>
      </c>
    </row>
    <row r="19" spans="1:20" ht="195" x14ac:dyDescent="0.25">
      <c r="A19" s="12" t="s">
        <v>342</v>
      </c>
      <c r="B19" s="12" t="s">
        <v>697</v>
      </c>
      <c r="C19" s="12" t="s">
        <v>118</v>
      </c>
      <c r="D19" s="13" t="s">
        <v>408</v>
      </c>
      <c r="E19" s="13" t="s">
        <v>467</v>
      </c>
      <c r="F19" s="12" t="s">
        <v>709</v>
      </c>
      <c r="G19" s="14">
        <v>4200000</v>
      </c>
      <c r="H19" s="14">
        <f t="shared" si="11"/>
        <v>798000</v>
      </c>
      <c r="I19" s="14">
        <f t="shared" si="12"/>
        <v>4998000</v>
      </c>
      <c r="J19" s="12" t="s">
        <v>708</v>
      </c>
      <c r="K19" s="16">
        <v>3800000</v>
      </c>
      <c r="L19" s="14">
        <f t="shared" si="2"/>
        <v>722000</v>
      </c>
      <c r="M19" s="14">
        <f t="shared" si="3"/>
        <v>4522000</v>
      </c>
      <c r="N19" s="12" t="s">
        <v>709</v>
      </c>
      <c r="O19" s="14">
        <v>4685430</v>
      </c>
      <c r="P19" s="14">
        <f t="shared" si="4"/>
        <v>890231.7</v>
      </c>
      <c r="Q19" s="14">
        <f t="shared" si="5"/>
        <v>5575661.7000000002</v>
      </c>
      <c r="R19" s="25">
        <f t="shared" si="6"/>
        <v>4522000</v>
      </c>
      <c r="S19" s="25">
        <f t="shared" si="7"/>
        <v>5575661.7000000002</v>
      </c>
      <c r="T19" s="25">
        <f t="shared" si="8"/>
        <v>5031887.2333333334</v>
      </c>
    </row>
    <row r="20" spans="1:20" ht="90" x14ac:dyDescent="0.25">
      <c r="A20" s="12" t="s">
        <v>401</v>
      </c>
      <c r="B20" s="12" t="s">
        <v>697</v>
      </c>
      <c r="C20" s="12" t="s">
        <v>118</v>
      </c>
      <c r="D20" s="13" t="s">
        <v>404</v>
      </c>
      <c r="E20" s="13" t="s">
        <v>467</v>
      </c>
      <c r="F20" s="12" t="s">
        <v>709</v>
      </c>
      <c r="G20" s="14">
        <v>600000</v>
      </c>
      <c r="H20" s="14">
        <f t="shared" ref="H20:H27" si="13">+G20*19%</f>
        <v>114000</v>
      </c>
      <c r="I20" s="14">
        <f t="shared" ref="I20:I27" si="14">G20+H20</f>
        <v>714000</v>
      </c>
      <c r="J20" s="12" t="s">
        <v>709</v>
      </c>
      <c r="K20" s="16">
        <v>650000</v>
      </c>
      <c r="L20" s="14">
        <f t="shared" si="2"/>
        <v>123500</v>
      </c>
      <c r="M20" s="14">
        <f t="shared" si="3"/>
        <v>773500</v>
      </c>
      <c r="N20" s="12" t="s">
        <v>709</v>
      </c>
      <c r="O20" s="14">
        <v>841563</v>
      </c>
      <c r="P20" s="14">
        <f t="shared" si="4"/>
        <v>159896.97</v>
      </c>
      <c r="Q20" s="14">
        <f t="shared" si="5"/>
        <v>1001459.97</v>
      </c>
      <c r="R20" s="25">
        <f t="shared" si="6"/>
        <v>714000</v>
      </c>
      <c r="S20" s="25">
        <f t="shared" si="7"/>
        <v>1001459.97</v>
      </c>
      <c r="T20" s="25">
        <f t="shared" si="8"/>
        <v>829653.32333333325</v>
      </c>
    </row>
    <row r="21" spans="1:20" ht="120" x14ac:dyDescent="0.25">
      <c r="A21" s="12" t="s">
        <v>405</v>
      </c>
      <c r="B21" s="12" t="s">
        <v>697</v>
      </c>
      <c r="C21" s="12" t="s">
        <v>118</v>
      </c>
      <c r="D21" s="13" t="s">
        <v>210</v>
      </c>
      <c r="E21" s="13" t="s">
        <v>467</v>
      </c>
      <c r="F21" s="12" t="s">
        <v>709</v>
      </c>
      <c r="G21" s="14">
        <v>3000000</v>
      </c>
      <c r="H21" s="14">
        <f t="shared" si="13"/>
        <v>570000</v>
      </c>
      <c r="I21" s="14">
        <f t="shared" si="14"/>
        <v>3570000</v>
      </c>
      <c r="J21" s="12" t="s">
        <v>709</v>
      </c>
      <c r="K21" s="16">
        <v>2800000</v>
      </c>
      <c r="L21" s="14">
        <f t="shared" si="2"/>
        <v>532000</v>
      </c>
      <c r="M21" s="14">
        <f t="shared" si="3"/>
        <v>3332000</v>
      </c>
      <c r="N21" s="12" t="s">
        <v>709</v>
      </c>
      <c r="O21" s="14">
        <v>3874950</v>
      </c>
      <c r="P21" s="14">
        <f t="shared" si="4"/>
        <v>736240.5</v>
      </c>
      <c r="Q21" s="14">
        <f t="shared" si="5"/>
        <v>4611190.5</v>
      </c>
      <c r="R21" s="25">
        <f t="shared" si="6"/>
        <v>3332000</v>
      </c>
      <c r="S21" s="25">
        <f t="shared" si="7"/>
        <v>4611190.5</v>
      </c>
      <c r="T21" s="25">
        <f t="shared" si="8"/>
        <v>3837730.1666666665</v>
      </c>
    </row>
    <row r="22" spans="1:20" x14ac:dyDescent="0.25">
      <c r="A22" s="12" t="s">
        <v>411</v>
      </c>
      <c r="B22" s="12" t="s">
        <v>697</v>
      </c>
      <c r="C22" s="12" t="s">
        <v>118</v>
      </c>
      <c r="D22" s="13" t="s">
        <v>416</v>
      </c>
      <c r="E22" s="13" t="s">
        <v>467</v>
      </c>
      <c r="F22" s="12" t="s">
        <v>709</v>
      </c>
      <c r="G22" s="14">
        <v>3000000</v>
      </c>
      <c r="H22" s="14">
        <f t="shared" si="13"/>
        <v>570000</v>
      </c>
      <c r="I22" s="14">
        <f t="shared" si="14"/>
        <v>3570000</v>
      </c>
      <c r="J22" s="12" t="s">
        <v>709</v>
      </c>
      <c r="K22" s="16">
        <v>2800000</v>
      </c>
      <c r="L22" s="14">
        <f t="shared" si="2"/>
        <v>532000</v>
      </c>
      <c r="M22" s="14">
        <f t="shared" si="3"/>
        <v>3332000</v>
      </c>
      <c r="N22" s="12" t="s">
        <v>709</v>
      </c>
      <c r="O22" s="14">
        <v>3105900</v>
      </c>
      <c r="P22" s="14">
        <f t="shared" si="4"/>
        <v>590121</v>
      </c>
      <c r="Q22" s="14">
        <f t="shared" si="5"/>
        <v>3696021</v>
      </c>
      <c r="R22" s="25">
        <f t="shared" si="6"/>
        <v>3332000</v>
      </c>
      <c r="S22" s="25">
        <f t="shared" si="7"/>
        <v>3696021</v>
      </c>
      <c r="T22" s="25">
        <f t="shared" si="8"/>
        <v>3532673.6666666665</v>
      </c>
    </row>
    <row r="23" spans="1:20" ht="60" x14ac:dyDescent="0.25">
      <c r="A23" s="12" t="s">
        <v>413</v>
      </c>
      <c r="B23" s="12" t="s">
        <v>697</v>
      </c>
      <c r="C23" s="12" t="s">
        <v>61</v>
      </c>
      <c r="D23" s="13" t="s">
        <v>63</v>
      </c>
      <c r="E23" s="13" t="s">
        <v>705</v>
      </c>
      <c r="F23" s="12" t="s">
        <v>709</v>
      </c>
      <c r="G23" s="14">
        <v>2200000</v>
      </c>
      <c r="H23" s="14">
        <f t="shared" si="13"/>
        <v>418000</v>
      </c>
      <c r="I23" s="14">
        <f t="shared" si="14"/>
        <v>2618000</v>
      </c>
      <c r="J23" s="12" t="s">
        <v>709</v>
      </c>
      <c r="K23" s="16">
        <v>2100000</v>
      </c>
      <c r="L23" s="14">
        <f t="shared" si="2"/>
        <v>399000</v>
      </c>
      <c r="M23" s="14">
        <f t="shared" si="3"/>
        <v>2499000</v>
      </c>
      <c r="N23" s="12" t="s">
        <v>709</v>
      </c>
      <c r="O23" s="14">
        <v>2845600</v>
      </c>
      <c r="P23" s="14">
        <f t="shared" si="4"/>
        <v>540664</v>
      </c>
      <c r="Q23" s="14">
        <f t="shared" si="5"/>
        <v>3386264</v>
      </c>
      <c r="R23" s="25">
        <f t="shared" si="6"/>
        <v>2499000</v>
      </c>
      <c r="S23" s="25">
        <f t="shared" si="7"/>
        <v>3386264</v>
      </c>
      <c r="T23" s="25">
        <f t="shared" si="8"/>
        <v>2834421.3333333335</v>
      </c>
    </row>
    <row r="24" spans="1:20" ht="30" x14ac:dyDescent="0.25">
      <c r="A24" s="12" t="s">
        <v>424</v>
      </c>
      <c r="B24" s="12" t="s">
        <v>697</v>
      </c>
      <c r="C24" s="12" t="s">
        <v>113</v>
      </c>
      <c r="D24" s="13" t="s">
        <v>114</v>
      </c>
      <c r="E24" s="13" t="s">
        <v>706</v>
      </c>
      <c r="F24" s="12" t="s">
        <v>707</v>
      </c>
      <c r="G24" s="14">
        <v>24000000</v>
      </c>
      <c r="H24" s="14">
        <f t="shared" si="13"/>
        <v>4560000</v>
      </c>
      <c r="I24" s="14">
        <f t="shared" si="14"/>
        <v>28560000</v>
      </c>
      <c r="J24" s="12" t="s">
        <v>707</v>
      </c>
      <c r="K24" s="16">
        <v>23500000</v>
      </c>
      <c r="L24" s="14">
        <f t="shared" si="2"/>
        <v>4465000</v>
      </c>
      <c r="M24" s="14">
        <f t="shared" si="3"/>
        <v>27965000</v>
      </c>
      <c r="N24" s="12" t="s">
        <v>707</v>
      </c>
      <c r="O24" s="14">
        <v>24532410</v>
      </c>
      <c r="P24" s="14">
        <f t="shared" si="4"/>
        <v>4661157.9000000004</v>
      </c>
      <c r="Q24" s="14">
        <f t="shared" si="5"/>
        <v>29193567.899999999</v>
      </c>
      <c r="R24" s="25">
        <f t="shared" si="6"/>
        <v>27965000</v>
      </c>
      <c r="S24" s="25">
        <f t="shared" si="7"/>
        <v>29193567.899999999</v>
      </c>
      <c r="T24" s="25">
        <f t="shared" si="8"/>
        <v>28572855.966666669</v>
      </c>
    </row>
    <row r="25" spans="1:20" ht="210" x14ac:dyDescent="0.25">
      <c r="A25" s="12" t="s">
        <v>431</v>
      </c>
      <c r="B25" s="12" t="s">
        <v>697</v>
      </c>
      <c r="C25" s="12" t="s">
        <v>113</v>
      </c>
      <c r="D25" s="13" t="s">
        <v>116</v>
      </c>
      <c r="E25" s="13" t="s">
        <v>706</v>
      </c>
      <c r="F25" s="12" t="s">
        <v>707</v>
      </c>
      <c r="G25" s="14">
        <v>46000000</v>
      </c>
      <c r="H25" s="14">
        <f t="shared" si="13"/>
        <v>8740000</v>
      </c>
      <c r="I25" s="14">
        <f t="shared" si="14"/>
        <v>54740000</v>
      </c>
      <c r="J25" s="12" t="s">
        <v>707</v>
      </c>
      <c r="K25" s="16">
        <v>35000000</v>
      </c>
      <c r="L25" s="14">
        <f t="shared" si="2"/>
        <v>6650000</v>
      </c>
      <c r="M25" s="14">
        <f t="shared" si="3"/>
        <v>41650000</v>
      </c>
      <c r="N25" s="12" t="s">
        <v>707</v>
      </c>
      <c r="O25" s="14">
        <v>59852674</v>
      </c>
      <c r="P25" s="14">
        <f t="shared" si="4"/>
        <v>11372008.060000001</v>
      </c>
      <c r="Q25" s="14">
        <f t="shared" si="5"/>
        <v>71224682.060000002</v>
      </c>
      <c r="R25" s="25">
        <f t="shared" si="6"/>
        <v>41650000</v>
      </c>
      <c r="S25" s="25">
        <f t="shared" si="7"/>
        <v>71224682.060000002</v>
      </c>
      <c r="T25" s="25">
        <f t="shared" si="8"/>
        <v>55871560.686666667</v>
      </c>
    </row>
    <row r="26" spans="1:20" ht="45" x14ac:dyDescent="0.25">
      <c r="A26" s="12" t="s">
        <v>432</v>
      </c>
      <c r="B26" s="12" t="s">
        <v>697</v>
      </c>
      <c r="C26" s="12" t="s">
        <v>118</v>
      </c>
      <c r="D26" s="13" t="s">
        <v>212</v>
      </c>
      <c r="E26" s="13" t="s">
        <v>467</v>
      </c>
      <c r="F26" s="12" t="s">
        <v>709</v>
      </c>
      <c r="G26" s="14">
        <v>3000000</v>
      </c>
      <c r="H26" s="14">
        <f t="shared" si="13"/>
        <v>570000</v>
      </c>
      <c r="I26" s="14">
        <f t="shared" si="14"/>
        <v>3570000</v>
      </c>
      <c r="J26" s="12" t="s">
        <v>707</v>
      </c>
      <c r="K26" s="16">
        <v>2388000</v>
      </c>
      <c r="L26" s="14">
        <f t="shared" si="2"/>
        <v>453720</v>
      </c>
      <c r="M26" s="14">
        <f t="shared" si="3"/>
        <v>2841720</v>
      </c>
      <c r="N26" s="12" t="s">
        <v>707</v>
      </c>
      <c r="O26" s="14">
        <v>3220000</v>
      </c>
      <c r="P26" s="14">
        <f t="shared" si="4"/>
        <v>611800</v>
      </c>
      <c r="Q26" s="14">
        <f t="shared" si="5"/>
        <v>3831800</v>
      </c>
      <c r="R26" s="25">
        <f t="shared" si="6"/>
        <v>2841720</v>
      </c>
      <c r="S26" s="25">
        <f t="shared" si="7"/>
        <v>3831800</v>
      </c>
      <c r="T26" s="25">
        <f t="shared" si="8"/>
        <v>3414506.6666666665</v>
      </c>
    </row>
    <row r="27" spans="1:20" ht="75" x14ac:dyDescent="0.25">
      <c r="A27" s="12" t="s">
        <v>445</v>
      </c>
      <c r="B27" s="12" t="s">
        <v>697</v>
      </c>
      <c r="C27" s="12" t="s">
        <v>118</v>
      </c>
      <c r="D27" s="13" t="s">
        <v>612</v>
      </c>
      <c r="E27" s="13" t="s">
        <v>467</v>
      </c>
      <c r="F27" s="12" t="s">
        <v>708</v>
      </c>
      <c r="G27" s="14">
        <v>600000</v>
      </c>
      <c r="H27" s="14">
        <f t="shared" si="13"/>
        <v>114000</v>
      </c>
      <c r="I27" s="14">
        <f t="shared" si="14"/>
        <v>714000</v>
      </c>
      <c r="J27" s="12" t="s">
        <v>708</v>
      </c>
      <c r="K27" s="16">
        <v>750000</v>
      </c>
      <c r="L27" s="14">
        <f t="shared" si="2"/>
        <v>142500</v>
      </c>
      <c r="M27" s="14">
        <f t="shared" si="3"/>
        <v>892500</v>
      </c>
      <c r="N27" s="12" t="s">
        <v>708</v>
      </c>
      <c r="O27" s="14">
        <v>712000</v>
      </c>
      <c r="P27" s="14">
        <f t="shared" si="4"/>
        <v>135280</v>
      </c>
      <c r="Q27" s="14">
        <f t="shared" si="5"/>
        <v>847280</v>
      </c>
      <c r="R27" s="25">
        <f t="shared" si="6"/>
        <v>714000</v>
      </c>
      <c r="S27" s="25">
        <f t="shared" si="7"/>
        <v>892500</v>
      </c>
      <c r="T27" s="25">
        <f t="shared" si="8"/>
        <v>817926.66666666663</v>
      </c>
    </row>
    <row r="28" spans="1:20" x14ac:dyDescent="0.25">
      <c r="A28" s="12" t="s">
        <v>481</v>
      </c>
      <c r="B28" s="12" t="s">
        <v>697</v>
      </c>
      <c r="C28" s="12" t="s">
        <v>118</v>
      </c>
      <c r="D28" s="13" t="s">
        <v>341</v>
      </c>
      <c r="E28" s="13" t="s">
        <v>467</v>
      </c>
      <c r="F28" s="12" t="s">
        <v>709</v>
      </c>
      <c r="G28" s="14">
        <v>1800000</v>
      </c>
      <c r="H28" s="14">
        <f t="shared" ref="H28:H30" si="15">+G28*19%</f>
        <v>342000</v>
      </c>
      <c r="I28" s="14">
        <f t="shared" ref="I28:I30" si="16">G28+H28</f>
        <v>2142000</v>
      </c>
      <c r="J28" s="12" t="s">
        <v>709</v>
      </c>
      <c r="K28" s="16">
        <v>1700000</v>
      </c>
      <c r="L28" s="14">
        <f t="shared" si="2"/>
        <v>323000</v>
      </c>
      <c r="M28" s="14">
        <f t="shared" si="3"/>
        <v>2023000</v>
      </c>
      <c r="N28" s="12" t="s">
        <v>709</v>
      </c>
      <c r="O28" s="14">
        <v>2356442</v>
      </c>
      <c r="P28" s="14">
        <f t="shared" si="4"/>
        <v>447723.98</v>
      </c>
      <c r="Q28" s="14">
        <f t="shared" si="5"/>
        <v>2804165.98</v>
      </c>
      <c r="R28" s="25">
        <f t="shared" si="6"/>
        <v>2023000</v>
      </c>
      <c r="S28" s="25">
        <f t="shared" si="7"/>
        <v>2804165.98</v>
      </c>
      <c r="T28" s="25">
        <f t="shared" si="8"/>
        <v>2323055.3266666667</v>
      </c>
    </row>
    <row r="29" spans="1:20" x14ac:dyDescent="0.25">
      <c r="A29" s="12" t="s">
        <v>500</v>
      </c>
      <c r="B29" s="12" t="s">
        <v>697</v>
      </c>
      <c r="C29" s="12" t="s">
        <v>118</v>
      </c>
      <c r="D29" s="13" t="s">
        <v>661</v>
      </c>
      <c r="E29" s="13" t="s">
        <v>467</v>
      </c>
      <c r="F29" s="12" t="s">
        <v>707</v>
      </c>
      <c r="G29" s="14">
        <v>22000000</v>
      </c>
      <c r="H29" s="14">
        <f t="shared" si="15"/>
        <v>4180000</v>
      </c>
      <c r="I29" s="14">
        <f t="shared" si="16"/>
        <v>26180000</v>
      </c>
      <c r="J29" s="12" t="s">
        <v>707</v>
      </c>
      <c r="K29" s="16">
        <v>25000000</v>
      </c>
      <c r="L29" s="14">
        <f t="shared" si="2"/>
        <v>4750000</v>
      </c>
      <c r="M29" s="14">
        <f t="shared" si="3"/>
        <v>29750000</v>
      </c>
      <c r="N29" s="12" t="s">
        <v>707</v>
      </c>
      <c r="O29" s="14">
        <v>22563650</v>
      </c>
      <c r="P29" s="14">
        <f t="shared" si="4"/>
        <v>4287093.5</v>
      </c>
      <c r="Q29" s="14">
        <f t="shared" si="5"/>
        <v>26850743.5</v>
      </c>
      <c r="R29" s="25">
        <f t="shared" si="6"/>
        <v>26180000</v>
      </c>
      <c r="S29" s="25">
        <f t="shared" si="7"/>
        <v>29750000</v>
      </c>
      <c r="T29" s="25">
        <f t="shared" si="8"/>
        <v>27593581.166666668</v>
      </c>
    </row>
    <row r="30" spans="1:20" x14ac:dyDescent="0.25">
      <c r="A30" s="12" t="s">
        <v>525</v>
      </c>
      <c r="B30" s="12" t="s">
        <v>697</v>
      </c>
      <c r="C30" s="12" t="s">
        <v>118</v>
      </c>
      <c r="D30" s="13" t="s">
        <v>343</v>
      </c>
      <c r="E30" s="13" t="s">
        <v>467</v>
      </c>
      <c r="F30" s="12" t="s">
        <v>709</v>
      </c>
      <c r="G30" s="14">
        <v>7200000</v>
      </c>
      <c r="H30" s="14">
        <f t="shared" si="15"/>
        <v>1368000</v>
      </c>
      <c r="I30" s="14">
        <f t="shared" si="16"/>
        <v>8568000</v>
      </c>
      <c r="J30" s="12" t="s">
        <v>708</v>
      </c>
      <c r="K30" s="16">
        <v>6741176</v>
      </c>
      <c r="L30" s="14">
        <f t="shared" si="2"/>
        <v>1280823.44</v>
      </c>
      <c r="M30" s="14">
        <f t="shared" si="3"/>
        <v>8021999.4399999995</v>
      </c>
      <c r="N30" s="12" t="s">
        <v>709</v>
      </c>
      <c r="O30" s="14">
        <v>7856413</v>
      </c>
      <c r="P30" s="14">
        <f t="shared" si="4"/>
        <v>1492718.47</v>
      </c>
      <c r="Q30" s="14">
        <f t="shared" si="5"/>
        <v>9349131.4700000007</v>
      </c>
      <c r="R30" s="25">
        <f t="shared" si="6"/>
        <v>8021999.4399999995</v>
      </c>
      <c r="S30" s="25">
        <f t="shared" si="7"/>
        <v>9349131.4700000007</v>
      </c>
      <c r="T30" s="25">
        <f t="shared" si="8"/>
        <v>8646376.9700000007</v>
      </c>
    </row>
    <row r="31" spans="1:20" x14ac:dyDescent="0.25">
      <c r="A31" s="12"/>
      <c r="B31" s="12"/>
      <c r="C31" s="12"/>
      <c r="D31" s="13"/>
      <c r="E31" s="13"/>
      <c r="F31" s="12"/>
      <c r="G31" s="14"/>
      <c r="H31" s="14"/>
      <c r="I31" s="14"/>
    </row>
  </sheetData>
  <protectedRanges>
    <protectedRange sqref="J8:L30" name="Rango1_1"/>
    <protectedRange sqref="N8:P30" name="Rango1_3"/>
  </protectedRanges>
  <autoFilter ref="A7:I31" xr:uid="{D06D2A27-E4B7-4858-A0CD-01F2DEA7E2B0}"/>
  <sortState ref="C8:E30">
    <sortCondition ref="D8:D30"/>
  </sortState>
  <mergeCells count="13">
    <mergeCell ref="J6:M6"/>
    <mergeCell ref="N6:Q6"/>
    <mergeCell ref="R6:R7"/>
    <mergeCell ref="S6:S7"/>
    <mergeCell ref="T6:T7"/>
    <mergeCell ref="A3:I3"/>
    <mergeCell ref="A4:I4"/>
    <mergeCell ref="A6:A7"/>
    <mergeCell ref="B6:B7"/>
    <mergeCell ref="C6:C7"/>
    <mergeCell ref="D6:D7"/>
    <mergeCell ref="E6:E7"/>
    <mergeCell ref="F6:I6"/>
  </mergeCells>
  <dataValidations count="1">
    <dataValidation type="list" allowBlank="1" showInputMessage="1" showErrorMessage="1" sqref="F8:F30 J8:J30 N8:N30" xr:uid="{F68318AA-0C1D-4762-AED1-21B9495FDBD0}">
      <formula1>"MENOS DE DOS DÍAS,2 A 8 DÍAS HÁBILES,9 A 15 DÍAS HÁBILES,16 A 30 DÍAS HÁBILES,MÁS DE 30 DÍAS HÁBILES"</formula1>
    </dataValidation>
  </dataValidations>
  <pageMargins left="0.7" right="0.7" top="0.75" bottom="0.75" header="0.3" footer="0.3"/>
  <pageSetup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3089A-927D-4ABC-9BD7-97D7CFE5BA2F}">
  <dimension ref="A2:T235"/>
  <sheetViews>
    <sheetView zoomScaleNormal="100" workbookViewId="0">
      <pane ySplit="7" topLeftCell="A157" activePane="bottomLeft" state="frozen"/>
      <selection pane="bottomLeft" activeCell="A176" sqref="A176"/>
    </sheetView>
  </sheetViews>
  <sheetFormatPr baseColWidth="10" defaultColWidth="11" defaultRowHeight="15" x14ac:dyDescent="0.25"/>
  <cols>
    <col min="1" max="1" width="7.375" style="1" bestFit="1" customWidth="1"/>
    <col min="2" max="2" width="24.25" style="1" bestFit="1" customWidth="1"/>
    <col min="3" max="3" width="10.875" style="1" bestFit="1" customWidth="1"/>
    <col min="4" max="4" width="57.375" style="15" customWidth="1"/>
    <col min="5" max="5" width="32.5" style="9" bestFit="1" customWidth="1"/>
    <col min="6" max="6" width="19.75" style="3" bestFit="1" customWidth="1"/>
    <col min="7" max="7" width="17.625" style="4" bestFit="1" customWidth="1"/>
    <col min="8" max="8" width="10.5" style="4" bestFit="1" customWidth="1"/>
    <col min="9" max="9" width="14.75" style="4" bestFit="1" customWidth="1"/>
    <col min="10" max="10" width="16.75" style="5" bestFit="1" customWidth="1"/>
    <col min="11" max="11" width="13.625" style="5" bestFit="1" customWidth="1"/>
    <col min="12" max="12" width="10.5" style="5" bestFit="1" customWidth="1"/>
    <col min="13" max="13" width="11.375" style="5" bestFit="1" customWidth="1"/>
    <col min="14" max="14" width="17" style="5" bestFit="1" customWidth="1"/>
    <col min="15" max="15" width="13.625" style="5" bestFit="1" customWidth="1"/>
    <col min="16" max="16" width="10.5" style="5" bestFit="1" customWidth="1"/>
    <col min="17" max="17" width="11.375" style="5" bestFit="1" customWidth="1"/>
    <col min="18" max="18" width="13" style="5" bestFit="1" customWidth="1"/>
    <col min="19" max="19" width="13.375" style="5" bestFit="1" customWidth="1"/>
    <col min="20" max="20" width="15" style="5" bestFit="1" customWidth="1"/>
    <col min="21" max="16384" width="11" style="5"/>
  </cols>
  <sheetData>
    <row r="2" spans="1:20" ht="15.75" x14ac:dyDescent="0.25">
      <c r="A2" s="10"/>
      <c r="B2" s="10"/>
      <c r="C2" s="10"/>
      <c r="D2" s="11"/>
      <c r="E2" s="11"/>
    </row>
    <row r="3" spans="1:20" ht="23.25" x14ac:dyDescent="0.35">
      <c r="A3" s="17" t="s">
        <v>329</v>
      </c>
      <c r="B3" s="17"/>
      <c r="C3" s="17"/>
      <c r="D3" s="17"/>
      <c r="E3" s="17"/>
      <c r="F3" s="17"/>
      <c r="G3" s="17"/>
      <c r="H3" s="17"/>
      <c r="I3" s="17"/>
    </row>
    <row r="4" spans="1:20" ht="23.25" x14ac:dyDescent="0.35">
      <c r="A4" s="17" t="s">
        <v>461</v>
      </c>
      <c r="B4" s="17"/>
      <c r="C4" s="17"/>
      <c r="D4" s="17"/>
      <c r="E4" s="17"/>
      <c r="F4" s="17"/>
      <c r="G4" s="17"/>
      <c r="H4" s="17"/>
      <c r="I4" s="17"/>
    </row>
    <row r="6" spans="1:20" s="27" customFormat="1" x14ac:dyDescent="0.25">
      <c r="A6" s="18" t="s">
        <v>0</v>
      </c>
      <c r="B6" s="18" t="s">
        <v>693</v>
      </c>
      <c r="C6" s="18" t="s">
        <v>463</v>
      </c>
      <c r="D6" s="20" t="s">
        <v>328</v>
      </c>
      <c r="E6" s="20" t="s">
        <v>464</v>
      </c>
      <c r="F6" s="19" t="s">
        <v>711</v>
      </c>
      <c r="G6" s="19"/>
      <c r="H6" s="19"/>
      <c r="I6" s="19"/>
      <c r="J6" s="22" t="s">
        <v>712</v>
      </c>
      <c r="K6" s="23"/>
      <c r="L6" s="23"/>
      <c r="M6" s="24"/>
      <c r="N6" s="22" t="s">
        <v>713</v>
      </c>
      <c r="O6" s="23"/>
      <c r="P6" s="23"/>
      <c r="Q6" s="24"/>
      <c r="R6" s="26" t="s">
        <v>714</v>
      </c>
      <c r="S6" s="26" t="s">
        <v>715</v>
      </c>
      <c r="T6" s="26" t="s">
        <v>716</v>
      </c>
    </row>
    <row r="7" spans="1:20" s="28" customFormat="1" ht="25.5" x14ac:dyDescent="0.3">
      <c r="A7" s="18"/>
      <c r="B7" s="18"/>
      <c r="C7" s="18"/>
      <c r="D7" s="20"/>
      <c r="E7" s="20"/>
      <c r="F7" s="6" t="s">
        <v>1</v>
      </c>
      <c r="G7" s="7" t="s">
        <v>2</v>
      </c>
      <c r="H7" s="7" t="s">
        <v>3</v>
      </c>
      <c r="I7" s="8" t="s">
        <v>462</v>
      </c>
      <c r="J7" s="6" t="s">
        <v>1</v>
      </c>
      <c r="K7" s="7" t="s">
        <v>2</v>
      </c>
      <c r="L7" s="7" t="s">
        <v>3</v>
      </c>
      <c r="M7" s="8" t="s">
        <v>462</v>
      </c>
      <c r="N7" s="6" t="s">
        <v>1</v>
      </c>
      <c r="O7" s="7" t="s">
        <v>2</v>
      </c>
      <c r="P7" s="7" t="s">
        <v>3</v>
      </c>
      <c r="Q7" s="8" t="s">
        <v>462</v>
      </c>
      <c r="R7" s="26"/>
      <c r="S7" s="26"/>
      <c r="T7" s="26"/>
    </row>
    <row r="8" spans="1:20" ht="30" x14ac:dyDescent="0.25">
      <c r="A8" s="12" t="s">
        <v>40</v>
      </c>
      <c r="B8" s="12" t="s">
        <v>698</v>
      </c>
      <c r="C8" s="12" t="s">
        <v>118</v>
      </c>
      <c r="D8" s="13" t="s">
        <v>119</v>
      </c>
      <c r="E8" s="13" t="s">
        <v>467</v>
      </c>
      <c r="F8" s="12" t="s">
        <v>709</v>
      </c>
      <c r="G8" s="14">
        <v>32000</v>
      </c>
      <c r="H8" s="14">
        <f t="shared" ref="H8:H25" si="0">+G8*19%</f>
        <v>6080</v>
      </c>
      <c r="I8" s="14">
        <f t="shared" ref="I8:I25" si="1">G8+H8</f>
        <v>38080</v>
      </c>
      <c r="J8" s="12" t="s">
        <v>709</v>
      </c>
      <c r="K8" s="14">
        <v>34000</v>
      </c>
      <c r="L8" s="14">
        <f t="shared" ref="L8:L71" si="2">+K8*19%</f>
        <v>6460</v>
      </c>
      <c r="M8" s="14">
        <f t="shared" ref="M8:M71" si="3">K8+L8</f>
        <v>40460</v>
      </c>
      <c r="N8" s="12" t="s">
        <v>709</v>
      </c>
      <c r="O8" s="14">
        <v>49950</v>
      </c>
      <c r="P8" s="14">
        <f t="shared" ref="P8:P71" si="4">+O8*19%</f>
        <v>9490.5</v>
      </c>
      <c r="Q8" s="14">
        <f t="shared" ref="Q8:Q71" si="5">O8+P8</f>
        <v>59440.5</v>
      </c>
      <c r="R8" s="25">
        <f>+MIN(Q8,M8,I8)</f>
        <v>38080</v>
      </c>
      <c r="S8" s="25">
        <f>+MAX(Q8,I8,M8)</f>
        <v>59440.5</v>
      </c>
      <c r="T8" s="25">
        <f>+AVERAGE(Q8,M8,I8)</f>
        <v>45993.5</v>
      </c>
    </row>
    <row r="9" spans="1:20" x14ac:dyDescent="0.25">
      <c r="A9" s="12" t="s">
        <v>42</v>
      </c>
      <c r="B9" s="12" t="s">
        <v>698</v>
      </c>
      <c r="C9" s="12" t="s">
        <v>118</v>
      </c>
      <c r="D9" s="13" t="s">
        <v>484</v>
      </c>
      <c r="E9" s="13" t="s">
        <v>467</v>
      </c>
      <c r="F9" s="12" t="s">
        <v>709</v>
      </c>
      <c r="G9" s="14">
        <v>75000</v>
      </c>
      <c r="H9" s="14">
        <f t="shared" si="0"/>
        <v>14250</v>
      </c>
      <c r="I9" s="14">
        <f t="shared" si="1"/>
        <v>89250</v>
      </c>
      <c r="J9" s="12" t="s">
        <v>709</v>
      </c>
      <c r="K9" s="16">
        <v>80000</v>
      </c>
      <c r="L9" s="14">
        <f t="shared" si="2"/>
        <v>15200</v>
      </c>
      <c r="M9" s="14">
        <f t="shared" si="3"/>
        <v>95200</v>
      </c>
      <c r="N9" s="12" t="s">
        <v>709</v>
      </c>
      <c r="O9" s="14">
        <v>89990</v>
      </c>
      <c r="P9" s="14">
        <f t="shared" si="4"/>
        <v>17098.099999999999</v>
      </c>
      <c r="Q9" s="14">
        <f t="shared" si="5"/>
        <v>107088.1</v>
      </c>
      <c r="R9" s="25">
        <f t="shared" ref="R9:R72" si="6">+MIN(Q9,M9,I9)</f>
        <v>89250</v>
      </c>
      <c r="S9" s="25">
        <f t="shared" ref="S9:S72" si="7">+MAX(Q9,I9,M9)</f>
        <v>107088.1</v>
      </c>
      <c r="T9" s="25">
        <f t="shared" ref="T9:T72" si="8">+AVERAGE(Q9,M9,I9)</f>
        <v>97179.366666666654</v>
      </c>
    </row>
    <row r="10" spans="1:20" x14ac:dyDescent="0.25">
      <c r="A10" s="12" t="s">
        <v>43</v>
      </c>
      <c r="B10" s="12" t="s">
        <v>698</v>
      </c>
      <c r="C10" s="12" t="s">
        <v>118</v>
      </c>
      <c r="D10" s="13" t="s">
        <v>665</v>
      </c>
      <c r="E10" s="13" t="s">
        <v>467</v>
      </c>
      <c r="F10" s="12" t="s">
        <v>709</v>
      </c>
      <c r="G10" s="14">
        <v>190000</v>
      </c>
      <c r="H10" s="14">
        <f t="shared" si="0"/>
        <v>36100</v>
      </c>
      <c r="I10" s="14">
        <f t="shared" si="1"/>
        <v>226100</v>
      </c>
      <c r="J10" s="12" t="s">
        <v>709</v>
      </c>
      <c r="K10" s="16">
        <v>189000</v>
      </c>
      <c r="L10" s="14">
        <f t="shared" si="2"/>
        <v>35910</v>
      </c>
      <c r="M10" s="14">
        <f t="shared" si="3"/>
        <v>224910</v>
      </c>
      <c r="N10" s="12" t="s">
        <v>709</v>
      </c>
      <c r="O10" s="14">
        <v>221495</v>
      </c>
      <c r="P10" s="14">
        <f t="shared" si="4"/>
        <v>42084.05</v>
      </c>
      <c r="Q10" s="14">
        <f t="shared" si="5"/>
        <v>263579.05</v>
      </c>
      <c r="R10" s="25">
        <f t="shared" si="6"/>
        <v>224910</v>
      </c>
      <c r="S10" s="25">
        <f t="shared" si="7"/>
        <v>263579.05</v>
      </c>
      <c r="T10" s="25">
        <f t="shared" si="8"/>
        <v>238196.35</v>
      </c>
    </row>
    <row r="11" spans="1:20" x14ac:dyDescent="0.25">
      <c r="A11" s="12" t="s">
        <v>45</v>
      </c>
      <c r="B11" s="12" t="s">
        <v>698</v>
      </c>
      <c r="C11" s="12" t="s">
        <v>118</v>
      </c>
      <c r="D11" s="13" t="s">
        <v>363</v>
      </c>
      <c r="E11" s="13" t="s">
        <v>467</v>
      </c>
      <c r="F11" s="12" t="s">
        <v>709</v>
      </c>
      <c r="G11" s="14">
        <v>850000</v>
      </c>
      <c r="H11" s="14">
        <f t="shared" si="0"/>
        <v>161500</v>
      </c>
      <c r="I11" s="14">
        <f t="shared" si="1"/>
        <v>1011500</v>
      </c>
      <c r="J11" s="12" t="s">
        <v>709</v>
      </c>
      <c r="K11" s="16">
        <v>890000</v>
      </c>
      <c r="L11" s="14">
        <f t="shared" si="2"/>
        <v>169100</v>
      </c>
      <c r="M11" s="14">
        <f t="shared" si="3"/>
        <v>1059100</v>
      </c>
      <c r="N11" s="12" t="s">
        <v>709</v>
      </c>
      <c r="O11" s="14">
        <v>913253</v>
      </c>
      <c r="P11" s="14">
        <f t="shared" si="4"/>
        <v>173518.07</v>
      </c>
      <c r="Q11" s="14">
        <f t="shared" si="5"/>
        <v>1086771.07</v>
      </c>
      <c r="R11" s="25">
        <f t="shared" si="6"/>
        <v>1011500</v>
      </c>
      <c r="S11" s="25">
        <f t="shared" si="7"/>
        <v>1086771.07</v>
      </c>
      <c r="T11" s="25">
        <f t="shared" si="8"/>
        <v>1052457.0233333334</v>
      </c>
    </row>
    <row r="12" spans="1:20" x14ac:dyDescent="0.25">
      <c r="A12" s="12" t="s">
        <v>47</v>
      </c>
      <c r="B12" s="12" t="s">
        <v>698</v>
      </c>
      <c r="C12" s="12" t="s">
        <v>118</v>
      </c>
      <c r="D12" s="13" t="s">
        <v>121</v>
      </c>
      <c r="E12" s="13" t="s">
        <v>467</v>
      </c>
      <c r="F12" s="12" t="s">
        <v>709</v>
      </c>
      <c r="G12" s="14">
        <v>750000</v>
      </c>
      <c r="H12" s="14">
        <f t="shared" si="0"/>
        <v>142500</v>
      </c>
      <c r="I12" s="14">
        <f t="shared" si="1"/>
        <v>892500</v>
      </c>
      <c r="J12" s="12" t="s">
        <v>709</v>
      </c>
      <c r="K12" s="16">
        <v>410000</v>
      </c>
      <c r="L12" s="14">
        <f t="shared" si="2"/>
        <v>77900</v>
      </c>
      <c r="M12" s="14">
        <f t="shared" si="3"/>
        <v>487900</v>
      </c>
      <c r="N12" s="12" t="s">
        <v>709</v>
      </c>
      <c r="O12" s="14">
        <v>874132</v>
      </c>
      <c r="P12" s="14">
        <f t="shared" si="4"/>
        <v>166085.08000000002</v>
      </c>
      <c r="Q12" s="14">
        <f t="shared" si="5"/>
        <v>1040217.0800000001</v>
      </c>
      <c r="R12" s="25">
        <f t="shared" si="6"/>
        <v>487900</v>
      </c>
      <c r="S12" s="25">
        <f t="shared" si="7"/>
        <v>1040217.0800000001</v>
      </c>
      <c r="T12" s="25">
        <f t="shared" si="8"/>
        <v>806872.36</v>
      </c>
    </row>
    <row r="13" spans="1:20" x14ac:dyDescent="0.25">
      <c r="A13" s="12" t="s">
        <v>49</v>
      </c>
      <c r="B13" s="12" t="s">
        <v>698</v>
      </c>
      <c r="C13" s="12" t="s">
        <v>118</v>
      </c>
      <c r="D13" s="13" t="s">
        <v>647</v>
      </c>
      <c r="E13" s="13" t="s">
        <v>467</v>
      </c>
      <c r="F13" s="12" t="s">
        <v>709</v>
      </c>
      <c r="G13" s="14">
        <v>180000</v>
      </c>
      <c r="H13" s="14">
        <f t="shared" si="0"/>
        <v>34200</v>
      </c>
      <c r="I13" s="14">
        <f t="shared" si="1"/>
        <v>214200</v>
      </c>
      <c r="J13" s="12" t="s">
        <v>709</v>
      </c>
      <c r="K13" s="16">
        <v>189000</v>
      </c>
      <c r="L13" s="14">
        <f t="shared" si="2"/>
        <v>35910</v>
      </c>
      <c r="M13" s="14">
        <f t="shared" si="3"/>
        <v>224910</v>
      </c>
      <c r="N13" s="12" t="s">
        <v>709</v>
      </c>
      <c r="O13" s="14">
        <v>222550</v>
      </c>
      <c r="P13" s="14">
        <f t="shared" si="4"/>
        <v>42284.5</v>
      </c>
      <c r="Q13" s="14">
        <f t="shared" si="5"/>
        <v>264834.5</v>
      </c>
      <c r="R13" s="25">
        <f t="shared" si="6"/>
        <v>214200</v>
      </c>
      <c r="S13" s="25">
        <f t="shared" si="7"/>
        <v>264834.5</v>
      </c>
      <c r="T13" s="25">
        <f t="shared" si="8"/>
        <v>234648.16666666666</v>
      </c>
    </row>
    <row r="14" spans="1:20" ht="30" x14ac:dyDescent="0.25">
      <c r="A14" s="12" t="s">
        <v>51</v>
      </c>
      <c r="B14" s="12" t="s">
        <v>698</v>
      </c>
      <c r="C14" s="12" t="s">
        <v>118</v>
      </c>
      <c r="D14" s="13" t="s">
        <v>551</v>
      </c>
      <c r="E14" s="13" t="s">
        <v>467</v>
      </c>
      <c r="F14" s="12" t="s">
        <v>709</v>
      </c>
      <c r="G14" s="14">
        <v>4150000</v>
      </c>
      <c r="H14" s="14">
        <f t="shared" si="0"/>
        <v>788500</v>
      </c>
      <c r="I14" s="14">
        <f t="shared" si="1"/>
        <v>4938500</v>
      </c>
      <c r="J14" s="12" t="s">
        <v>709</v>
      </c>
      <c r="K14" s="16">
        <v>4100000</v>
      </c>
      <c r="L14" s="14">
        <f t="shared" si="2"/>
        <v>779000</v>
      </c>
      <c r="M14" s="14">
        <f t="shared" si="3"/>
        <v>4879000</v>
      </c>
      <c r="N14" s="12" t="s">
        <v>710</v>
      </c>
      <c r="O14" s="14">
        <v>7909900</v>
      </c>
      <c r="P14" s="14">
        <f t="shared" si="4"/>
        <v>1502881</v>
      </c>
      <c r="Q14" s="14">
        <f t="shared" si="5"/>
        <v>9412781</v>
      </c>
      <c r="R14" s="25">
        <f t="shared" si="6"/>
        <v>4879000</v>
      </c>
      <c r="S14" s="25">
        <f t="shared" si="7"/>
        <v>9412781</v>
      </c>
      <c r="T14" s="25">
        <f t="shared" si="8"/>
        <v>6410093.666666667</v>
      </c>
    </row>
    <row r="15" spans="1:20" x14ac:dyDescent="0.25">
      <c r="A15" s="12" t="s">
        <v>53</v>
      </c>
      <c r="B15" s="12" t="s">
        <v>698</v>
      </c>
      <c r="C15" s="12" t="s">
        <v>118</v>
      </c>
      <c r="D15" s="13" t="s">
        <v>672</v>
      </c>
      <c r="E15" s="13" t="s">
        <v>467</v>
      </c>
      <c r="F15" s="12" t="s">
        <v>709</v>
      </c>
      <c r="G15" s="14">
        <v>120000</v>
      </c>
      <c r="H15" s="14">
        <f t="shared" si="0"/>
        <v>22800</v>
      </c>
      <c r="I15" s="14">
        <f t="shared" si="1"/>
        <v>142800</v>
      </c>
      <c r="J15" s="12" t="s">
        <v>709</v>
      </c>
      <c r="K15" s="16">
        <v>135000</v>
      </c>
      <c r="L15" s="14">
        <f t="shared" si="2"/>
        <v>25650</v>
      </c>
      <c r="M15" s="14">
        <f t="shared" si="3"/>
        <v>160650</v>
      </c>
      <c r="N15" s="12" t="s">
        <v>709</v>
      </c>
      <c r="O15" s="14">
        <v>139990</v>
      </c>
      <c r="P15" s="14">
        <f t="shared" si="4"/>
        <v>26598.1</v>
      </c>
      <c r="Q15" s="14">
        <f t="shared" si="5"/>
        <v>166588.1</v>
      </c>
      <c r="R15" s="25">
        <f t="shared" si="6"/>
        <v>142800</v>
      </c>
      <c r="S15" s="25">
        <f t="shared" si="7"/>
        <v>166588.1</v>
      </c>
      <c r="T15" s="25">
        <f t="shared" si="8"/>
        <v>156679.36666666667</v>
      </c>
    </row>
    <row r="16" spans="1:20" ht="105" x14ac:dyDescent="0.25">
      <c r="A16" s="12" t="s">
        <v>55</v>
      </c>
      <c r="B16" s="12" t="s">
        <v>698</v>
      </c>
      <c r="C16" s="12" t="s">
        <v>118</v>
      </c>
      <c r="D16" s="13" t="s">
        <v>380</v>
      </c>
      <c r="E16" s="13" t="s">
        <v>467</v>
      </c>
      <c r="F16" s="12" t="s">
        <v>709</v>
      </c>
      <c r="G16" s="14">
        <v>300000</v>
      </c>
      <c r="H16" s="14">
        <f t="shared" si="0"/>
        <v>57000</v>
      </c>
      <c r="I16" s="14">
        <f t="shared" si="1"/>
        <v>357000</v>
      </c>
      <c r="J16" s="12" t="s">
        <v>709</v>
      </c>
      <c r="K16" s="16">
        <v>290000</v>
      </c>
      <c r="L16" s="14">
        <f t="shared" si="2"/>
        <v>55100</v>
      </c>
      <c r="M16" s="14">
        <f t="shared" si="3"/>
        <v>345100</v>
      </c>
      <c r="N16" s="12" t="s">
        <v>709</v>
      </c>
      <c r="O16" s="14">
        <v>423651</v>
      </c>
      <c r="P16" s="14">
        <f t="shared" si="4"/>
        <v>80493.69</v>
      </c>
      <c r="Q16" s="14">
        <f t="shared" si="5"/>
        <v>504144.69</v>
      </c>
      <c r="R16" s="25">
        <f t="shared" si="6"/>
        <v>345100</v>
      </c>
      <c r="S16" s="25">
        <f t="shared" si="7"/>
        <v>504144.69</v>
      </c>
      <c r="T16" s="25">
        <f t="shared" si="8"/>
        <v>402081.5633333333</v>
      </c>
    </row>
    <row r="17" spans="1:20" x14ac:dyDescent="0.25">
      <c r="A17" s="12" t="s">
        <v>117</v>
      </c>
      <c r="B17" s="12" t="s">
        <v>698</v>
      </c>
      <c r="C17" s="12" t="s">
        <v>118</v>
      </c>
      <c r="D17" s="13" t="s">
        <v>378</v>
      </c>
      <c r="E17" s="13" t="s">
        <v>467</v>
      </c>
      <c r="F17" s="12" t="s">
        <v>709</v>
      </c>
      <c r="G17" s="14">
        <v>13000</v>
      </c>
      <c r="H17" s="14">
        <f t="shared" si="0"/>
        <v>2470</v>
      </c>
      <c r="I17" s="14">
        <f t="shared" si="1"/>
        <v>15470</v>
      </c>
      <c r="J17" s="12" t="s">
        <v>709</v>
      </c>
      <c r="K17" s="16">
        <v>16000</v>
      </c>
      <c r="L17" s="14">
        <f t="shared" si="2"/>
        <v>3040</v>
      </c>
      <c r="M17" s="14">
        <f t="shared" si="3"/>
        <v>19040</v>
      </c>
      <c r="N17" s="12" t="s">
        <v>709</v>
      </c>
      <c r="O17" s="14">
        <v>20531</v>
      </c>
      <c r="P17" s="14">
        <f t="shared" si="4"/>
        <v>3900.89</v>
      </c>
      <c r="Q17" s="14">
        <f t="shared" si="5"/>
        <v>24431.89</v>
      </c>
      <c r="R17" s="25">
        <f t="shared" si="6"/>
        <v>15470</v>
      </c>
      <c r="S17" s="25">
        <f t="shared" si="7"/>
        <v>24431.89</v>
      </c>
      <c r="T17" s="25">
        <f t="shared" si="8"/>
        <v>19647.296666666665</v>
      </c>
    </row>
    <row r="18" spans="1:20" x14ac:dyDescent="0.25">
      <c r="A18" s="12" t="s">
        <v>120</v>
      </c>
      <c r="B18" s="12" t="s">
        <v>698</v>
      </c>
      <c r="C18" s="12" t="s">
        <v>118</v>
      </c>
      <c r="D18" s="13" t="s">
        <v>127</v>
      </c>
      <c r="E18" s="13" t="s">
        <v>467</v>
      </c>
      <c r="F18" s="12" t="s">
        <v>709</v>
      </c>
      <c r="G18" s="14">
        <v>240000</v>
      </c>
      <c r="H18" s="14">
        <f t="shared" si="0"/>
        <v>45600</v>
      </c>
      <c r="I18" s="14">
        <f t="shared" si="1"/>
        <v>285600</v>
      </c>
      <c r="J18" s="12" t="s">
        <v>709</v>
      </c>
      <c r="K18" s="16">
        <v>255000</v>
      </c>
      <c r="L18" s="14">
        <f t="shared" si="2"/>
        <v>48450</v>
      </c>
      <c r="M18" s="14">
        <f t="shared" si="3"/>
        <v>303450</v>
      </c>
      <c r="N18" s="12" t="s">
        <v>709</v>
      </c>
      <c r="O18" s="14">
        <v>288990</v>
      </c>
      <c r="P18" s="14">
        <f t="shared" si="4"/>
        <v>54908.1</v>
      </c>
      <c r="Q18" s="14">
        <f t="shared" si="5"/>
        <v>343898.1</v>
      </c>
      <c r="R18" s="25">
        <f t="shared" si="6"/>
        <v>285600</v>
      </c>
      <c r="S18" s="25">
        <f t="shared" si="7"/>
        <v>343898.1</v>
      </c>
      <c r="T18" s="25">
        <f t="shared" si="8"/>
        <v>310982.7</v>
      </c>
    </row>
    <row r="19" spans="1:20" x14ac:dyDescent="0.25">
      <c r="A19" s="12" t="s">
        <v>122</v>
      </c>
      <c r="B19" s="12" t="s">
        <v>698</v>
      </c>
      <c r="C19" s="12" t="s">
        <v>118</v>
      </c>
      <c r="D19" s="13" t="s">
        <v>487</v>
      </c>
      <c r="E19" s="13" t="s">
        <v>467</v>
      </c>
      <c r="F19" s="12" t="s">
        <v>709</v>
      </c>
      <c r="G19" s="14">
        <v>17500</v>
      </c>
      <c r="H19" s="14">
        <f t="shared" si="0"/>
        <v>3325</v>
      </c>
      <c r="I19" s="14">
        <f t="shared" si="1"/>
        <v>20825</v>
      </c>
      <c r="J19" s="12" t="s">
        <v>709</v>
      </c>
      <c r="K19" s="16">
        <v>29000</v>
      </c>
      <c r="L19" s="14">
        <f t="shared" si="2"/>
        <v>5510</v>
      </c>
      <c r="M19" s="14">
        <f t="shared" si="3"/>
        <v>34510</v>
      </c>
      <c r="N19" s="12" t="s">
        <v>709</v>
      </c>
      <c r="O19" s="14">
        <v>20594</v>
      </c>
      <c r="P19" s="14">
        <f t="shared" si="4"/>
        <v>3912.86</v>
      </c>
      <c r="Q19" s="14">
        <f t="shared" si="5"/>
        <v>24506.86</v>
      </c>
      <c r="R19" s="25">
        <f t="shared" si="6"/>
        <v>20825</v>
      </c>
      <c r="S19" s="25">
        <f t="shared" si="7"/>
        <v>34510</v>
      </c>
      <c r="T19" s="25">
        <f t="shared" si="8"/>
        <v>26613.953333333335</v>
      </c>
    </row>
    <row r="20" spans="1:20" x14ac:dyDescent="0.25">
      <c r="A20" s="12" t="s">
        <v>126</v>
      </c>
      <c r="B20" s="12" t="s">
        <v>698</v>
      </c>
      <c r="C20" s="12" t="s">
        <v>118</v>
      </c>
      <c r="D20" s="13" t="s">
        <v>543</v>
      </c>
      <c r="E20" s="13" t="s">
        <v>467</v>
      </c>
      <c r="F20" s="12" t="s">
        <v>709</v>
      </c>
      <c r="G20" s="14">
        <v>300000</v>
      </c>
      <c r="H20" s="14">
        <f t="shared" si="0"/>
        <v>57000</v>
      </c>
      <c r="I20" s="14">
        <f t="shared" si="1"/>
        <v>357000</v>
      </c>
      <c r="J20" s="12" t="s">
        <v>709</v>
      </c>
      <c r="K20" s="16">
        <v>320000</v>
      </c>
      <c r="L20" s="14">
        <f t="shared" si="2"/>
        <v>60800</v>
      </c>
      <c r="M20" s="14">
        <f t="shared" si="3"/>
        <v>380800</v>
      </c>
      <c r="N20" s="12" t="s">
        <v>709</v>
      </c>
      <c r="O20" s="14">
        <v>341108</v>
      </c>
      <c r="P20" s="14">
        <f t="shared" si="4"/>
        <v>64810.520000000004</v>
      </c>
      <c r="Q20" s="14">
        <f t="shared" si="5"/>
        <v>405918.52</v>
      </c>
      <c r="R20" s="25">
        <f t="shared" si="6"/>
        <v>357000</v>
      </c>
      <c r="S20" s="25">
        <f t="shared" si="7"/>
        <v>405918.52</v>
      </c>
      <c r="T20" s="25">
        <f t="shared" si="8"/>
        <v>381239.50666666665</v>
      </c>
    </row>
    <row r="21" spans="1:20" x14ac:dyDescent="0.25">
      <c r="A21" s="12" t="s">
        <v>128</v>
      </c>
      <c r="B21" s="12" t="s">
        <v>698</v>
      </c>
      <c r="C21" s="12" t="s">
        <v>118</v>
      </c>
      <c r="D21" s="13" t="s">
        <v>129</v>
      </c>
      <c r="E21" s="13" t="s">
        <v>467</v>
      </c>
      <c r="F21" s="12" t="s">
        <v>709</v>
      </c>
      <c r="G21" s="14">
        <v>132000</v>
      </c>
      <c r="H21" s="14">
        <f t="shared" si="0"/>
        <v>25080</v>
      </c>
      <c r="I21" s="14">
        <f t="shared" si="1"/>
        <v>157080</v>
      </c>
      <c r="J21" s="12" t="s">
        <v>709</v>
      </c>
      <c r="K21" s="16">
        <v>140000</v>
      </c>
      <c r="L21" s="14">
        <f t="shared" si="2"/>
        <v>26600</v>
      </c>
      <c r="M21" s="14">
        <f t="shared" si="3"/>
        <v>166600</v>
      </c>
      <c r="N21" s="12" t="s">
        <v>709</v>
      </c>
      <c r="O21" s="14">
        <v>183102</v>
      </c>
      <c r="P21" s="14">
        <f t="shared" si="4"/>
        <v>34789.379999999997</v>
      </c>
      <c r="Q21" s="14">
        <f t="shared" si="5"/>
        <v>217891.38</v>
      </c>
      <c r="R21" s="25">
        <f t="shared" si="6"/>
        <v>157080</v>
      </c>
      <c r="S21" s="25">
        <f t="shared" si="7"/>
        <v>217891.38</v>
      </c>
      <c r="T21" s="25">
        <f t="shared" si="8"/>
        <v>180523.79333333333</v>
      </c>
    </row>
    <row r="22" spans="1:20" x14ac:dyDescent="0.25">
      <c r="A22" s="12" t="s">
        <v>130</v>
      </c>
      <c r="B22" s="12" t="s">
        <v>698</v>
      </c>
      <c r="C22" s="12" t="s">
        <v>118</v>
      </c>
      <c r="D22" s="13" t="s">
        <v>425</v>
      </c>
      <c r="E22" s="13" t="s">
        <v>467</v>
      </c>
      <c r="F22" s="12" t="s">
        <v>709</v>
      </c>
      <c r="G22" s="14">
        <v>165000</v>
      </c>
      <c r="H22" s="14">
        <f t="shared" si="0"/>
        <v>31350</v>
      </c>
      <c r="I22" s="14">
        <f t="shared" si="1"/>
        <v>196350</v>
      </c>
      <c r="J22" s="12" t="s">
        <v>709</v>
      </c>
      <c r="K22" s="16">
        <v>161000</v>
      </c>
      <c r="L22" s="14">
        <f t="shared" si="2"/>
        <v>30590</v>
      </c>
      <c r="M22" s="14">
        <f t="shared" si="3"/>
        <v>191590</v>
      </c>
      <c r="N22" s="12" t="s">
        <v>709</v>
      </c>
      <c r="O22" s="14">
        <v>174156</v>
      </c>
      <c r="P22" s="14">
        <f t="shared" si="4"/>
        <v>33089.64</v>
      </c>
      <c r="Q22" s="14">
        <f t="shared" si="5"/>
        <v>207245.64</v>
      </c>
      <c r="R22" s="25">
        <f t="shared" si="6"/>
        <v>191590</v>
      </c>
      <c r="S22" s="25">
        <f t="shared" si="7"/>
        <v>207245.64</v>
      </c>
      <c r="T22" s="25">
        <f t="shared" si="8"/>
        <v>198395.21333333335</v>
      </c>
    </row>
    <row r="23" spans="1:20" x14ac:dyDescent="0.25">
      <c r="A23" s="12" t="s">
        <v>132</v>
      </c>
      <c r="B23" s="12" t="s">
        <v>698</v>
      </c>
      <c r="C23" s="12" t="s">
        <v>118</v>
      </c>
      <c r="D23" s="13" t="s">
        <v>516</v>
      </c>
      <c r="E23" s="13" t="s">
        <v>467</v>
      </c>
      <c r="F23" s="12" t="s">
        <v>709</v>
      </c>
      <c r="G23" s="14">
        <v>300000</v>
      </c>
      <c r="H23" s="14">
        <f t="shared" si="0"/>
        <v>57000</v>
      </c>
      <c r="I23" s="14">
        <f t="shared" si="1"/>
        <v>357000</v>
      </c>
      <c r="J23" s="12" t="s">
        <v>709</v>
      </c>
      <c r="K23" s="16">
        <v>290000</v>
      </c>
      <c r="L23" s="14">
        <f t="shared" si="2"/>
        <v>55100</v>
      </c>
      <c r="M23" s="14">
        <f t="shared" si="3"/>
        <v>345100</v>
      </c>
      <c r="N23" s="12" t="s">
        <v>709</v>
      </c>
      <c r="O23" s="14">
        <v>416516</v>
      </c>
      <c r="P23" s="14">
        <f t="shared" si="4"/>
        <v>79138.040000000008</v>
      </c>
      <c r="Q23" s="14">
        <f t="shared" si="5"/>
        <v>495654.04000000004</v>
      </c>
      <c r="R23" s="25">
        <f t="shared" si="6"/>
        <v>345100</v>
      </c>
      <c r="S23" s="25">
        <f t="shared" si="7"/>
        <v>495654.04000000004</v>
      </c>
      <c r="T23" s="25">
        <f t="shared" si="8"/>
        <v>399251.34666666668</v>
      </c>
    </row>
    <row r="24" spans="1:20" x14ac:dyDescent="0.25">
      <c r="A24" s="12" t="s">
        <v>134</v>
      </c>
      <c r="B24" s="12" t="s">
        <v>698</v>
      </c>
      <c r="C24" s="12" t="s">
        <v>118</v>
      </c>
      <c r="D24" s="13" t="s">
        <v>660</v>
      </c>
      <c r="E24" s="13" t="s">
        <v>467</v>
      </c>
      <c r="F24" s="12" t="s">
        <v>709</v>
      </c>
      <c r="G24" s="14">
        <v>390000</v>
      </c>
      <c r="H24" s="14">
        <f t="shared" si="0"/>
        <v>74100</v>
      </c>
      <c r="I24" s="14">
        <f t="shared" si="1"/>
        <v>464100</v>
      </c>
      <c r="J24" s="12" t="s">
        <v>709</v>
      </c>
      <c r="K24" s="16">
        <v>378000</v>
      </c>
      <c r="L24" s="14">
        <f t="shared" si="2"/>
        <v>71820</v>
      </c>
      <c r="M24" s="14">
        <f t="shared" si="3"/>
        <v>449820</v>
      </c>
      <c r="N24" s="12" t="s">
        <v>709</v>
      </c>
      <c r="O24" s="14">
        <v>411100</v>
      </c>
      <c r="P24" s="14">
        <f t="shared" si="4"/>
        <v>78109</v>
      </c>
      <c r="Q24" s="14">
        <f t="shared" si="5"/>
        <v>489209</v>
      </c>
      <c r="R24" s="25">
        <f t="shared" si="6"/>
        <v>449820</v>
      </c>
      <c r="S24" s="25">
        <f t="shared" si="7"/>
        <v>489209</v>
      </c>
      <c r="T24" s="25">
        <f t="shared" si="8"/>
        <v>467709.66666666669</v>
      </c>
    </row>
    <row r="25" spans="1:20" x14ac:dyDescent="0.25">
      <c r="A25" s="12" t="s">
        <v>136</v>
      </c>
      <c r="B25" s="12" t="s">
        <v>698</v>
      </c>
      <c r="C25" s="12" t="s">
        <v>118</v>
      </c>
      <c r="D25" s="13" t="s">
        <v>507</v>
      </c>
      <c r="E25" s="13" t="s">
        <v>467</v>
      </c>
      <c r="F25" s="12" t="s">
        <v>709</v>
      </c>
      <c r="G25" s="14">
        <v>300000</v>
      </c>
      <c r="H25" s="14">
        <f t="shared" si="0"/>
        <v>57000</v>
      </c>
      <c r="I25" s="14">
        <f t="shared" si="1"/>
        <v>357000</v>
      </c>
      <c r="J25" s="12" t="s">
        <v>709</v>
      </c>
      <c r="K25" s="16">
        <v>290000</v>
      </c>
      <c r="L25" s="14">
        <f t="shared" si="2"/>
        <v>55100</v>
      </c>
      <c r="M25" s="14">
        <f t="shared" si="3"/>
        <v>345100</v>
      </c>
      <c r="N25" s="12" t="s">
        <v>709</v>
      </c>
      <c r="O25" s="14">
        <v>328946</v>
      </c>
      <c r="P25" s="14">
        <f t="shared" si="4"/>
        <v>62499.74</v>
      </c>
      <c r="Q25" s="14">
        <f t="shared" si="5"/>
        <v>391445.74</v>
      </c>
      <c r="R25" s="25">
        <f t="shared" si="6"/>
        <v>345100</v>
      </c>
      <c r="S25" s="25">
        <f t="shared" si="7"/>
        <v>391445.74</v>
      </c>
      <c r="T25" s="25">
        <f t="shared" si="8"/>
        <v>364515.24666666664</v>
      </c>
    </row>
    <row r="26" spans="1:20" x14ac:dyDescent="0.25">
      <c r="A26" s="12" t="s">
        <v>138</v>
      </c>
      <c r="B26" s="12" t="s">
        <v>698</v>
      </c>
      <c r="C26" s="12" t="s">
        <v>118</v>
      </c>
      <c r="D26" s="13" t="s">
        <v>472</v>
      </c>
      <c r="E26" s="13" t="s">
        <v>467</v>
      </c>
      <c r="F26" s="12" t="s">
        <v>709</v>
      </c>
      <c r="G26" s="14">
        <v>320000</v>
      </c>
      <c r="H26" s="14">
        <f t="shared" ref="H26:H86" si="9">+G26*19%</f>
        <v>60800</v>
      </c>
      <c r="I26" s="14">
        <f t="shared" ref="I26:I86" si="10">G26+H26</f>
        <v>380800</v>
      </c>
      <c r="J26" s="12" t="s">
        <v>709</v>
      </c>
      <c r="K26" s="16">
        <v>340000</v>
      </c>
      <c r="L26" s="14">
        <f t="shared" si="2"/>
        <v>64600</v>
      </c>
      <c r="M26" s="14">
        <f t="shared" si="3"/>
        <v>404600</v>
      </c>
      <c r="N26" s="12" t="s">
        <v>709</v>
      </c>
      <c r="O26" s="14">
        <v>348951</v>
      </c>
      <c r="P26" s="14">
        <f t="shared" si="4"/>
        <v>66300.69</v>
      </c>
      <c r="Q26" s="14">
        <f t="shared" si="5"/>
        <v>415251.69</v>
      </c>
      <c r="R26" s="25">
        <f t="shared" si="6"/>
        <v>380800</v>
      </c>
      <c r="S26" s="25">
        <f t="shared" si="7"/>
        <v>415251.69</v>
      </c>
      <c r="T26" s="25">
        <f t="shared" si="8"/>
        <v>400217.23</v>
      </c>
    </row>
    <row r="27" spans="1:20" ht="30" x14ac:dyDescent="0.25">
      <c r="A27" s="12" t="s">
        <v>140</v>
      </c>
      <c r="B27" s="12" t="s">
        <v>698</v>
      </c>
      <c r="C27" s="12" t="s">
        <v>118</v>
      </c>
      <c r="D27" s="13" t="s">
        <v>618</v>
      </c>
      <c r="E27" s="13" t="s">
        <v>467</v>
      </c>
      <c r="F27" s="12" t="s">
        <v>709</v>
      </c>
      <c r="G27" s="14">
        <v>240000</v>
      </c>
      <c r="H27" s="14">
        <f t="shared" si="9"/>
        <v>45600</v>
      </c>
      <c r="I27" s="14">
        <f t="shared" si="10"/>
        <v>285600</v>
      </c>
      <c r="J27" s="12" t="s">
        <v>709</v>
      </c>
      <c r="K27" s="16">
        <v>250000</v>
      </c>
      <c r="L27" s="14">
        <f t="shared" si="2"/>
        <v>47500</v>
      </c>
      <c r="M27" s="14">
        <f t="shared" si="3"/>
        <v>297500</v>
      </c>
      <c r="N27" s="12" t="s">
        <v>709</v>
      </c>
      <c r="O27" s="14">
        <v>399865</v>
      </c>
      <c r="P27" s="14">
        <f t="shared" si="4"/>
        <v>75974.350000000006</v>
      </c>
      <c r="Q27" s="14">
        <f t="shared" si="5"/>
        <v>475839.35</v>
      </c>
      <c r="R27" s="25">
        <f t="shared" si="6"/>
        <v>285600</v>
      </c>
      <c r="S27" s="25">
        <f t="shared" si="7"/>
        <v>475839.35</v>
      </c>
      <c r="T27" s="25">
        <f t="shared" si="8"/>
        <v>352979.78333333338</v>
      </c>
    </row>
    <row r="28" spans="1:20" x14ac:dyDescent="0.25">
      <c r="A28" s="12" t="s">
        <v>142</v>
      </c>
      <c r="B28" s="12" t="s">
        <v>698</v>
      </c>
      <c r="C28" s="12" t="s">
        <v>118</v>
      </c>
      <c r="D28" s="13" t="s">
        <v>637</v>
      </c>
      <c r="E28" s="13" t="s">
        <v>467</v>
      </c>
      <c r="F28" s="12" t="s">
        <v>709</v>
      </c>
      <c r="G28" s="14">
        <v>357000</v>
      </c>
      <c r="H28" s="14">
        <f t="shared" si="9"/>
        <v>67830</v>
      </c>
      <c r="I28" s="14">
        <f t="shared" si="10"/>
        <v>424830</v>
      </c>
      <c r="J28" s="12" t="s">
        <v>709</v>
      </c>
      <c r="K28" s="16">
        <v>370000</v>
      </c>
      <c r="L28" s="14">
        <f t="shared" si="2"/>
        <v>70300</v>
      </c>
      <c r="M28" s="14">
        <f t="shared" si="3"/>
        <v>440300</v>
      </c>
      <c r="N28" s="12" t="s">
        <v>709</v>
      </c>
      <c r="O28" s="14">
        <v>399900</v>
      </c>
      <c r="P28" s="14">
        <f t="shared" si="4"/>
        <v>75981</v>
      </c>
      <c r="Q28" s="14">
        <f t="shared" si="5"/>
        <v>475881</v>
      </c>
      <c r="R28" s="25">
        <f t="shared" si="6"/>
        <v>424830</v>
      </c>
      <c r="S28" s="25">
        <f t="shared" si="7"/>
        <v>475881</v>
      </c>
      <c r="T28" s="25">
        <f t="shared" si="8"/>
        <v>447003.66666666669</v>
      </c>
    </row>
    <row r="29" spans="1:20" x14ac:dyDescent="0.25">
      <c r="A29" s="12" t="s">
        <v>144</v>
      </c>
      <c r="B29" s="12" t="s">
        <v>698</v>
      </c>
      <c r="C29" s="12" t="s">
        <v>118</v>
      </c>
      <c r="D29" s="13" t="s">
        <v>549</v>
      </c>
      <c r="E29" s="13" t="s">
        <v>467</v>
      </c>
      <c r="F29" s="12" t="s">
        <v>709</v>
      </c>
      <c r="G29" s="14">
        <v>154000</v>
      </c>
      <c r="H29" s="14">
        <f t="shared" si="9"/>
        <v>29260</v>
      </c>
      <c r="I29" s="14">
        <f t="shared" si="10"/>
        <v>183260</v>
      </c>
      <c r="J29" s="12" t="s">
        <v>709</v>
      </c>
      <c r="K29" s="16">
        <v>148000</v>
      </c>
      <c r="L29" s="14">
        <f t="shared" si="2"/>
        <v>28120</v>
      </c>
      <c r="M29" s="14">
        <f t="shared" si="3"/>
        <v>176120</v>
      </c>
      <c r="N29" s="12" t="s">
        <v>709</v>
      </c>
      <c r="O29" s="14">
        <v>289461</v>
      </c>
      <c r="P29" s="14">
        <f t="shared" si="4"/>
        <v>54997.590000000004</v>
      </c>
      <c r="Q29" s="14">
        <f t="shared" si="5"/>
        <v>344458.59</v>
      </c>
      <c r="R29" s="25">
        <f t="shared" si="6"/>
        <v>176120</v>
      </c>
      <c r="S29" s="25">
        <f t="shared" si="7"/>
        <v>344458.59</v>
      </c>
      <c r="T29" s="25">
        <f t="shared" si="8"/>
        <v>234612.86333333337</v>
      </c>
    </row>
    <row r="30" spans="1:20" ht="60" x14ac:dyDescent="0.25">
      <c r="A30" s="12" t="s">
        <v>146</v>
      </c>
      <c r="B30" s="12" t="s">
        <v>698</v>
      </c>
      <c r="C30" s="12" t="s">
        <v>118</v>
      </c>
      <c r="D30" s="13" t="s">
        <v>680</v>
      </c>
      <c r="E30" s="13" t="s">
        <v>467</v>
      </c>
      <c r="F30" s="12" t="s">
        <v>709</v>
      </c>
      <c r="G30" s="14">
        <v>850000</v>
      </c>
      <c r="H30" s="14">
        <f t="shared" si="9"/>
        <v>161500</v>
      </c>
      <c r="I30" s="14">
        <f t="shared" si="10"/>
        <v>1011500</v>
      </c>
      <c r="J30" s="12" t="s">
        <v>709</v>
      </c>
      <c r="K30" s="16">
        <v>870000</v>
      </c>
      <c r="L30" s="14">
        <f t="shared" si="2"/>
        <v>165300</v>
      </c>
      <c r="M30" s="14">
        <f t="shared" si="3"/>
        <v>1035300</v>
      </c>
      <c r="N30" s="12" t="s">
        <v>709</v>
      </c>
      <c r="O30" s="14">
        <v>1290900</v>
      </c>
      <c r="P30" s="14">
        <f t="shared" si="4"/>
        <v>245271</v>
      </c>
      <c r="Q30" s="14">
        <f t="shared" si="5"/>
        <v>1536171</v>
      </c>
      <c r="R30" s="25">
        <f t="shared" si="6"/>
        <v>1011500</v>
      </c>
      <c r="S30" s="25">
        <f t="shared" si="7"/>
        <v>1536171</v>
      </c>
      <c r="T30" s="25">
        <f t="shared" si="8"/>
        <v>1194323.6666666667</v>
      </c>
    </row>
    <row r="31" spans="1:20" x14ac:dyDescent="0.25">
      <c r="A31" s="12" t="s">
        <v>148</v>
      </c>
      <c r="B31" s="12" t="s">
        <v>698</v>
      </c>
      <c r="C31" s="12" t="s">
        <v>118</v>
      </c>
      <c r="D31" s="13" t="s">
        <v>541</v>
      </c>
      <c r="E31" s="13" t="s">
        <v>467</v>
      </c>
      <c r="F31" s="12" t="s">
        <v>709</v>
      </c>
      <c r="G31" s="14">
        <v>2500000</v>
      </c>
      <c r="H31" s="14">
        <f t="shared" si="9"/>
        <v>475000</v>
      </c>
      <c r="I31" s="14">
        <f t="shared" si="10"/>
        <v>2975000</v>
      </c>
      <c r="J31" s="12" t="s">
        <v>709</v>
      </c>
      <c r="K31" s="16">
        <v>2450000</v>
      </c>
      <c r="L31" s="14">
        <f t="shared" si="2"/>
        <v>465500</v>
      </c>
      <c r="M31" s="14">
        <f t="shared" si="3"/>
        <v>2915500</v>
      </c>
      <c r="N31" s="12" t="s">
        <v>709</v>
      </c>
      <c r="O31" s="14">
        <v>3399900</v>
      </c>
      <c r="P31" s="14">
        <f t="shared" si="4"/>
        <v>645981</v>
      </c>
      <c r="Q31" s="14">
        <f t="shared" si="5"/>
        <v>4045881</v>
      </c>
      <c r="R31" s="25">
        <f t="shared" si="6"/>
        <v>2915500</v>
      </c>
      <c r="S31" s="25">
        <f t="shared" si="7"/>
        <v>4045881</v>
      </c>
      <c r="T31" s="25">
        <f t="shared" si="8"/>
        <v>3312127</v>
      </c>
    </row>
    <row r="32" spans="1:20" x14ac:dyDescent="0.25">
      <c r="A32" s="12" t="s">
        <v>150</v>
      </c>
      <c r="B32" s="12" t="s">
        <v>698</v>
      </c>
      <c r="C32" s="12" t="s">
        <v>118</v>
      </c>
      <c r="D32" s="13" t="s">
        <v>451</v>
      </c>
      <c r="E32" s="13" t="s">
        <v>467</v>
      </c>
      <c r="F32" s="12" t="s">
        <v>709</v>
      </c>
      <c r="G32" s="14">
        <v>300000</v>
      </c>
      <c r="H32" s="14">
        <f t="shared" si="9"/>
        <v>57000</v>
      </c>
      <c r="I32" s="14">
        <f t="shared" si="10"/>
        <v>357000</v>
      </c>
      <c r="J32" s="12" t="s">
        <v>709</v>
      </c>
      <c r="K32" s="16">
        <v>276000</v>
      </c>
      <c r="L32" s="14">
        <f t="shared" si="2"/>
        <v>52440</v>
      </c>
      <c r="M32" s="14">
        <f t="shared" si="3"/>
        <v>328440</v>
      </c>
      <c r="N32" s="12" t="s">
        <v>709</v>
      </c>
      <c r="O32" s="14">
        <v>323000</v>
      </c>
      <c r="P32" s="14">
        <f t="shared" si="4"/>
        <v>61370</v>
      </c>
      <c r="Q32" s="14">
        <f t="shared" si="5"/>
        <v>384370</v>
      </c>
      <c r="R32" s="25">
        <f t="shared" si="6"/>
        <v>328440</v>
      </c>
      <c r="S32" s="25">
        <f t="shared" si="7"/>
        <v>384370</v>
      </c>
      <c r="T32" s="25">
        <f t="shared" si="8"/>
        <v>356603.33333333331</v>
      </c>
    </row>
    <row r="33" spans="1:20" x14ac:dyDescent="0.25">
      <c r="A33" s="12" t="s">
        <v>152</v>
      </c>
      <c r="B33" s="12" t="s">
        <v>698</v>
      </c>
      <c r="C33" s="12" t="s">
        <v>118</v>
      </c>
      <c r="D33" s="13" t="s">
        <v>645</v>
      </c>
      <c r="E33" s="13" t="s">
        <v>467</v>
      </c>
      <c r="F33" s="12" t="s">
        <v>709</v>
      </c>
      <c r="G33" s="14">
        <v>50000</v>
      </c>
      <c r="H33" s="14">
        <f t="shared" si="9"/>
        <v>9500</v>
      </c>
      <c r="I33" s="14">
        <f t="shared" si="10"/>
        <v>59500</v>
      </c>
      <c r="J33" s="12" t="s">
        <v>709</v>
      </c>
      <c r="K33" s="16">
        <v>70000</v>
      </c>
      <c r="L33" s="14">
        <f t="shared" si="2"/>
        <v>13300</v>
      </c>
      <c r="M33" s="14">
        <f t="shared" si="3"/>
        <v>83300</v>
      </c>
      <c r="N33" s="12" t="s">
        <v>709</v>
      </c>
      <c r="O33" s="14">
        <v>59950</v>
      </c>
      <c r="P33" s="14">
        <f t="shared" si="4"/>
        <v>11390.5</v>
      </c>
      <c r="Q33" s="14">
        <f t="shared" si="5"/>
        <v>71340.5</v>
      </c>
      <c r="R33" s="25">
        <f t="shared" si="6"/>
        <v>59500</v>
      </c>
      <c r="S33" s="25">
        <f t="shared" si="7"/>
        <v>83300</v>
      </c>
      <c r="T33" s="25">
        <f t="shared" si="8"/>
        <v>71380.166666666672</v>
      </c>
    </row>
    <row r="34" spans="1:20" x14ac:dyDescent="0.25">
      <c r="A34" s="12" t="s">
        <v>154</v>
      </c>
      <c r="B34" s="12" t="s">
        <v>698</v>
      </c>
      <c r="C34" s="12" t="s">
        <v>118</v>
      </c>
      <c r="D34" s="13" t="s">
        <v>621</v>
      </c>
      <c r="E34" s="13" t="s">
        <v>467</v>
      </c>
      <c r="F34" s="12" t="s">
        <v>709</v>
      </c>
      <c r="G34" s="14">
        <v>480000</v>
      </c>
      <c r="H34" s="14">
        <f t="shared" si="9"/>
        <v>91200</v>
      </c>
      <c r="I34" s="14">
        <f t="shared" si="10"/>
        <v>571200</v>
      </c>
      <c r="J34" s="12" t="s">
        <v>709</v>
      </c>
      <c r="K34" s="16">
        <v>470000</v>
      </c>
      <c r="L34" s="14">
        <f t="shared" si="2"/>
        <v>89300</v>
      </c>
      <c r="M34" s="14">
        <f t="shared" si="3"/>
        <v>559300</v>
      </c>
      <c r="N34" s="12" t="s">
        <v>709</v>
      </c>
      <c r="O34" s="14">
        <v>680950</v>
      </c>
      <c r="P34" s="14">
        <f t="shared" si="4"/>
        <v>129380.5</v>
      </c>
      <c r="Q34" s="14">
        <f t="shared" si="5"/>
        <v>810330.5</v>
      </c>
      <c r="R34" s="25">
        <f t="shared" si="6"/>
        <v>559300</v>
      </c>
      <c r="S34" s="25">
        <f t="shared" si="7"/>
        <v>810330.5</v>
      </c>
      <c r="T34" s="25">
        <f t="shared" si="8"/>
        <v>646943.5</v>
      </c>
    </row>
    <row r="35" spans="1:20" x14ac:dyDescent="0.25">
      <c r="A35" s="12" t="s">
        <v>156</v>
      </c>
      <c r="B35" s="12" t="s">
        <v>698</v>
      </c>
      <c r="C35" s="12" t="s">
        <v>118</v>
      </c>
      <c r="D35" s="13" t="s">
        <v>622</v>
      </c>
      <c r="E35" s="13" t="s">
        <v>467</v>
      </c>
      <c r="F35" s="12" t="s">
        <v>709</v>
      </c>
      <c r="G35" s="14">
        <v>480000</v>
      </c>
      <c r="H35" s="14">
        <f t="shared" si="9"/>
        <v>91200</v>
      </c>
      <c r="I35" s="14">
        <f t="shared" si="10"/>
        <v>571200</v>
      </c>
      <c r="J35" s="12" t="s">
        <v>709</v>
      </c>
      <c r="K35" s="16">
        <v>470000</v>
      </c>
      <c r="L35" s="14">
        <f t="shared" si="2"/>
        <v>89300</v>
      </c>
      <c r="M35" s="14">
        <f t="shared" si="3"/>
        <v>559300</v>
      </c>
      <c r="N35" s="12" t="s">
        <v>709</v>
      </c>
      <c r="O35" s="14">
        <v>829900</v>
      </c>
      <c r="P35" s="14">
        <f t="shared" si="4"/>
        <v>157681</v>
      </c>
      <c r="Q35" s="14">
        <f t="shared" si="5"/>
        <v>987581</v>
      </c>
      <c r="R35" s="25">
        <f t="shared" si="6"/>
        <v>559300</v>
      </c>
      <c r="S35" s="25">
        <f t="shared" si="7"/>
        <v>987581</v>
      </c>
      <c r="T35" s="25">
        <f t="shared" si="8"/>
        <v>706027</v>
      </c>
    </row>
    <row r="36" spans="1:20" x14ac:dyDescent="0.25">
      <c r="A36" s="12" t="s">
        <v>157</v>
      </c>
      <c r="B36" s="12" t="s">
        <v>698</v>
      </c>
      <c r="C36" s="12" t="s">
        <v>118</v>
      </c>
      <c r="D36" s="13" t="s">
        <v>620</v>
      </c>
      <c r="E36" s="13" t="s">
        <v>467</v>
      </c>
      <c r="F36" s="12" t="s">
        <v>709</v>
      </c>
      <c r="G36" s="14">
        <v>2950000</v>
      </c>
      <c r="H36" s="14">
        <f t="shared" si="9"/>
        <v>560500</v>
      </c>
      <c r="I36" s="14">
        <f t="shared" si="10"/>
        <v>3510500</v>
      </c>
      <c r="J36" s="12" t="s">
        <v>709</v>
      </c>
      <c r="K36" s="16">
        <v>2890000</v>
      </c>
      <c r="L36" s="14">
        <f t="shared" si="2"/>
        <v>549100</v>
      </c>
      <c r="M36" s="14">
        <f t="shared" si="3"/>
        <v>3439100</v>
      </c>
      <c r="N36" s="12" t="s">
        <v>709</v>
      </c>
      <c r="O36" s="14">
        <v>2999250</v>
      </c>
      <c r="P36" s="14">
        <f t="shared" si="4"/>
        <v>569857.5</v>
      </c>
      <c r="Q36" s="14">
        <f t="shared" si="5"/>
        <v>3569107.5</v>
      </c>
      <c r="R36" s="25">
        <f t="shared" si="6"/>
        <v>3439100</v>
      </c>
      <c r="S36" s="25">
        <f t="shared" si="7"/>
        <v>3569107.5</v>
      </c>
      <c r="T36" s="25">
        <f t="shared" si="8"/>
        <v>3506235.8333333335</v>
      </c>
    </row>
    <row r="37" spans="1:20" ht="30" x14ac:dyDescent="0.25">
      <c r="A37" s="12" t="s">
        <v>159</v>
      </c>
      <c r="B37" s="12" t="s">
        <v>698</v>
      </c>
      <c r="C37" s="12" t="s">
        <v>118</v>
      </c>
      <c r="D37" s="13" t="s">
        <v>642</v>
      </c>
      <c r="E37" s="13" t="s">
        <v>467</v>
      </c>
      <c r="F37" s="12" t="s">
        <v>709</v>
      </c>
      <c r="G37" s="14">
        <v>45000</v>
      </c>
      <c r="H37" s="14">
        <f t="shared" si="9"/>
        <v>8550</v>
      </c>
      <c r="I37" s="14">
        <f t="shared" si="10"/>
        <v>53550</v>
      </c>
      <c r="J37" s="12" t="s">
        <v>709</v>
      </c>
      <c r="K37" s="16">
        <v>50000</v>
      </c>
      <c r="L37" s="14">
        <f t="shared" si="2"/>
        <v>9500</v>
      </c>
      <c r="M37" s="14">
        <f t="shared" si="3"/>
        <v>59500</v>
      </c>
      <c r="N37" s="12" t="s">
        <v>709</v>
      </c>
      <c r="O37" s="14">
        <v>49750</v>
      </c>
      <c r="P37" s="14">
        <f t="shared" si="4"/>
        <v>9452.5</v>
      </c>
      <c r="Q37" s="14">
        <f t="shared" si="5"/>
        <v>59202.5</v>
      </c>
      <c r="R37" s="25">
        <f t="shared" si="6"/>
        <v>53550</v>
      </c>
      <c r="S37" s="25">
        <f t="shared" si="7"/>
        <v>59500</v>
      </c>
      <c r="T37" s="25">
        <f t="shared" si="8"/>
        <v>57417.5</v>
      </c>
    </row>
    <row r="38" spans="1:20" x14ac:dyDescent="0.25">
      <c r="A38" s="12" t="s">
        <v>161</v>
      </c>
      <c r="B38" s="12" t="s">
        <v>698</v>
      </c>
      <c r="C38" s="12" t="s">
        <v>118</v>
      </c>
      <c r="D38" s="13" t="s">
        <v>131</v>
      </c>
      <c r="E38" s="13" t="s">
        <v>467</v>
      </c>
      <c r="F38" s="12" t="s">
        <v>709</v>
      </c>
      <c r="G38" s="14">
        <v>32500</v>
      </c>
      <c r="H38" s="14">
        <f t="shared" si="9"/>
        <v>6175</v>
      </c>
      <c r="I38" s="14">
        <f t="shared" si="10"/>
        <v>38675</v>
      </c>
      <c r="J38" s="12" t="s">
        <v>709</v>
      </c>
      <c r="K38" s="16">
        <v>30000</v>
      </c>
      <c r="L38" s="14">
        <f t="shared" si="2"/>
        <v>5700</v>
      </c>
      <c r="M38" s="14">
        <f t="shared" si="3"/>
        <v>35700</v>
      </c>
      <c r="N38" s="12" t="s">
        <v>709</v>
      </c>
      <c r="O38" s="14">
        <v>39950</v>
      </c>
      <c r="P38" s="14">
        <f t="shared" si="4"/>
        <v>7590.5</v>
      </c>
      <c r="Q38" s="14">
        <f t="shared" si="5"/>
        <v>47540.5</v>
      </c>
      <c r="R38" s="25">
        <f t="shared" si="6"/>
        <v>35700</v>
      </c>
      <c r="S38" s="25">
        <f t="shared" si="7"/>
        <v>47540.5</v>
      </c>
      <c r="T38" s="25">
        <f t="shared" si="8"/>
        <v>40638.5</v>
      </c>
    </row>
    <row r="39" spans="1:20" x14ac:dyDescent="0.25">
      <c r="A39" s="12" t="s">
        <v>163</v>
      </c>
      <c r="B39" s="12" t="s">
        <v>698</v>
      </c>
      <c r="C39" s="12" t="s">
        <v>118</v>
      </c>
      <c r="D39" s="13" t="s">
        <v>133</v>
      </c>
      <c r="E39" s="13" t="s">
        <v>467</v>
      </c>
      <c r="F39" s="12" t="s">
        <v>709</v>
      </c>
      <c r="G39" s="14">
        <v>45000</v>
      </c>
      <c r="H39" s="14">
        <f t="shared" si="9"/>
        <v>8550</v>
      </c>
      <c r="I39" s="14">
        <f t="shared" si="10"/>
        <v>53550</v>
      </c>
      <c r="J39" s="12" t="s">
        <v>709</v>
      </c>
      <c r="K39" s="16">
        <v>48000</v>
      </c>
      <c r="L39" s="14">
        <f t="shared" si="2"/>
        <v>9120</v>
      </c>
      <c r="M39" s="14">
        <f t="shared" si="3"/>
        <v>57120</v>
      </c>
      <c r="N39" s="12" t="s">
        <v>709</v>
      </c>
      <c r="O39" s="14">
        <v>55900</v>
      </c>
      <c r="P39" s="14">
        <f t="shared" si="4"/>
        <v>10621</v>
      </c>
      <c r="Q39" s="14">
        <f t="shared" si="5"/>
        <v>66521</v>
      </c>
      <c r="R39" s="25">
        <f t="shared" si="6"/>
        <v>53550</v>
      </c>
      <c r="S39" s="25">
        <f t="shared" si="7"/>
        <v>66521</v>
      </c>
      <c r="T39" s="25">
        <f t="shared" si="8"/>
        <v>59063.666666666664</v>
      </c>
    </row>
    <row r="40" spans="1:20" x14ac:dyDescent="0.25">
      <c r="A40" s="12" t="s">
        <v>165</v>
      </c>
      <c r="B40" s="12" t="s">
        <v>698</v>
      </c>
      <c r="C40" s="12" t="s">
        <v>118</v>
      </c>
      <c r="D40" s="13" t="s">
        <v>644</v>
      </c>
      <c r="E40" s="13" t="s">
        <v>467</v>
      </c>
      <c r="F40" s="12" t="s">
        <v>709</v>
      </c>
      <c r="G40" s="14">
        <v>10000</v>
      </c>
      <c r="H40" s="14">
        <f t="shared" si="9"/>
        <v>1900</v>
      </c>
      <c r="I40" s="14">
        <f t="shared" si="10"/>
        <v>11900</v>
      </c>
      <c r="J40" s="12" t="s">
        <v>709</v>
      </c>
      <c r="K40" s="16">
        <v>11000</v>
      </c>
      <c r="L40" s="14">
        <f t="shared" si="2"/>
        <v>2090</v>
      </c>
      <c r="M40" s="14">
        <f t="shared" si="3"/>
        <v>13090</v>
      </c>
      <c r="N40" s="12" t="s">
        <v>709</v>
      </c>
      <c r="O40" s="14">
        <v>36900</v>
      </c>
      <c r="P40" s="14">
        <f t="shared" si="4"/>
        <v>7011</v>
      </c>
      <c r="Q40" s="14">
        <f t="shared" si="5"/>
        <v>43911</v>
      </c>
      <c r="R40" s="25">
        <f t="shared" si="6"/>
        <v>11900</v>
      </c>
      <c r="S40" s="25">
        <f t="shared" si="7"/>
        <v>43911</v>
      </c>
      <c r="T40" s="25">
        <f t="shared" si="8"/>
        <v>22967</v>
      </c>
    </row>
    <row r="41" spans="1:20" x14ac:dyDescent="0.25">
      <c r="A41" s="12" t="s">
        <v>169</v>
      </c>
      <c r="B41" s="12" t="s">
        <v>698</v>
      </c>
      <c r="C41" s="12" t="s">
        <v>118</v>
      </c>
      <c r="D41" s="13" t="s">
        <v>594</v>
      </c>
      <c r="E41" s="13" t="s">
        <v>467</v>
      </c>
      <c r="F41" s="12" t="s">
        <v>709</v>
      </c>
      <c r="G41" s="14">
        <v>25000</v>
      </c>
      <c r="H41" s="14">
        <f t="shared" si="9"/>
        <v>4750</v>
      </c>
      <c r="I41" s="14">
        <f t="shared" si="10"/>
        <v>29750</v>
      </c>
      <c r="J41" s="12" t="s">
        <v>709</v>
      </c>
      <c r="K41" s="16">
        <v>28000</v>
      </c>
      <c r="L41" s="14">
        <f t="shared" si="2"/>
        <v>5320</v>
      </c>
      <c r="M41" s="14">
        <f t="shared" si="3"/>
        <v>33320</v>
      </c>
      <c r="N41" s="12" t="s">
        <v>709</v>
      </c>
      <c r="O41" s="14">
        <v>32900</v>
      </c>
      <c r="P41" s="14">
        <f t="shared" si="4"/>
        <v>6251</v>
      </c>
      <c r="Q41" s="14">
        <f t="shared" si="5"/>
        <v>39151</v>
      </c>
      <c r="R41" s="25">
        <f t="shared" si="6"/>
        <v>29750</v>
      </c>
      <c r="S41" s="25">
        <f t="shared" si="7"/>
        <v>39151</v>
      </c>
      <c r="T41" s="25">
        <f t="shared" si="8"/>
        <v>34073.666666666664</v>
      </c>
    </row>
    <row r="42" spans="1:20" x14ac:dyDescent="0.25">
      <c r="A42" s="12" t="s">
        <v>171</v>
      </c>
      <c r="B42" s="12" t="s">
        <v>698</v>
      </c>
      <c r="C42" s="12" t="s">
        <v>118</v>
      </c>
      <c r="D42" s="13" t="s">
        <v>135</v>
      </c>
      <c r="E42" s="13" t="s">
        <v>467</v>
      </c>
      <c r="F42" s="12" t="s">
        <v>709</v>
      </c>
      <c r="G42" s="14">
        <v>12000</v>
      </c>
      <c r="H42" s="14">
        <f t="shared" si="9"/>
        <v>2280</v>
      </c>
      <c r="I42" s="14">
        <f t="shared" si="10"/>
        <v>14280</v>
      </c>
      <c r="J42" s="12" t="s">
        <v>709</v>
      </c>
      <c r="K42" s="16">
        <v>13500</v>
      </c>
      <c r="L42" s="14">
        <f t="shared" si="2"/>
        <v>2565</v>
      </c>
      <c r="M42" s="14">
        <f t="shared" si="3"/>
        <v>16065</v>
      </c>
      <c r="N42" s="12" t="s">
        <v>709</v>
      </c>
      <c r="O42" s="14">
        <v>22900</v>
      </c>
      <c r="P42" s="14">
        <f t="shared" si="4"/>
        <v>4351</v>
      </c>
      <c r="Q42" s="14">
        <f t="shared" si="5"/>
        <v>27251</v>
      </c>
      <c r="R42" s="25">
        <f t="shared" si="6"/>
        <v>14280</v>
      </c>
      <c r="S42" s="25">
        <f t="shared" si="7"/>
        <v>27251</v>
      </c>
      <c r="T42" s="25">
        <f t="shared" si="8"/>
        <v>19198.666666666668</v>
      </c>
    </row>
    <row r="43" spans="1:20" x14ac:dyDescent="0.25">
      <c r="A43" s="12" t="s">
        <v>173</v>
      </c>
      <c r="B43" s="12" t="s">
        <v>698</v>
      </c>
      <c r="C43" s="12" t="s">
        <v>118</v>
      </c>
      <c r="D43" s="13" t="s">
        <v>137</v>
      </c>
      <c r="E43" s="13" t="s">
        <v>467</v>
      </c>
      <c r="F43" s="12" t="s">
        <v>709</v>
      </c>
      <c r="G43" s="14">
        <v>22000</v>
      </c>
      <c r="H43" s="14">
        <f t="shared" si="9"/>
        <v>4180</v>
      </c>
      <c r="I43" s="14">
        <f t="shared" si="10"/>
        <v>26180</v>
      </c>
      <c r="J43" s="12" t="s">
        <v>709</v>
      </c>
      <c r="K43" s="16">
        <v>23000</v>
      </c>
      <c r="L43" s="14">
        <f t="shared" si="2"/>
        <v>4370</v>
      </c>
      <c r="M43" s="14">
        <f t="shared" si="3"/>
        <v>27370</v>
      </c>
      <c r="N43" s="12" t="s">
        <v>709</v>
      </c>
      <c r="O43" s="14">
        <v>72800</v>
      </c>
      <c r="P43" s="14">
        <f t="shared" si="4"/>
        <v>13832</v>
      </c>
      <c r="Q43" s="14">
        <f t="shared" si="5"/>
        <v>86632</v>
      </c>
      <c r="R43" s="25">
        <f t="shared" si="6"/>
        <v>26180</v>
      </c>
      <c r="S43" s="25">
        <f t="shared" si="7"/>
        <v>86632</v>
      </c>
      <c r="T43" s="25">
        <f t="shared" si="8"/>
        <v>46727.333333333336</v>
      </c>
    </row>
    <row r="44" spans="1:20" x14ac:dyDescent="0.25">
      <c r="A44" s="12" t="s">
        <v>175</v>
      </c>
      <c r="B44" s="12" t="s">
        <v>698</v>
      </c>
      <c r="C44" s="12" t="s">
        <v>118</v>
      </c>
      <c r="D44" s="13" t="s">
        <v>641</v>
      </c>
      <c r="E44" s="13" t="s">
        <v>467</v>
      </c>
      <c r="F44" s="12" t="s">
        <v>709</v>
      </c>
      <c r="G44" s="14">
        <v>65000</v>
      </c>
      <c r="H44" s="14">
        <f t="shared" si="9"/>
        <v>12350</v>
      </c>
      <c r="I44" s="14">
        <f t="shared" si="10"/>
        <v>77350</v>
      </c>
      <c r="J44" s="12" t="s">
        <v>709</v>
      </c>
      <c r="K44" s="16">
        <v>66900</v>
      </c>
      <c r="L44" s="14">
        <f t="shared" si="2"/>
        <v>12711</v>
      </c>
      <c r="M44" s="14">
        <f t="shared" si="3"/>
        <v>79611</v>
      </c>
      <c r="N44" s="12" t="s">
        <v>709</v>
      </c>
      <c r="O44" s="14">
        <v>110550</v>
      </c>
      <c r="P44" s="14">
        <f t="shared" si="4"/>
        <v>21004.5</v>
      </c>
      <c r="Q44" s="14">
        <f t="shared" si="5"/>
        <v>131554.5</v>
      </c>
      <c r="R44" s="25">
        <f t="shared" si="6"/>
        <v>77350</v>
      </c>
      <c r="S44" s="25">
        <f t="shared" si="7"/>
        <v>131554.5</v>
      </c>
      <c r="T44" s="25">
        <f t="shared" si="8"/>
        <v>96171.833333333328</v>
      </c>
    </row>
    <row r="45" spans="1:20" x14ac:dyDescent="0.25">
      <c r="A45" s="12" t="s">
        <v>177</v>
      </c>
      <c r="B45" s="12" t="s">
        <v>698</v>
      </c>
      <c r="C45" s="12" t="s">
        <v>118</v>
      </c>
      <c r="D45" s="13" t="s">
        <v>139</v>
      </c>
      <c r="E45" s="13" t="s">
        <v>467</v>
      </c>
      <c r="F45" s="12" t="s">
        <v>709</v>
      </c>
      <c r="G45" s="14">
        <v>40000</v>
      </c>
      <c r="H45" s="14">
        <f t="shared" si="9"/>
        <v>7600</v>
      </c>
      <c r="I45" s="14">
        <f t="shared" si="10"/>
        <v>47600</v>
      </c>
      <c r="J45" s="12" t="s">
        <v>709</v>
      </c>
      <c r="K45" s="16">
        <v>45000</v>
      </c>
      <c r="L45" s="14">
        <f t="shared" si="2"/>
        <v>8550</v>
      </c>
      <c r="M45" s="14">
        <f t="shared" si="3"/>
        <v>53550</v>
      </c>
      <c r="N45" s="12" t="s">
        <v>709</v>
      </c>
      <c r="O45" s="14">
        <v>58900</v>
      </c>
      <c r="P45" s="14">
        <f t="shared" si="4"/>
        <v>11191</v>
      </c>
      <c r="Q45" s="14">
        <f t="shared" si="5"/>
        <v>70091</v>
      </c>
      <c r="R45" s="25">
        <f t="shared" si="6"/>
        <v>47600</v>
      </c>
      <c r="S45" s="25">
        <f t="shared" si="7"/>
        <v>70091</v>
      </c>
      <c r="T45" s="25">
        <f t="shared" si="8"/>
        <v>57080.333333333336</v>
      </c>
    </row>
    <row r="46" spans="1:20" x14ac:dyDescent="0.25">
      <c r="A46" s="12" t="s">
        <v>179</v>
      </c>
      <c r="B46" s="12" t="s">
        <v>698</v>
      </c>
      <c r="C46" s="12" t="s">
        <v>118</v>
      </c>
      <c r="D46" s="13" t="s">
        <v>659</v>
      </c>
      <c r="E46" s="13" t="s">
        <v>467</v>
      </c>
      <c r="F46" s="12" t="s">
        <v>709</v>
      </c>
      <c r="G46" s="14">
        <v>2200000</v>
      </c>
      <c r="H46" s="14">
        <f t="shared" si="9"/>
        <v>418000</v>
      </c>
      <c r="I46" s="14">
        <f t="shared" si="10"/>
        <v>2618000</v>
      </c>
      <c r="J46" s="12" t="s">
        <v>709</v>
      </c>
      <c r="K46" s="16">
        <v>2150000</v>
      </c>
      <c r="L46" s="14">
        <f t="shared" si="2"/>
        <v>408500</v>
      </c>
      <c r="M46" s="14">
        <f t="shared" si="3"/>
        <v>2558500</v>
      </c>
      <c r="N46" s="12" t="s">
        <v>709</v>
      </c>
      <c r="O46" s="14">
        <v>2910500</v>
      </c>
      <c r="P46" s="14">
        <f t="shared" si="4"/>
        <v>552995</v>
      </c>
      <c r="Q46" s="14">
        <f t="shared" si="5"/>
        <v>3463495</v>
      </c>
      <c r="R46" s="25">
        <f t="shared" si="6"/>
        <v>2558500</v>
      </c>
      <c r="S46" s="25">
        <f t="shared" si="7"/>
        <v>3463495</v>
      </c>
      <c r="T46" s="25">
        <f t="shared" si="8"/>
        <v>2879998.3333333335</v>
      </c>
    </row>
    <row r="47" spans="1:20" x14ac:dyDescent="0.25">
      <c r="A47" s="12" t="s">
        <v>181</v>
      </c>
      <c r="B47" s="12" t="s">
        <v>698</v>
      </c>
      <c r="C47" s="12" t="s">
        <v>118</v>
      </c>
      <c r="D47" s="13" t="s">
        <v>638</v>
      </c>
      <c r="E47" s="13" t="s">
        <v>467</v>
      </c>
      <c r="F47" s="12" t="s">
        <v>709</v>
      </c>
      <c r="G47" s="14">
        <v>2500000</v>
      </c>
      <c r="H47" s="14">
        <f t="shared" si="9"/>
        <v>475000</v>
      </c>
      <c r="I47" s="14">
        <f t="shared" si="10"/>
        <v>2975000</v>
      </c>
      <c r="J47" s="12" t="s">
        <v>709</v>
      </c>
      <c r="K47" s="16">
        <v>2530600</v>
      </c>
      <c r="L47" s="14">
        <f t="shared" si="2"/>
        <v>480814</v>
      </c>
      <c r="M47" s="14">
        <f t="shared" si="3"/>
        <v>3011414</v>
      </c>
      <c r="N47" s="12" t="s">
        <v>709</v>
      </c>
      <c r="O47" s="14">
        <v>2790900</v>
      </c>
      <c r="P47" s="14">
        <f t="shared" si="4"/>
        <v>530271</v>
      </c>
      <c r="Q47" s="14">
        <f t="shared" si="5"/>
        <v>3321171</v>
      </c>
      <c r="R47" s="25">
        <f t="shared" si="6"/>
        <v>2975000</v>
      </c>
      <c r="S47" s="25">
        <f t="shared" si="7"/>
        <v>3321171</v>
      </c>
      <c r="T47" s="25">
        <f t="shared" si="8"/>
        <v>3102528.3333333335</v>
      </c>
    </row>
    <row r="48" spans="1:20" x14ac:dyDescent="0.25">
      <c r="A48" s="12" t="s">
        <v>183</v>
      </c>
      <c r="B48" s="12" t="s">
        <v>698</v>
      </c>
      <c r="C48" s="12" t="s">
        <v>118</v>
      </c>
      <c r="D48" s="13" t="s">
        <v>606</v>
      </c>
      <c r="E48" s="13" t="s">
        <v>467</v>
      </c>
      <c r="F48" s="12" t="s">
        <v>709</v>
      </c>
      <c r="G48" s="14">
        <v>2500000</v>
      </c>
      <c r="H48" s="14">
        <f t="shared" si="9"/>
        <v>475000</v>
      </c>
      <c r="I48" s="14">
        <f t="shared" si="10"/>
        <v>2975000</v>
      </c>
      <c r="J48" s="12" t="s">
        <v>709</v>
      </c>
      <c r="K48" s="16">
        <v>2530600</v>
      </c>
      <c r="L48" s="14">
        <f t="shared" si="2"/>
        <v>480814</v>
      </c>
      <c r="M48" s="14">
        <f t="shared" si="3"/>
        <v>3011414</v>
      </c>
      <c r="N48" s="12" t="s">
        <v>709</v>
      </c>
      <c r="O48" s="14">
        <v>2790900</v>
      </c>
      <c r="P48" s="14">
        <f t="shared" si="4"/>
        <v>530271</v>
      </c>
      <c r="Q48" s="14">
        <f t="shared" si="5"/>
        <v>3321171</v>
      </c>
      <c r="R48" s="25">
        <f t="shared" si="6"/>
        <v>2975000</v>
      </c>
      <c r="S48" s="25">
        <f t="shared" si="7"/>
        <v>3321171</v>
      </c>
      <c r="T48" s="25">
        <f t="shared" si="8"/>
        <v>3102528.3333333335</v>
      </c>
    </row>
    <row r="49" spans="1:20" x14ac:dyDescent="0.25">
      <c r="A49" s="12" t="s">
        <v>185</v>
      </c>
      <c r="B49" s="12" t="s">
        <v>698</v>
      </c>
      <c r="C49" s="12" t="s">
        <v>118</v>
      </c>
      <c r="D49" s="13" t="s">
        <v>657</v>
      </c>
      <c r="E49" s="13" t="s">
        <v>467</v>
      </c>
      <c r="F49" s="12" t="s">
        <v>709</v>
      </c>
      <c r="G49" s="14">
        <v>2500000</v>
      </c>
      <c r="H49" s="14">
        <f t="shared" si="9"/>
        <v>475000</v>
      </c>
      <c r="I49" s="14">
        <f t="shared" si="10"/>
        <v>2975000</v>
      </c>
      <c r="J49" s="12" t="s">
        <v>709</v>
      </c>
      <c r="K49" s="16">
        <v>2530600</v>
      </c>
      <c r="L49" s="14">
        <f t="shared" si="2"/>
        <v>480814</v>
      </c>
      <c r="M49" s="14">
        <f t="shared" si="3"/>
        <v>3011414</v>
      </c>
      <c r="N49" s="12" t="s">
        <v>709</v>
      </c>
      <c r="O49" s="14">
        <v>2790900</v>
      </c>
      <c r="P49" s="14">
        <f t="shared" si="4"/>
        <v>530271</v>
      </c>
      <c r="Q49" s="14">
        <f t="shared" si="5"/>
        <v>3321171</v>
      </c>
      <c r="R49" s="25">
        <f t="shared" si="6"/>
        <v>2975000</v>
      </c>
      <c r="S49" s="25">
        <f t="shared" si="7"/>
        <v>3321171</v>
      </c>
      <c r="T49" s="25">
        <f t="shared" si="8"/>
        <v>3102528.3333333335</v>
      </c>
    </row>
    <row r="50" spans="1:20" ht="60" x14ac:dyDescent="0.25">
      <c r="A50" s="12" t="s">
        <v>187</v>
      </c>
      <c r="B50" s="12" t="s">
        <v>698</v>
      </c>
      <c r="C50" s="12" t="s">
        <v>118</v>
      </c>
      <c r="D50" s="13" t="s">
        <v>434</v>
      </c>
      <c r="E50" s="13" t="s">
        <v>467</v>
      </c>
      <c r="F50" s="12" t="s">
        <v>709</v>
      </c>
      <c r="G50" s="14">
        <v>5250000</v>
      </c>
      <c r="H50" s="14">
        <f t="shared" si="9"/>
        <v>997500</v>
      </c>
      <c r="I50" s="14">
        <f t="shared" si="10"/>
        <v>6247500</v>
      </c>
      <c r="J50" s="12" t="s">
        <v>709</v>
      </c>
      <c r="K50" s="16">
        <v>5230000</v>
      </c>
      <c r="L50" s="14">
        <f t="shared" si="2"/>
        <v>993700</v>
      </c>
      <c r="M50" s="14">
        <f t="shared" si="3"/>
        <v>6223700</v>
      </c>
      <c r="N50" s="12" t="s">
        <v>707</v>
      </c>
      <c r="O50" s="14">
        <v>5598000</v>
      </c>
      <c r="P50" s="14">
        <f t="shared" si="4"/>
        <v>1063620</v>
      </c>
      <c r="Q50" s="14">
        <f t="shared" si="5"/>
        <v>6661620</v>
      </c>
      <c r="R50" s="25">
        <f t="shared" si="6"/>
        <v>6223700</v>
      </c>
      <c r="S50" s="25">
        <f t="shared" si="7"/>
        <v>6661620</v>
      </c>
      <c r="T50" s="25">
        <f t="shared" si="8"/>
        <v>6377606.666666667</v>
      </c>
    </row>
    <row r="51" spans="1:20" x14ac:dyDescent="0.25">
      <c r="A51" s="12" t="s">
        <v>189</v>
      </c>
      <c r="B51" s="12" t="s">
        <v>698</v>
      </c>
      <c r="C51" s="12" t="s">
        <v>118</v>
      </c>
      <c r="D51" s="13" t="s">
        <v>655</v>
      </c>
      <c r="E51" s="13" t="s">
        <v>467</v>
      </c>
      <c r="F51" s="12" t="s">
        <v>709</v>
      </c>
      <c r="G51" s="14">
        <v>1800000</v>
      </c>
      <c r="H51" s="14">
        <f t="shared" si="9"/>
        <v>342000</v>
      </c>
      <c r="I51" s="14">
        <f t="shared" si="10"/>
        <v>2142000</v>
      </c>
      <c r="J51" s="12" t="s">
        <v>709</v>
      </c>
      <c r="K51" s="16">
        <v>1740000</v>
      </c>
      <c r="L51" s="14">
        <f t="shared" si="2"/>
        <v>330600</v>
      </c>
      <c r="M51" s="14">
        <f t="shared" si="3"/>
        <v>2070600</v>
      </c>
      <c r="N51" s="12" t="s">
        <v>707</v>
      </c>
      <c r="O51" s="14">
        <v>2087500</v>
      </c>
      <c r="P51" s="14">
        <f t="shared" si="4"/>
        <v>396625</v>
      </c>
      <c r="Q51" s="14">
        <f t="shared" si="5"/>
        <v>2484125</v>
      </c>
      <c r="R51" s="25">
        <f t="shared" si="6"/>
        <v>2070600</v>
      </c>
      <c r="S51" s="25">
        <f t="shared" si="7"/>
        <v>2484125</v>
      </c>
      <c r="T51" s="25">
        <f t="shared" si="8"/>
        <v>2232241.6666666665</v>
      </c>
    </row>
    <row r="52" spans="1:20" ht="75" x14ac:dyDescent="0.25">
      <c r="A52" s="12" t="s">
        <v>191</v>
      </c>
      <c r="B52" s="12" t="s">
        <v>698</v>
      </c>
      <c r="C52" s="12" t="s">
        <v>118</v>
      </c>
      <c r="D52" s="13" t="s">
        <v>611</v>
      </c>
      <c r="E52" s="13" t="s">
        <v>467</v>
      </c>
      <c r="F52" s="12" t="s">
        <v>709</v>
      </c>
      <c r="G52" s="14">
        <v>5250000</v>
      </c>
      <c r="H52" s="14">
        <f t="shared" si="9"/>
        <v>997500</v>
      </c>
      <c r="I52" s="14">
        <f t="shared" si="10"/>
        <v>6247500</v>
      </c>
      <c r="J52" s="12" t="s">
        <v>709</v>
      </c>
      <c r="K52" s="16">
        <v>5230000</v>
      </c>
      <c r="L52" s="14">
        <f t="shared" si="2"/>
        <v>993700</v>
      </c>
      <c r="M52" s="14">
        <f t="shared" si="3"/>
        <v>6223700</v>
      </c>
      <c r="N52" s="12" t="s">
        <v>707</v>
      </c>
      <c r="O52" s="14">
        <v>5786500</v>
      </c>
      <c r="P52" s="14">
        <f t="shared" si="4"/>
        <v>1099435</v>
      </c>
      <c r="Q52" s="14">
        <f t="shared" si="5"/>
        <v>6885935</v>
      </c>
      <c r="R52" s="25">
        <f t="shared" si="6"/>
        <v>6223700</v>
      </c>
      <c r="S52" s="25">
        <f t="shared" si="7"/>
        <v>6885935</v>
      </c>
      <c r="T52" s="25">
        <f t="shared" si="8"/>
        <v>6452378.333333333</v>
      </c>
    </row>
    <row r="53" spans="1:20" ht="45" x14ac:dyDescent="0.25">
      <c r="A53" s="12" t="s">
        <v>193</v>
      </c>
      <c r="B53" s="12" t="s">
        <v>698</v>
      </c>
      <c r="C53" s="12" t="s">
        <v>118</v>
      </c>
      <c r="D53" s="13" t="s">
        <v>678</v>
      </c>
      <c r="E53" s="13" t="s">
        <v>467</v>
      </c>
      <c r="F53" s="12" t="s">
        <v>709</v>
      </c>
      <c r="G53" s="14">
        <v>2500000</v>
      </c>
      <c r="H53" s="14">
        <f t="shared" si="9"/>
        <v>475000</v>
      </c>
      <c r="I53" s="14">
        <f t="shared" si="10"/>
        <v>2975000</v>
      </c>
      <c r="J53" s="12" t="s">
        <v>709</v>
      </c>
      <c r="K53" s="16">
        <v>2700700</v>
      </c>
      <c r="L53" s="14">
        <f t="shared" si="2"/>
        <v>513133</v>
      </c>
      <c r="M53" s="14">
        <f t="shared" si="3"/>
        <v>3213833</v>
      </c>
      <c r="N53" s="12" t="s">
        <v>707</v>
      </c>
      <c r="O53" s="14">
        <v>3200546</v>
      </c>
      <c r="P53" s="14">
        <f t="shared" si="4"/>
        <v>608103.74</v>
      </c>
      <c r="Q53" s="14">
        <f t="shared" si="5"/>
        <v>3808649.74</v>
      </c>
      <c r="R53" s="25">
        <f t="shared" si="6"/>
        <v>2975000</v>
      </c>
      <c r="S53" s="25">
        <f t="shared" si="7"/>
        <v>3808649.74</v>
      </c>
      <c r="T53" s="25">
        <f t="shared" si="8"/>
        <v>3332494.2466666666</v>
      </c>
    </row>
    <row r="54" spans="1:20" ht="105" x14ac:dyDescent="0.25">
      <c r="A54" s="12" t="s">
        <v>195</v>
      </c>
      <c r="B54" s="12" t="s">
        <v>698</v>
      </c>
      <c r="C54" s="12" t="s">
        <v>118</v>
      </c>
      <c r="D54" s="13" t="s">
        <v>689</v>
      </c>
      <c r="E54" s="13" t="s">
        <v>467</v>
      </c>
      <c r="F54" s="12" t="s">
        <v>709</v>
      </c>
      <c r="G54" s="14">
        <v>700000</v>
      </c>
      <c r="H54" s="14">
        <f t="shared" si="9"/>
        <v>133000</v>
      </c>
      <c r="I54" s="14">
        <f t="shared" si="10"/>
        <v>833000</v>
      </c>
      <c r="J54" s="12" t="s">
        <v>709</v>
      </c>
      <c r="K54" s="16">
        <v>750000</v>
      </c>
      <c r="L54" s="14">
        <f t="shared" si="2"/>
        <v>142500</v>
      </c>
      <c r="M54" s="14">
        <f t="shared" si="3"/>
        <v>892500</v>
      </c>
      <c r="N54" s="12" t="s">
        <v>707</v>
      </c>
      <c r="O54" s="14">
        <v>841301</v>
      </c>
      <c r="P54" s="14">
        <f t="shared" si="4"/>
        <v>159847.19</v>
      </c>
      <c r="Q54" s="14">
        <f t="shared" si="5"/>
        <v>1001148.19</v>
      </c>
      <c r="R54" s="25">
        <f t="shared" si="6"/>
        <v>833000</v>
      </c>
      <c r="S54" s="25">
        <f t="shared" si="7"/>
        <v>1001148.19</v>
      </c>
      <c r="T54" s="25">
        <f t="shared" si="8"/>
        <v>908882.73</v>
      </c>
    </row>
    <row r="55" spans="1:20" x14ac:dyDescent="0.25">
      <c r="A55" s="12" t="s">
        <v>197</v>
      </c>
      <c r="B55" s="12" t="s">
        <v>698</v>
      </c>
      <c r="C55" s="12" t="s">
        <v>118</v>
      </c>
      <c r="D55" s="13" t="s">
        <v>470</v>
      </c>
      <c r="E55" s="13" t="s">
        <v>467</v>
      </c>
      <c r="F55" s="12" t="s">
        <v>709</v>
      </c>
      <c r="G55" s="14">
        <v>1200000</v>
      </c>
      <c r="H55" s="14">
        <f t="shared" si="9"/>
        <v>228000</v>
      </c>
      <c r="I55" s="14">
        <f t="shared" si="10"/>
        <v>1428000</v>
      </c>
      <c r="J55" s="12" t="s">
        <v>709</v>
      </c>
      <c r="K55" s="16">
        <v>1104000</v>
      </c>
      <c r="L55" s="14">
        <f t="shared" si="2"/>
        <v>209760</v>
      </c>
      <c r="M55" s="14">
        <f t="shared" si="3"/>
        <v>1313760</v>
      </c>
      <c r="N55" s="12" t="s">
        <v>709</v>
      </c>
      <c r="O55" s="14">
        <v>1389416</v>
      </c>
      <c r="P55" s="14">
        <f t="shared" si="4"/>
        <v>263989.03999999998</v>
      </c>
      <c r="Q55" s="14">
        <f t="shared" si="5"/>
        <v>1653405.04</v>
      </c>
      <c r="R55" s="25">
        <f t="shared" si="6"/>
        <v>1313760</v>
      </c>
      <c r="S55" s="25">
        <f t="shared" si="7"/>
        <v>1653405.04</v>
      </c>
      <c r="T55" s="25">
        <f t="shared" si="8"/>
        <v>1465055.0133333334</v>
      </c>
    </row>
    <row r="56" spans="1:20" ht="30" x14ac:dyDescent="0.25">
      <c r="A56" s="12" t="s">
        <v>199</v>
      </c>
      <c r="B56" s="12" t="s">
        <v>698</v>
      </c>
      <c r="C56" s="12" t="s">
        <v>118</v>
      </c>
      <c r="D56" s="13" t="s">
        <v>141</v>
      </c>
      <c r="E56" s="13" t="s">
        <v>467</v>
      </c>
      <c r="F56" s="12" t="s">
        <v>709</v>
      </c>
      <c r="G56" s="14">
        <v>1900000</v>
      </c>
      <c r="H56" s="14">
        <f t="shared" si="9"/>
        <v>361000</v>
      </c>
      <c r="I56" s="14">
        <f t="shared" si="10"/>
        <v>2261000</v>
      </c>
      <c r="J56" s="12" t="s">
        <v>709</v>
      </c>
      <c r="K56" s="16">
        <v>1960000</v>
      </c>
      <c r="L56" s="14">
        <f t="shared" si="2"/>
        <v>372400</v>
      </c>
      <c r="M56" s="14">
        <f t="shared" si="3"/>
        <v>2332400</v>
      </c>
      <c r="N56" s="12" t="s">
        <v>709</v>
      </c>
      <c r="O56" s="14">
        <v>2413645</v>
      </c>
      <c r="P56" s="14">
        <f t="shared" si="4"/>
        <v>458592.55</v>
      </c>
      <c r="Q56" s="14">
        <f t="shared" si="5"/>
        <v>2872237.55</v>
      </c>
      <c r="R56" s="25">
        <f t="shared" si="6"/>
        <v>2261000</v>
      </c>
      <c r="S56" s="25">
        <f t="shared" si="7"/>
        <v>2872237.55</v>
      </c>
      <c r="T56" s="25">
        <f t="shared" si="8"/>
        <v>2488545.85</v>
      </c>
    </row>
    <row r="57" spans="1:20" x14ac:dyDescent="0.25">
      <c r="A57" s="12" t="s">
        <v>201</v>
      </c>
      <c r="B57" s="12" t="s">
        <v>698</v>
      </c>
      <c r="C57" s="12" t="s">
        <v>118</v>
      </c>
      <c r="D57" s="13" t="s">
        <v>601</v>
      </c>
      <c r="E57" s="13" t="s">
        <v>467</v>
      </c>
      <c r="F57" s="12" t="s">
        <v>709</v>
      </c>
      <c r="G57" s="14">
        <v>2500000</v>
      </c>
      <c r="H57" s="14">
        <f t="shared" si="9"/>
        <v>475000</v>
      </c>
      <c r="I57" s="14">
        <f t="shared" si="10"/>
        <v>2975000</v>
      </c>
      <c r="J57" s="12" t="s">
        <v>709</v>
      </c>
      <c r="K57" s="16">
        <v>2557900</v>
      </c>
      <c r="L57" s="14">
        <f t="shared" si="2"/>
        <v>486001</v>
      </c>
      <c r="M57" s="14">
        <f t="shared" si="3"/>
        <v>3043901</v>
      </c>
      <c r="N57" s="12" t="s">
        <v>709</v>
      </c>
      <c r="O57" s="14">
        <v>2654663</v>
      </c>
      <c r="P57" s="14">
        <f t="shared" si="4"/>
        <v>504385.97000000003</v>
      </c>
      <c r="Q57" s="14">
        <f t="shared" si="5"/>
        <v>3159048.97</v>
      </c>
      <c r="R57" s="25">
        <f t="shared" si="6"/>
        <v>2975000</v>
      </c>
      <c r="S57" s="25">
        <f t="shared" si="7"/>
        <v>3159048.97</v>
      </c>
      <c r="T57" s="25">
        <f t="shared" si="8"/>
        <v>3059316.6566666667</v>
      </c>
    </row>
    <row r="58" spans="1:20" ht="30" x14ac:dyDescent="0.25">
      <c r="A58" s="12" t="s">
        <v>203</v>
      </c>
      <c r="B58" s="12" t="s">
        <v>698</v>
      </c>
      <c r="C58" s="12" t="s">
        <v>118</v>
      </c>
      <c r="D58" s="13" t="s">
        <v>676</v>
      </c>
      <c r="E58" s="13" t="s">
        <v>467</v>
      </c>
      <c r="F58" s="12" t="s">
        <v>709</v>
      </c>
      <c r="G58" s="14">
        <v>700000</v>
      </c>
      <c r="H58" s="14">
        <f t="shared" si="9"/>
        <v>133000</v>
      </c>
      <c r="I58" s="14">
        <f t="shared" si="10"/>
        <v>833000</v>
      </c>
      <c r="J58" s="12" t="s">
        <v>709</v>
      </c>
      <c r="K58" s="16">
        <v>760000</v>
      </c>
      <c r="L58" s="14">
        <f t="shared" si="2"/>
        <v>144400</v>
      </c>
      <c r="M58" s="14">
        <f t="shared" si="3"/>
        <v>904400</v>
      </c>
      <c r="N58" s="12" t="s">
        <v>709</v>
      </c>
      <c r="O58" s="14">
        <v>841536</v>
      </c>
      <c r="P58" s="14">
        <f t="shared" si="4"/>
        <v>159891.84</v>
      </c>
      <c r="Q58" s="14">
        <f t="shared" si="5"/>
        <v>1001427.84</v>
      </c>
      <c r="R58" s="25">
        <f t="shared" si="6"/>
        <v>833000</v>
      </c>
      <c r="S58" s="25">
        <f t="shared" si="7"/>
        <v>1001427.84</v>
      </c>
      <c r="T58" s="25">
        <f t="shared" si="8"/>
        <v>912942.61333333328</v>
      </c>
    </row>
    <row r="59" spans="1:20" ht="90" x14ac:dyDescent="0.25">
      <c r="A59" s="12" t="s">
        <v>205</v>
      </c>
      <c r="B59" s="12" t="s">
        <v>698</v>
      </c>
      <c r="C59" s="12" t="s">
        <v>118</v>
      </c>
      <c r="D59" s="13" t="s">
        <v>382</v>
      </c>
      <c r="E59" s="13" t="s">
        <v>467</v>
      </c>
      <c r="F59" s="12" t="s">
        <v>708</v>
      </c>
      <c r="G59" s="14">
        <v>650000</v>
      </c>
      <c r="H59" s="14">
        <f t="shared" si="9"/>
        <v>123500</v>
      </c>
      <c r="I59" s="14">
        <f t="shared" si="10"/>
        <v>773500</v>
      </c>
      <c r="J59" s="12" t="s">
        <v>708</v>
      </c>
      <c r="K59" s="16">
        <v>680900</v>
      </c>
      <c r="L59" s="14">
        <f t="shared" si="2"/>
        <v>129371</v>
      </c>
      <c r="M59" s="14">
        <f t="shared" si="3"/>
        <v>810271</v>
      </c>
      <c r="N59" s="12" t="s">
        <v>710</v>
      </c>
      <c r="O59" s="14">
        <v>841361</v>
      </c>
      <c r="P59" s="14">
        <f t="shared" si="4"/>
        <v>159858.59</v>
      </c>
      <c r="Q59" s="14">
        <f t="shared" si="5"/>
        <v>1001219.59</v>
      </c>
      <c r="R59" s="25">
        <f t="shared" si="6"/>
        <v>773500</v>
      </c>
      <c r="S59" s="25">
        <f t="shared" si="7"/>
        <v>1001219.59</v>
      </c>
      <c r="T59" s="25">
        <f t="shared" si="8"/>
        <v>861663.52999999991</v>
      </c>
    </row>
    <row r="60" spans="1:20" x14ac:dyDescent="0.25">
      <c r="A60" s="12" t="s">
        <v>207</v>
      </c>
      <c r="B60" s="12" t="s">
        <v>698</v>
      </c>
      <c r="C60" s="12" t="s">
        <v>118</v>
      </c>
      <c r="D60" s="13" t="s">
        <v>696</v>
      </c>
      <c r="E60" s="13" t="s">
        <v>467</v>
      </c>
      <c r="F60" s="12" t="s">
        <v>709</v>
      </c>
      <c r="G60" s="14">
        <v>650000</v>
      </c>
      <c r="H60" s="14">
        <f t="shared" si="9"/>
        <v>123500</v>
      </c>
      <c r="I60" s="14">
        <f t="shared" si="10"/>
        <v>773500</v>
      </c>
      <c r="J60" s="12" t="s">
        <v>709</v>
      </c>
      <c r="K60" s="16">
        <v>657800</v>
      </c>
      <c r="L60" s="14">
        <f t="shared" si="2"/>
        <v>124982</v>
      </c>
      <c r="M60" s="14">
        <f t="shared" si="3"/>
        <v>782782</v>
      </c>
      <c r="N60" s="12" t="s">
        <v>709</v>
      </c>
      <c r="O60" s="14">
        <v>756461</v>
      </c>
      <c r="P60" s="14">
        <f t="shared" si="4"/>
        <v>143727.59</v>
      </c>
      <c r="Q60" s="14">
        <f t="shared" si="5"/>
        <v>900188.59</v>
      </c>
      <c r="R60" s="25">
        <f t="shared" si="6"/>
        <v>773500</v>
      </c>
      <c r="S60" s="25">
        <f t="shared" si="7"/>
        <v>900188.59</v>
      </c>
      <c r="T60" s="25">
        <f t="shared" si="8"/>
        <v>818823.52999999991</v>
      </c>
    </row>
    <row r="61" spans="1:20" x14ac:dyDescent="0.25">
      <c r="A61" s="12" t="s">
        <v>213</v>
      </c>
      <c r="B61" s="12" t="s">
        <v>698</v>
      </c>
      <c r="C61" s="12" t="s">
        <v>118</v>
      </c>
      <c r="D61" s="13" t="s">
        <v>143</v>
      </c>
      <c r="E61" s="13" t="s">
        <v>467</v>
      </c>
      <c r="F61" s="12" t="s">
        <v>709</v>
      </c>
      <c r="G61" s="14">
        <v>650000</v>
      </c>
      <c r="H61" s="14">
        <f t="shared" si="9"/>
        <v>123500</v>
      </c>
      <c r="I61" s="14">
        <f t="shared" si="10"/>
        <v>773500</v>
      </c>
      <c r="J61" s="12" t="s">
        <v>709</v>
      </c>
      <c r="K61" s="16">
        <v>657800</v>
      </c>
      <c r="L61" s="14">
        <f t="shared" si="2"/>
        <v>124982</v>
      </c>
      <c r="M61" s="14">
        <f t="shared" si="3"/>
        <v>782782</v>
      </c>
      <c r="N61" s="12" t="s">
        <v>709</v>
      </c>
      <c r="O61" s="14">
        <v>756461</v>
      </c>
      <c r="P61" s="14">
        <f t="shared" si="4"/>
        <v>143727.59</v>
      </c>
      <c r="Q61" s="14">
        <f t="shared" si="5"/>
        <v>900188.59</v>
      </c>
      <c r="R61" s="25">
        <f t="shared" si="6"/>
        <v>773500</v>
      </c>
      <c r="S61" s="25">
        <f t="shared" si="7"/>
        <v>900188.59</v>
      </c>
      <c r="T61" s="25">
        <f t="shared" si="8"/>
        <v>818823.52999999991</v>
      </c>
    </row>
    <row r="62" spans="1:20" x14ac:dyDescent="0.25">
      <c r="A62" s="12" t="s">
        <v>215</v>
      </c>
      <c r="B62" s="12" t="s">
        <v>698</v>
      </c>
      <c r="C62" s="12" t="s">
        <v>118</v>
      </c>
      <c r="D62" s="13" t="s">
        <v>145</v>
      </c>
      <c r="E62" s="13" t="s">
        <v>467</v>
      </c>
      <c r="F62" s="12" t="s">
        <v>709</v>
      </c>
      <c r="G62" s="14">
        <v>650000</v>
      </c>
      <c r="H62" s="14">
        <f t="shared" si="9"/>
        <v>123500</v>
      </c>
      <c r="I62" s="14">
        <f t="shared" si="10"/>
        <v>773500</v>
      </c>
      <c r="J62" s="12" t="s">
        <v>709</v>
      </c>
      <c r="K62" s="16">
        <v>657800</v>
      </c>
      <c r="L62" s="14">
        <f t="shared" si="2"/>
        <v>124982</v>
      </c>
      <c r="M62" s="14">
        <f t="shared" si="3"/>
        <v>782782</v>
      </c>
      <c r="N62" s="12" t="s">
        <v>709</v>
      </c>
      <c r="O62" s="14">
        <v>756461</v>
      </c>
      <c r="P62" s="14">
        <f t="shared" si="4"/>
        <v>143727.59</v>
      </c>
      <c r="Q62" s="14">
        <f t="shared" si="5"/>
        <v>900188.59</v>
      </c>
      <c r="R62" s="25">
        <f t="shared" si="6"/>
        <v>773500</v>
      </c>
      <c r="S62" s="25">
        <f t="shared" si="7"/>
        <v>900188.59</v>
      </c>
      <c r="T62" s="25">
        <f t="shared" si="8"/>
        <v>818823.52999999991</v>
      </c>
    </row>
    <row r="63" spans="1:20" x14ac:dyDescent="0.25">
      <c r="A63" s="12" t="s">
        <v>217</v>
      </c>
      <c r="B63" s="12" t="s">
        <v>698</v>
      </c>
      <c r="C63" s="12" t="s">
        <v>118</v>
      </c>
      <c r="D63" s="13" t="s">
        <v>489</v>
      </c>
      <c r="E63" s="13" t="s">
        <v>467</v>
      </c>
      <c r="F63" s="12" t="s">
        <v>709</v>
      </c>
      <c r="G63" s="14">
        <v>206000</v>
      </c>
      <c r="H63" s="14">
        <f t="shared" si="9"/>
        <v>39140</v>
      </c>
      <c r="I63" s="14">
        <f t="shared" si="10"/>
        <v>245140</v>
      </c>
      <c r="J63" s="12" t="s">
        <v>709</v>
      </c>
      <c r="K63" s="16">
        <v>220000</v>
      </c>
      <c r="L63" s="14">
        <f t="shared" si="2"/>
        <v>41800</v>
      </c>
      <c r="M63" s="14">
        <f t="shared" si="3"/>
        <v>261800</v>
      </c>
      <c r="N63" s="12" t="s">
        <v>709</v>
      </c>
      <c r="O63" s="14">
        <v>264856</v>
      </c>
      <c r="P63" s="14">
        <f t="shared" si="4"/>
        <v>50322.64</v>
      </c>
      <c r="Q63" s="14">
        <f t="shared" si="5"/>
        <v>315178.64</v>
      </c>
      <c r="R63" s="25">
        <f t="shared" si="6"/>
        <v>245140</v>
      </c>
      <c r="S63" s="25">
        <f t="shared" si="7"/>
        <v>315178.64</v>
      </c>
      <c r="T63" s="25">
        <f t="shared" si="8"/>
        <v>274039.54666666669</v>
      </c>
    </row>
    <row r="64" spans="1:20" x14ac:dyDescent="0.25">
      <c r="A64" s="12" t="s">
        <v>219</v>
      </c>
      <c r="B64" s="12" t="s">
        <v>698</v>
      </c>
      <c r="C64" s="12" t="s">
        <v>118</v>
      </c>
      <c r="D64" s="13" t="s">
        <v>147</v>
      </c>
      <c r="E64" s="13" t="s">
        <v>467</v>
      </c>
      <c r="F64" s="12" t="s">
        <v>709</v>
      </c>
      <c r="G64" s="14">
        <v>206000</v>
      </c>
      <c r="H64" s="14">
        <f t="shared" si="9"/>
        <v>39140</v>
      </c>
      <c r="I64" s="14">
        <f t="shared" si="10"/>
        <v>245140</v>
      </c>
      <c r="J64" s="12" t="s">
        <v>709</v>
      </c>
      <c r="K64" s="16">
        <v>220000</v>
      </c>
      <c r="L64" s="14">
        <f t="shared" si="2"/>
        <v>41800</v>
      </c>
      <c r="M64" s="14">
        <f t="shared" si="3"/>
        <v>261800</v>
      </c>
      <c r="N64" s="12" t="s">
        <v>709</v>
      </c>
      <c r="O64" s="14">
        <v>264856</v>
      </c>
      <c r="P64" s="14">
        <f t="shared" si="4"/>
        <v>50322.64</v>
      </c>
      <c r="Q64" s="14">
        <f t="shared" si="5"/>
        <v>315178.64</v>
      </c>
      <c r="R64" s="25">
        <f t="shared" si="6"/>
        <v>245140</v>
      </c>
      <c r="S64" s="25">
        <f t="shared" si="7"/>
        <v>315178.64</v>
      </c>
      <c r="T64" s="25">
        <f t="shared" si="8"/>
        <v>274039.54666666669</v>
      </c>
    </row>
    <row r="65" spans="1:20" x14ac:dyDescent="0.25">
      <c r="A65" s="12" t="s">
        <v>221</v>
      </c>
      <c r="B65" s="12" t="s">
        <v>698</v>
      </c>
      <c r="C65" s="12" t="s">
        <v>118</v>
      </c>
      <c r="D65" s="13" t="s">
        <v>149</v>
      </c>
      <c r="E65" s="13" t="s">
        <v>467</v>
      </c>
      <c r="F65" s="12" t="s">
        <v>709</v>
      </c>
      <c r="G65" s="14">
        <v>82000</v>
      </c>
      <c r="H65" s="14">
        <f t="shared" si="9"/>
        <v>15580</v>
      </c>
      <c r="I65" s="14">
        <f t="shared" si="10"/>
        <v>97580</v>
      </c>
      <c r="J65" s="12" t="s">
        <v>709</v>
      </c>
      <c r="K65" s="16">
        <v>86000</v>
      </c>
      <c r="L65" s="14">
        <f t="shared" si="2"/>
        <v>16340</v>
      </c>
      <c r="M65" s="14">
        <f t="shared" si="3"/>
        <v>102340</v>
      </c>
      <c r="N65" s="12" t="s">
        <v>709</v>
      </c>
      <c r="O65" s="14">
        <v>92550</v>
      </c>
      <c r="P65" s="14">
        <f t="shared" si="4"/>
        <v>17584.5</v>
      </c>
      <c r="Q65" s="14">
        <f t="shared" si="5"/>
        <v>110134.5</v>
      </c>
      <c r="R65" s="25">
        <f t="shared" si="6"/>
        <v>97580</v>
      </c>
      <c r="S65" s="25">
        <f t="shared" si="7"/>
        <v>110134.5</v>
      </c>
      <c r="T65" s="25">
        <f t="shared" si="8"/>
        <v>103351.5</v>
      </c>
    </row>
    <row r="66" spans="1:20" x14ac:dyDescent="0.25">
      <c r="A66" s="12" t="s">
        <v>223</v>
      </c>
      <c r="B66" s="12" t="s">
        <v>698</v>
      </c>
      <c r="C66" s="12" t="s">
        <v>118</v>
      </c>
      <c r="D66" s="13" t="s">
        <v>605</v>
      </c>
      <c r="E66" s="13" t="s">
        <v>467</v>
      </c>
      <c r="F66" s="12" t="s">
        <v>709</v>
      </c>
      <c r="G66" s="14">
        <v>390000</v>
      </c>
      <c r="H66" s="14">
        <f t="shared" si="9"/>
        <v>74100</v>
      </c>
      <c r="I66" s="14">
        <f t="shared" si="10"/>
        <v>464100</v>
      </c>
      <c r="J66" s="12" t="s">
        <v>709</v>
      </c>
      <c r="K66" s="16">
        <v>387000</v>
      </c>
      <c r="L66" s="14">
        <f t="shared" si="2"/>
        <v>73530</v>
      </c>
      <c r="M66" s="14">
        <f t="shared" si="3"/>
        <v>460530</v>
      </c>
      <c r="N66" s="12" t="s">
        <v>709</v>
      </c>
      <c r="O66" s="14">
        <v>410500</v>
      </c>
      <c r="P66" s="14">
        <f t="shared" si="4"/>
        <v>77995</v>
      </c>
      <c r="Q66" s="14">
        <f t="shared" si="5"/>
        <v>488495</v>
      </c>
      <c r="R66" s="25">
        <f t="shared" si="6"/>
        <v>460530</v>
      </c>
      <c r="S66" s="25">
        <f t="shared" si="7"/>
        <v>488495</v>
      </c>
      <c r="T66" s="25">
        <f t="shared" si="8"/>
        <v>471041.66666666669</v>
      </c>
    </row>
    <row r="67" spans="1:20" ht="30" x14ac:dyDescent="0.25">
      <c r="A67" s="12" t="s">
        <v>225</v>
      </c>
      <c r="B67" s="12" t="s">
        <v>698</v>
      </c>
      <c r="C67" s="12" t="s">
        <v>118</v>
      </c>
      <c r="D67" s="13" t="s">
        <v>491</v>
      </c>
      <c r="E67" s="13" t="s">
        <v>467</v>
      </c>
      <c r="F67" s="12" t="s">
        <v>709</v>
      </c>
      <c r="G67" s="14">
        <v>840000</v>
      </c>
      <c r="H67" s="14">
        <f t="shared" si="9"/>
        <v>159600</v>
      </c>
      <c r="I67" s="14">
        <f t="shared" si="10"/>
        <v>999600</v>
      </c>
      <c r="J67" s="12" t="s">
        <v>709</v>
      </c>
      <c r="K67" s="16">
        <v>800000</v>
      </c>
      <c r="L67" s="14">
        <f t="shared" si="2"/>
        <v>152000</v>
      </c>
      <c r="M67" s="14">
        <f t="shared" si="3"/>
        <v>952000</v>
      </c>
      <c r="N67" s="12" t="s">
        <v>710</v>
      </c>
      <c r="O67" s="14">
        <v>800000</v>
      </c>
      <c r="P67" s="14">
        <f t="shared" si="4"/>
        <v>152000</v>
      </c>
      <c r="Q67" s="14">
        <f t="shared" si="5"/>
        <v>952000</v>
      </c>
      <c r="R67" s="25">
        <f t="shared" si="6"/>
        <v>952000</v>
      </c>
      <c r="S67" s="25">
        <f t="shared" si="7"/>
        <v>999600</v>
      </c>
      <c r="T67" s="25">
        <f t="shared" si="8"/>
        <v>967866.66666666663</v>
      </c>
    </row>
    <row r="68" spans="1:20" x14ac:dyDescent="0.25">
      <c r="A68" s="12" t="s">
        <v>227</v>
      </c>
      <c r="B68" s="12" t="s">
        <v>698</v>
      </c>
      <c r="C68" s="12" t="s">
        <v>118</v>
      </c>
      <c r="D68" s="13" t="s">
        <v>151</v>
      </c>
      <c r="E68" s="13" t="s">
        <v>467</v>
      </c>
      <c r="F68" s="12" t="s">
        <v>709</v>
      </c>
      <c r="G68" s="14">
        <v>160000</v>
      </c>
      <c r="H68" s="14">
        <f t="shared" si="9"/>
        <v>30400</v>
      </c>
      <c r="I68" s="14">
        <f t="shared" si="10"/>
        <v>190400</v>
      </c>
      <c r="J68" s="12" t="s">
        <v>709</v>
      </c>
      <c r="K68" s="16">
        <v>189000</v>
      </c>
      <c r="L68" s="14">
        <f t="shared" si="2"/>
        <v>35910</v>
      </c>
      <c r="M68" s="14">
        <f t="shared" si="3"/>
        <v>224910</v>
      </c>
      <c r="N68" s="12" t="s">
        <v>709</v>
      </c>
      <c r="O68" s="14">
        <v>199750</v>
      </c>
      <c r="P68" s="14">
        <f t="shared" si="4"/>
        <v>37952.5</v>
      </c>
      <c r="Q68" s="14">
        <f t="shared" si="5"/>
        <v>237702.5</v>
      </c>
      <c r="R68" s="25">
        <f t="shared" si="6"/>
        <v>190400</v>
      </c>
      <c r="S68" s="25">
        <f t="shared" si="7"/>
        <v>237702.5</v>
      </c>
      <c r="T68" s="25">
        <f t="shared" si="8"/>
        <v>217670.83333333334</v>
      </c>
    </row>
    <row r="69" spans="1:20" x14ac:dyDescent="0.25">
      <c r="A69" s="12" t="s">
        <v>229</v>
      </c>
      <c r="B69" s="12" t="s">
        <v>698</v>
      </c>
      <c r="C69" s="12" t="s">
        <v>118</v>
      </c>
      <c r="D69" s="13" t="s">
        <v>511</v>
      </c>
      <c r="E69" s="13" t="s">
        <v>467</v>
      </c>
      <c r="F69" s="12" t="s">
        <v>709</v>
      </c>
      <c r="G69" s="14">
        <v>900000</v>
      </c>
      <c r="H69" s="14">
        <f t="shared" si="9"/>
        <v>171000</v>
      </c>
      <c r="I69" s="14">
        <f t="shared" si="10"/>
        <v>1071000</v>
      </c>
      <c r="J69" s="12" t="s">
        <v>709</v>
      </c>
      <c r="K69" s="16">
        <v>879000</v>
      </c>
      <c r="L69" s="14">
        <f t="shared" si="2"/>
        <v>167010</v>
      </c>
      <c r="M69" s="14">
        <f t="shared" si="3"/>
        <v>1046010</v>
      </c>
      <c r="N69" s="12" t="s">
        <v>709</v>
      </c>
      <c r="O69" s="14">
        <v>1035651</v>
      </c>
      <c r="P69" s="14">
        <f t="shared" si="4"/>
        <v>196773.69</v>
      </c>
      <c r="Q69" s="14">
        <f t="shared" si="5"/>
        <v>1232424.69</v>
      </c>
      <c r="R69" s="25">
        <f t="shared" si="6"/>
        <v>1046010</v>
      </c>
      <c r="S69" s="25">
        <f t="shared" si="7"/>
        <v>1232424.69</v>
      </c>
      <c r="T69" s="25">
        <f t="shared" si="8"/>
        <v>1116478.23</v>
      </c>
    </row>
    <row r="70" spans="1:20" x14ac:dyDescent="0.25">
      <c r="A70" s="12" t="s">
        <v>231</v>
      </c>
      <c r="B70" s="12" t="s">
        <v>698</v>
      </c>
      <c r="C70" s="12" t="s">
        <v>118</v>
      </c>
      <c r="D70" s="13" t="s">
        <v>390</v>
      </c>
      <c r="E70" s="13" t="s">
        <v>467</v>
      </c>
      <c r="F70" s="12" t="s">
        <v>709</v>
      </c>
      <c r="G70" s="14">
        <v>1100000</v>
      </c>
      <c r="H70" s="14">
        <f t="shared" si="9"/>
        <v>209000</v>
      </c>
      <c r="I70" s="14">
        <f t="shared" si="10"/>
        <v>1309000</v>
      </c>
      <c r="J70" s="12" t="s">
        <v>709</v>
      </c>
      <c r="K70" s="16">
        <v>1105000</v>
      </c>
      <c r="L70" s="14">
        <f t="shared" si="2"/>
        <v>209950</v>
      </c>
      <c r="M70" s="14">
        <f t="shared" si="3"/>
        <v>1314950</v>
      </c>
      <c r="N70" s="12" t="s">
        <v>709</v>
      </c>
      <c r="O70" s="14">
        <v>1200000</v>
      </c>
      <c r="P70" s="14">
        <f t="shared" si="4"/>
        <v>228000</v>
      </c>
      <c r="Q70" s="14">
        <f t="shared" si="5"/>
        <v>1428000</v>
      </c>
      <c r="R70" s="25">
        <f t="shared" si="6"/>
        <v>1309000</v>
      </c>
      <c r="S70" s="25">
        <f t="shared" si="7"/>
        <v>1428000</v>
      </c>
      <c r="T70" s="25">
        <f t="shared" si="8"/>
        <v>1350650</v>
      </c>
    </row>
    <row r="71" spans="1:20" x14ac:dyDescent="0.25">
      <c r="A71" s="12" t="s">
        <v>233</v>
      </c>
      <c r="B71" s="12" t="s">
        <v>698</v>
      </c>
      <c r="C71" s="12" t="s">
        <v>118</v>
      </c>
      <c r="D71" s="13" t="s">
        <v>153</v>
      </c>
      <c r="E71" s="13" t="s">
        <v>467</v>
      </c>
      <c r="F71" s="12" t="s">
        <v>709</v>
      </c>
      <c r="G71" s="14">
        <v>40000</v>
      </c>
      <c r="H71" s="14">
        <f t="shared" si="9"/>
        <v>7600</v>
      </c>
      <c r="I71" s="14">
        <f t="shared" si="10"/>
        <v>47600</v>
      </c>
      <c r="J71" s="12" t="s">
        <v>709</v>
      </c>
      <c r="K71" s="16">
        <v>38000</v>
      </c>
      <c r="L71" s="14">
        <f t="shared" si="2"/>
        <v>7220</v>
      </c>
      <c r="M71" s="14">
        <f t="shared" si="3"/>
        <v>45220</v>
      </c>
      <c r="N71" s="12" t="s">
        <v>709</v>
      </c>
      <c r="O71" s="14">
        <v>54163</v>
      </c>
      <c r="P71" s="14">
        <f t="shared" si="4"/>
        <v>10290.969999999999</v>
      </c>
      <c r="Q71" s="14">
        <f t="shared" si="5"/>
        <v>64453.97</v>
      </c>
      <c r="R71" s="25">
        <f t="shared" si="6"/>
        <v>45220</v>
      </c>
      <c r="S71" s="25">
        <f t="shared" si="7"/>
        <v>64453.97</v>
      </c>
      <c r="T71" s="25">
        <f t="shared" si="8"/>
        <v>52424.656666666669</v>
      </c>
    </row>
    <row r="72" spans="1:20" x14ac:dyDescent="0.25">
      <c r="A72" s="12" t="s">
        <v>234</v>
      </c>
      <c r="B72" s="12" t="s">
        <v>698</v>
      </c>
      <c r="C72" s="12" t="s">
        <v>118</v>
      </c>
      <c r="D72" s="13" t="s">
        <v>579</v>
      </c>
      <c r="E72" s="13" t="s">
        <v>467</v>
      </c>
      <c r="F72" s="12" t="s">
        <v>709</v>
      </c>
      <c r="G72" s="14">
        <v>50000</v>
      </c>
      <c r="H72" s="14">
        <f t="shared" si="9"/>
        <v>9500</v>
      </c>
      <c r="I72" s="14">
        <f t="shared" si="10"/>
        <v>59500</v>
      </c>
      <c r="J72" s="12" t="s">
        <v>709</v>
      </c>
      <c r="K72" s="16">
        <v>55000</v>
      </c>
      <c r="L72" s="14">
        <f t="shared" ref="L72:L135" si="11">+K72*19%</f>
        <v>10450</v>
      </c>
      <c r="M72" s="14">
        <f t="shared" ref="M72:M135" si="12">K72+L72</f>
        <v>65450</v>
      </c>
      <c r="N72" s="12" t="s">
        <v>709</v>
      </c>
      <c r="O72" s="14">
        <v>60100</v>
      </c>
      <c r="P72" s="14">
        <f t="shared" ref="P72:P135" si="13">+O72*19%</f>
        <v>11419</v>
      </c>
      <c r="Q72" s="14">
        <f t="shared" ref="Q72:Q135" si="14">O72+P72</f>
        <v>71519</v>
      </c>
      <c r="R72" s="25">
        <f t="shared" si="6"/>
        <v>59500</v>
      </c>
      <c r="S72" s="25">
        <f t="shared" si="7"/>
        <v>71519</v>
      </c>
      <c r="T72" s="25">
        <f t="shared" si="8"/>
        <v>65489.666666666664</v>
      </c>
    </row>
    <row r="73" spans="1:20" x14ac:dyDescent="0.25">
      <c r="A73" s="12" t="s">
        <v>235</v>
      </c>
      <c r="B73" s="12" t="s">
        <v>698</v>
      </c>
      <c r="C73" s="12" t="s">
        <v>118</v>
      </c>
      <c r="D73" s="13" t="s">
        <v>155</v>
      </c>
      <c r="E73" s="13" t="s">
        <v>467</v>
      </c>
      <c r="F73" s="12" t="s">
        <v>709</v>
      </c>
      <c r="G73" s="14">
        <v>50000</v>
      </c>
      <c r="H73" s="14">
        <f t="shared" si="9"/>
        <v>9500</v>
      </c>
      <c r="I73" s="14">
        <f t="shared" si="10"/>
        <v>59500</v>
      </c>
      <c r="J73" s="12" t="s">
        <v>709</v>
      </c>
      <c r="K73" s="16">
        <v>55000</v>
      </c>
      <c r="L73" s="14">
        <f t="shared" si="11"/>
        <v>10450</v>
      </c>
      <c r="M73" s="14">
        <f t="shared" si="12"/>
        <v>65450</v>
      </c>
      <c r="N73" s="12" t="s">
        <v>709</v>
      </c>
      <c r="O73" s="14">
        <v>64500</v>
      </c>
      <c r="P73" s="14">
        <f t="shared" si="13"/>
        <v>12255</v>
      </c>
      <c r="Q73" s="14">
        <f t="shared" si="14"/>
        <v>76755</v>
      </c>
      <c r="R73" s="25">
        <f t="shared" ref="R73:R136" si="15">+MIN(Q73,M73,I73)</f>
        <v>59500</v>
      </c>
      <c r="S73" s="25">
        <f t="shared" ref="S73:S136" si="16">+MAX(Q73,I73,M73)</f>
        <v>76755</v>
      </c>
      <c r="T73" s="25">
        <f t="shared" ref="T73:T136" si="17">+AVERAGE(Q73,M73,I73)</f>
        <v>67235</v>
      </c>
    </row>
    <row r="74" spans="1:20" x14ac:dyDescent="0.25">
      <c r="A74" s="12" t="s">
        <v>236</v>
      </c>
      <c r="B74" s="12" t="s">
        <v>698</v>
      </c>
      <c r="C74" s="12" t="s">
        <v>118</v>
      </c>
      <c r="D74" s="13" t="s">
        <v>158</v>
      </c>
      <c r="E74" s="13" t="s">
        <v>467</v>
      </c>
      <c r="F74" s="12" t="s">
        <v>709</v>
      </c>
      <c r="G74" s="14">
        <v>60000</v>
      </c>
      <c r="H74" s="14">
        <f t="shared" si="9"/>
        <v>11400</v>
      </c>
      <c r="I74" s="14">
        <f t="shared" si="10"/>
        <v>71400</v>
      </c>
      <c r="J74" s="12" t="s">
        <v>709</v>
      </c>
      <c r="K74" s="16">
        <v>67000</v>
      </c>
      <c r="L74" s="14">
        <f t="shared" si="11"/>
        <v>12730</v>
      </c>
      <c r="M74" s="14">
        <f t="shared" si="12"/>
        <v>79730</v>
      </c>
      <c r="N74" s="12" t="s">
        <v>709</v>
      </c>
      <c r="O74" s="14">
        <v>64500</v>
      </c>
      <c r="P74" s="14">
        <f t="shared" si="13"/>
        <v>12255</v>
      </c>
      <c r="Q74" s="14">
        <f t="shared" si="14"/>
        <v>76755</v>
      </c>
      <c r="R74" s="25">
        <f t="shared" si="15"/>
        <v>71400</v>
      </c>
      <c r="S74" s="25">
        <f t="shared" si="16"/>
        <v>79730</v>
      </c>
      <c r="T74" s="25">
        <f t="shared" si="17"/>
        <v>75961.666666666672</v>
      </c>
    </row>
    <row r="75" spans="1:20" x14ac:dyDescent="0.25">
      <c r="A75" s="12" t="s">
        <v>237</v>
      </c>
      <c r="B75" s="12" t="s">
        <v>698</v>
      </c>
      <c r="C75" s="12" t="s">
        <v>118</v>
      </c>
      <c r="D75" s="13" t="s">
        <v>160</v>
      </c>
      <c r="E75" s="13" t="s">
        <v>467</v>
      </c>
      <c r="F75" s="12" t="s">
        <v>709</v>
      </c>
      <c r="G75" s="14">
        <v>60000</v>
      </c>
      <c r="H75" s="14">
        <f t="shared" si="9"/>
        <v>11400</v>
      </c>
      <c r="I75" s="14">
        <f t="shared" si="10"/>
        <v>71400</v>
      </c>
      <c r="J75" s="12" t="s">
        <v>709</v>
      </c>
      <c r="K75" s="16">
        <v>67000</v>
      </c>
      <c r="L75" s="14">
        <f t="shared" si="11"/>
        <v>12730</v>
      </c>
      <c r="M75" s="14">
        <f t="shared" si="12"/>
        <v>79730</v>
      </c>
      <c r="N75" s="12" t="s">
        <v>709</v>
      </c>
      <c r="O75" s="14">
        <v>64500</v>
      </c>
      <c r="P75" s="14">
        <f t="shared" si="13"/>
        <v>12255</v>
      </c>
      <c r="Q75" s="14">
        <f t="shared" si="14"/>
        <v>76755</v>
      </c>
      <c r="R75" s="25">
        <f t="shared" si="15"/>
        <v>71400</v>
      </c>
      <c r="S75" s="25">
        <f t="shared" si="16"/>
        <v>79730</v>
      </c>
      <c r="T75" s="25">
        <f t="shared" si="17"/>
        <v>75961.666666666672</v>
      </c>
    </row>
    <row r="76" spans="1:20" x14ac:dyDescent="0.25">
      <c r="A76" s="12" t="s">
        <v>239</v>
      </c>
      <c r="B76" s="12" t="s">
        <v>698</v>
      </c>
      <c r="C76" s="12" t="s">
        <v>118</v>
      </c>
      <c r="D76" s="13" t="s">
        <v>162</v>
      </c>
      <c r="E76" s="13" t="s">
        <v>467</v>
      </c>
      <c r="F76" s="12" t="s">
        <v>709</v>
      </c>
      <c r="G76" s="14">
        <v>50000</v>
      </c>
      <c r="H76" s="14">
        <f t="shared" si="9"/>
        <v>9500</v>
      </c>
      <c r="I76" s="14">
        <f t="shared" si="10"/>
        <v>59500</v>
      </c>
      <c r="J76" s="12" t="s">
        <v>709</v>
      </c>
      <c r="K76" s="16">
        <v>55000</v>
      </c>
      <c r="L76" s="14">
        <f t="shared" si="11"/>
        <v>10450</v>
      </c>
      <c r="M76" s="14">
        <f t="shared" si="12"/>
        <v>65450</v>
      </c>
      <c r="N76" s="12" t="s">
        <v>709</v>
      </c>
      <c r="O76" s="14">
        <v>64500</v>
      </c>
      <c r="P76" s="14">
        <f t="shared" si="13"/>
        <v>12255</v>
      </c>
      <c r="Q76" s="14">
        <f t="shared" si="14"/>
        <v>76755</v>
      </c>
      <c r="R76" s="25">
        <f t="shared" si="15"/>
        <v>59500</v>
      </c>
      <c r="S76" s="25">
        <f t="shared" si="16"/>
        <v>76755</v>
      </c>
      <c r="T76" s="25">
        <f t="shared" si="17"/>
        <v>67235</v>
      </c>
    </row>
    <row r="77" spans="1:20" x14ac:dyDescent="0.25">
      <c r="A77" s="12" t="s">
        <v>241</v>
      </c>
      <c r="B77" s="12" t="s">
        <v>698</v>
      </c>
      <c r="C77" s="12" t="s">
        <v>118</v>
      </c>
      <c r="D77" s="13" t="s">
        <v>164</v>
      </c>
      <c r="E77" s="13" t="s">
        <v>467</v>
      </c>
      <c r="F77" s="12" t="s">
        <v>709</v>
      </c>
      <c r="G77" s="14">
        <v>60000</v>
      </c>
      <c r="H77" s="14">
        <f t="shared" si="9"/>
        <v>11400</v>
      </c>
      <c r="I77" s="14">
        <f t="shared" si="10"/>
        <v>71400</v>
      </c>
      <c r="J77" s="12" t="s">
        <v>709</v>
      </c>
      <c r="K77" s="16">
        <v>67000</v>
      </c>
      <c r="L77" s="14">
        <f t="shared" si="11"/>
        <v>12730</v>
      </c>
      <c r="M77" s="14">
        <f t="shared" si="12"/>
        <v>79730</v>
      </c>
      <c r="N77" s="12" t="s">
        <v>709</v>
      </c>
      <c r="O77" s="14">
        <v>64500</v>
      </c>
      <c r="P77" s="14">
        <f t="shared" si="13"/>
        <v>12255</v>
      </c>
      <c r="Q77" s="14">
        <f t="shared" si="14"/>
        <v>76755</v>
      </c>
      <c r="R77" s="25">
        <f t="shared" si="15"/>
        <v>71400</v>
      </c>
      <c r="S77" s="25">
        <f t="shared" si="16"/>
        <v>79730</v>
      </c>
      <c r="T77" s="25">
        <f t="shared" si="17"/>
        <v>75961.666666666672</v>
      </c>
    </row>
    <row r="78" spans="1:20" x14ac:dyDescent="0.25">
      <c r="A78" s="12" t="s">
        <v>243</v>
      </c>
      <c r="B78" s="12" t="s">
        <v>698</v>
      </c>
      <c r="C78" s="12" t="s">
        <v>118</v>
      </c>
      <c r="D78" s="13" t="s">
        <v>166</v>
      </c>
      <c r="E78" s="13" t="s">
        <v>467</v>
      </c>
      <c r="F78" s="12" t="s">
        <v>709</v>
      </c>
      <c r="G78" s="14">
        <v>80000</v>
      </c>
      <c r="H78" s="14">
        <f t="shared" si="9"/>
        <v>15200</v>
      </c>
      <c r="I78" s="14">
        <f t="shared" si="10"/>
        <v>95200</v>
      </c>
      <c r="J78" s="12" t="s">
        <v>709</v>
      </c>
      <c r="K78" s="16">
        <v>81500</v>
      </c>
      <c r="L78" s="14">
        <f t="shared" si="11"/>
        <v>15485</v>
      </c>
      <c r="M78" s="14">
        <f t="shared" si="12"/>
        <v>96985</v>
      </c>
      <c r="N78" s="12" t="s">
        <v>709</v>
      </c>
      <c r="O78" s="14">
        <v>94651</v>
      </c>
      <c r="P78" s="14">
        <f t="shared" si="13"/>
        <v>17983.689999999999</v>
      </c>
      <c r="Q78" s="14">
        <f t="shared" si="14"/>
        <v>112634.69</v>
      </c>
      <c r="R78" s="25">
        <f t="shared" si="15"/>
        <v>95200</v>
      </c>
      <c r="S78" s="25">
        <f t="shared" si="16"/>
        <v>112634.69</v>
      </c>
      <c r="T78" s="25">
        <f t="shared" si="17"/>
        <v>101606.56333333334</v>
      </c>
    </row>
    <row r="79" spans="1:20" x14ac:dyDescent="0.25">
      <c r="A79" s="12" t="s">
        <v>244</v>
      </c>
      <c r="B79" s="12" t="s">
        <v>698</v>
      </c>
      <c r="C79" s="12" t="s">
        <v>118</v>
      </c>
      <c r="D79" s="13" t="s">
        <v>609</v>
      </c>
      <c r="E79" s="13" t="s">
        <v>467</v>
      </c>
      <c r="F79" s="12" t="s">
        <v>709</v>
      </c>
      <c r="G79" s="14">
        <v>250000</v>
      </c>
      <c r="H79" s="14">
        <f t="shared" si="9"/>
        <v>47500</v>
      </c>
      <c r="I79" s="14">
        <f t="shared" si="10"/>
        <v>297500</v>
      </c>
      <c r="J79" s="12" t="s">
        <v>709</v>
      </c>
      <c r="K79" s="16">
        <v>245900</v>
      </c>
      <c r="L79" s="14">
        <f t="shared" si="11"/>
        <v>46721</v>
      </c>
      <c r="M79" s="14">
        <f t="shared" si="12"/>
        <v>292621</v>
      </c>
      <c r="N79" s="12" t="s">
        <v>709</v>
      </c>
      <c r="O79" s="14">
        <v>278951</v>
      </c>
      <c r="P79" s="14">
        <f t="shared" si="13"/>
        <v>53000.69</v>
      </c>
      <c r="Q79" s="14">
        <f t="shared" si="14"/>
        <v>331951.69</v>
      </c>
      <c r="R79" s="25">
        <f t="shared" si="15"/>
        <v>292621</v>
      </c>
      <c r="S79" s="25">
        <f t="shared" si="16"/>
        <v>331951.69</v>
      </c>
      <c r="T79" s="25">
        <f t="shared" si="17"/>
        <v>307357.5633333333</v>
      </c>
    </row>
    <row r="80" spans="1:20" x14ac:dyDescent="0.25">
      <c r="A80" s="12" t="s">
        <v>245</v>
      </c>
      <c r="B80" s="12" t="s">
        <v>698</v>
      </c>
      <c r="C80" s="12" t="s">
        <v>118</v>
      </c>
      <c r="D80" s="13" t="s">
        <v>406</v>
      </c>
      <c r="E80" s="13" t="s">
        <v>467</v>
      </c>
      <c r="F80" s="12" t="s">
        <v>709</v>
      </c>
      <c r="G80" s="14">
        <v>72000</v>
      </c>
      <c r="H80" s="14">
        <f t="shared" si="9"/>
        <v>13680</v>
      </c>
      <c r="I80" s="14">
        <f t="shared" si="10"/>
        <v>85680</v>
      </c>
      <c r="J80" s="12" t="s">
        <v>709</v>
      </c>
      <c r="K80" s="16">
        <v>75000</v>
      </c>
      <c r="L80" s="14">
        <f t="shared" si="11"/>
        <v>14250</v>
      </c>
      <c r="M80" s="14">
        <f t="shared" si="12"/>
        <v>89250</v>
      </c>
      <c r="N80" s="12" t="s">
        <v>709</v>
      </c>
      <c r="O80" s="14">
        <v>78123</v>
      </c>
      <c r="P80" s="14">
        <f t="shared" si="13"/>
        <v>14843.37</v>
      </c>
      <c r="Q80" s="14">
        <f t="shared" si="14"/>
        <v>92966.37</v>
      </c>
      <c r="R80" s="25">
        <f t="shared" si="15"/>
        <v>85680</v>
      </c>
      <c r="S80" s="25">
        <f t="shared" si="16"/>
        <v>92966.37</v>
      </c>
      <c r="T80" s="25">
        <f t="shared" si="17"/>
        <v>89298.79</v>
      </c>
    </row>
    <row r="81" spans="1:20" x14ac:dyDescent="0.25">
      <c r="A81" s="12" t="s">
        <v>246</v>
      </c>
      <c r="B81" s="12" t="s">
        <v>698</v>
      </c>
      <c r="C81" s="12" t="s">
        <v>118</v>
      </c>
      <c r="D81" s="13" t="s">
        <v>458</v>
      </c>
      <c r="E81" s="13" t="s">
        <v>467</v>
      </c>
      <c r="F81" s="12" t="s">
        <v>709</v>
      </c>
      <c r="G81" s="14">
        <v>520000</v>
      </c>
      <c r="H81" s="14">
        <f t="shared" si="9"/>
        <v>98800</v>
      </c>
      <c r="I81" s="14">
        <f t="shared" si="10"/>
        <v>618800</v>
      </c>
      <c r="J81" s="12" t="s">
        <v>709</v>
      </c>
      <c r="K81" s="16">
        <v>550000</v>
      </c>
      <c r="L81" s="14">
        <f t="shared" si="11"/>
        <v>104500</v>
      </c>
      <c r="M81" s="14">
        <f t="shared" si="12"/>
        <v>654500</v>
      </c>
      <c r="N81" s="12" t="s">
        <v>709</v>
      </c>
      <c r="O81" s="14">
        <v>890000</v>
      </c>
      <c r="P81" s="14">
        <f t="shared" si="13"/>
        <v>169100</v>
      </c>
      <c r="Q81" s="14">
        <f t="shared" si="14"/>
        <v>1059100</v>
      </c>
      <c r="R81" s="25">
        <f t="shared" si="15"/>
        <v>618800</v>
      </c>
      <c r="S81" s="25">
        <f t="shared" si="16"/>
        <v>1059100</v>
      </c>
      <c r="T81" s="25">
        <f t="shared" si="17"/>
        <v>777466.66666666663</v>
      </c>
    </row>
    <row r="82" spans="1:20" ht="45" x14ac:dyDescent="0.25">
      <c r="A82" s="12" t="s">
        <v>247</v>
      </c>
      <c r="B82" s="12" t="s">
        <v>698</v>
      </c>
      <c r="C82" s="12" t="s">
        <v>41</v>
      </c>
      <c r="D82" s="13" t="s">
        <v>675</v>
      </c>
      <c r="E82" s="13" t="s">
        <v>690</v>
      </c>
      <c r="F82" s="12" t="s">
        <v>709</v>
      </c>
      <c r="G82" s="14">
        <v>280000</v>
      </c>
      <c r="H82" s="14">
        <f t="shared" si="9"/>
        <v>53200</v>
      </c>
      <c r="I82" s="14">
        <f t="shared" si="10"/>
        <v>333200</v>
      </c>
      <c r="J82" s="12" t="s">
        <v>709</v>
      </c>
      <c r="K82" s="16">
        <v>290000</v>
      </c>
      <c r="L82" s="14">
        <f t="shared" si="11"/>
        <v>55100</v>
      </c>
      <c r="M82" s="14">
        <f t="shared" si="12"/>
        <v>345100</v>
      </c>
      <c r="N82" s="12" t="s">
        <v>709</v>
      </c>
      <c r="O82" s="14">
        <v>599999</v>
      </c>
      <c r="P82" s="14">
        <f t="shared" si="13"/>
        <v>113999.81</v>
      </c>
      <c r="Q82" s="14">
        <f t="shared" si="14"/>
        <v>713998.81</v>
      </c>
      <c r="R82" s="25">
        <f t="shared" si="15"/>
        <v>333200</v>
      </c>
      <c r="S82" s="25">
        <f t="shared" si="16"/>
        <v>713998.81</v>
      </c>
      <c r="T82" s="25">
        <f t="shared" si="17"/>
        <v>464099.60333333333</v>
      </c>
    </row>
    <row r="83" spans="1:20" ht="30" x14ac:dyDescent="0.25">
      <c r="A83" s="12" t="s">
        <v>248</v>
      </c>
      <c r="B83" s="12" t="s">
        <v>698</v>
      </c>
      <c r="C83" s="12" t="s">
        <v>118</v>
      </c>
      <c r="D83" s="13" t="s">
        <v>459</v>
      </c>
      <c r="E83" s="13" t="s">
        <v>467</v>
      </c>
      <c r="F83" s="12" t="s">
        <v>709</v>
      </c>
      <c r="G83" s="14">
        <v>480000</v>
      </c>
      <c r="H83" s="14">
        <f t="shared" si="9"/>
        <v>91200</v>
      </c>
      <c r="I83" s="14">
        <f t="shared" si="10"/>
        <v>571200</v>
      </c>
      <c r="J83" s="12" t="s">
        <v>709</v>
      </c>
      <c r="K83" s="16">
        <v>490000</v>
      </c>
      <c r="L83" s="14">
        <f t="shared" si="11"/>
        <v>93100</v>
      </c>
      <c r="M83" s="14">
        <f t="shared" si="12"/>
        <v>583100</v>
      </c>
      <c r="N83" s="12" t="s">
        <v>709</v>
      </c>
      <c r="O83" s="14">
        <v>782000</v>
      </c>
      <c r="P83" s="14">
        <f t="shared" si="13"/>
        <v>148580</v>
      </c>
      <c r="Q83" s="14">
        <f t="shared" si="14"/>
        <v>930580</v>
      </c>
      <c r="R83" s="25">
        <f t="shared" si="15"/>
        <v>571200</v>
      </c>
      <c r="S83" s="25">
        <f t="shared" si="16"/>
        <v>930580</v>
      </c>
      <c r="T83" s="25">
        <f t="shared" si="17"/>
        <v>694960</v>
      </c>
    </row>
    <row r="84" spans="1:20" ht="45" x14ac:dyDescent="0.25">
      <c r="A84" s="12" t="s">
        <v>249</v>
      </c>
      <c r="B84" s="12" t="s">
        <v>698</v>
      </c>
      <c r="C84" s="12" t="s">
        <v>41</v>
      </c>
      <c r="D84" s="13" t="s">
        <v>577</v>
      </c>
      <c r="E84" s="13" t="s">
        <v>690</v>
      </c>
      <c r="F84" s="12" t="s">
        <v>709</v>
      </c>
      <c r="G84" s="14">
        <v>300000</v>
      </c>
      <c r="H84" s="14">
        <f t="shared" si="9"/>
        <v>57000</v>
      </c>
      <c r="I84" s="14">
        <f t="shared" si="10"/>
        <v>357000</v>
      </c>
      <c r="J84" s="12" t="s">
        <v>709</v>
      </c>
      <c r="K84" s="16">
        <v>290000</v>
      </c>
      <c r="L84" s="14">
        <f t="shared" si="11"/>
        <v>55100</v>
      </c>
      <c r="M84" s="14">
        <f t="shared" si="12"/>
        <v>345100</v>
      </c>
      <c r="N84" s="12" t="s">
        <v>709</v>
      </c>
      <c r="O84" s="14">
        <v>354654</v>
      </c>
      <c r="P84" s="14">
        <f t="shared" si="13"/>
        <v>67384.259999999995</v>
      </c>
      <c r="Q84" s="14">
        <f t="shared" si="14"/>
        <v>422038.26</v>
      </c>
      <c r="R84" s="25">
        <f t="shared" si="15"/>
        <v>345100</v>
      </c>
      <c r="S84" s="25">
        <f t="shared" si="16"/>
        <v>422038.26</v>
      </c>
      <c r="T84" s="25">
        <f t="shared" si="17"/>
        <v>374712.75333333336</v>
      </c>
    </row>
    <row r="85" spans="1:20" ht="30" x14ac:dyDescent="0.25">
      <c r="A85" s="12" t="s">
        <v>250</v>
      </c>
      <c r="B85" s="12" t="s">
        <v>698</v>
      </c>
      <c r="C85" s="12" t="s">
        <v>118</v>
      </c>
      <c r="D85" s="13" t="s">
        <v>398</v>
      </c>
      <c r="E85" s="13" t="s">
        <v>467</v>
      </c>
      <c r="F85" s="12" t="s">
        <v>709</v>
      </c>
      <c r="G85" s="14">
        <v>1500000</v>
      </c>
      <c r="H85" s="14">
        <f t="shared" si="9"/>
        <v>285000</v>
      </c>
      <c r="I85" s="14">
        <f t="shared" si="10"/>
        <v>1785000</v>
      </c>
      <c r="J85" s="12" t="s">
        <v>709</v>
      </c>
      <c r="K85" s="16">
        <v>1534500</v>
      </c>
      <c r="L85" s="14">
        <f t="shared" si="11"/>
        <v>291555</v>
      </c>
      <c r="M85" s="14">
        <f t="shared" si="12"/>
        <v>1826055</v>
      </c>
      <c r="N85" s="12" t="s">
        <v>709</v>
      </c>
      <c r="O85" s="14">
        <v>1589410</v>
      </c>
      <c r="P85" s="14">
        <f t="shared" si="13"/>
        <v>301987.90000000002</v>
      </c>
      <c r="Q85" s="14">
        <f t="shared" si="14"/>
        <v>1891397.9</v>
      </c>
      <c r="R85" s="25">
        <f t="shared" si="15"/>
        <v>1785000</v>
      </c>
      <c r="S85" s="25">
        <f t="shared" si="16"/>
        <v>1891397.9</v>
      </c>
      <c r="T85" s="25">
        <f t="shared" si="17"/>
        <v>1834150.9666666668</v>
      </c>
    </row>
    <row r="86" spans="1:20" ht="45" x14ac:dyDescent="0.25">
      <c r="A86" s="12" t="s">
        <v>251</v>
      </c>
      <c r="B86" s="12" t="s">
        <v>698</v>
      </c>
      <c r="C86" s="12" t="s">
        <v>41</v>
      </c>
      <c r="D86" s="13" t="s">
        <v>653</v>
      </c>
      <c r="E86" s="13" t="s">
        <v>690</v>
      </c>
      <c r="F86" s="12" t="s">
        <v>709</v>
      </c>
      <c r="G86" s="14">
        <v>280000</v>
      </c>
      <c r="H86" s="14">
        <f t="shared" si="9"/>
        <v>53200</v>
      </c>
      <c r="I86" s="14">
        <f t="shared" si="10"/>
        <v>333200</v>
      </c>
      <c r="J86" s="12" t="s">
        <v>709</v>
      </c>
      <c r="K86" s="16">
        <v>290000</v>
      </c>
      <c r="L86" s="14">
        <f t="shared" si="11"/>
        <v>55100</v>
      </c>
      <c r="M86" s="14">
        <f t="shared" si="12"/>
        <v>345100</v>
      </c>
      <c r="N86" s="12" t="s">
        <v>709</v>
      </c>
      <c r="O86" s="14">
        <v>294563</v>
      </c>
      <c r="P86" s="14">
        <f t="shared" si="13"/>
        <v>55966.97</v>
      </c>
      <c r="Q86" s="14">
        <f t="shared" si="14"/>
        <v>350529.97</v>
      </c>
      <c r="R86" s="25">
        <f t="shared" si="15"/>
        <v>333200</v>
      </c>
      <c r="S86" s="25">
        <f t="shared" si="16"/>
        <v>350529.97</v>
      </c>
      <c r="T86" s="25">
        <f t="shared" si="17"/>
        <v>342943.3233333333</v>
      </c>
    </row>
    <row r="87" spans="1:20" ht="45" x14ac:dyDescent="0.25">
      <c r="A87" s="12" t="s">
        <v>253</v>
      </c>
      <c r="B87" s="12" t="s">
        <v>698</v>
      </c>
      <c r="C87" s="12" t="s">
        <v>41</v>
      </c>
      <c r="D87" s="13" t="s">
        <v>652</v>
      </c>
      <c r="E87" s="13" t="s">
        <v>690</v>
      </c>
      <c r="F87" s="12" t="s">
        <v>709</v>
      </c>
      <c r="G87" s="14">
        <v>450000</v>
      </c>
      <c r="H87" s="14">
        <f t="shared" ref="H87:H115" si="18">+G87*19%</f>
        <v>85500</v>
      </c>
      <c r="I87" s="14">
        <f t="shared" ref="I87:I115" si="19">G87+H87</f>
        <v>535500</v>
      </c>
      <c r="J87" s="12" t="s">
        <v>709</v>
      </c>
      <c r="K87" s="16">
        <v>480000</v>
      </c>
      <c r="L87" s="14">
        <f t="shared" si="11"/>
        <v>91200</v>
      </c>
      <c r="M87" s="14">
        <f t="shared" si="12"/>
        <v>571200</v>
      </c>
      <c r="N87" s="12" t="s">
        <v>709</v>
      </c>
      <c r="O87" s="14">
        <v>491563</v>
      </c>
      <c r="P87" s="14">
        <f t="shared" si="13"/>
        <v>93396.97</v>
      </c>
      <c r="Q87" s="14">
        <f t="shared" si="14"/>
        <v>584959.97</v>
      </c>
      <c r="R87" s="25">
        <f t="shared" si="15"/>
        <v>535500</v>
      </c>
      <c r="S87" s="25">
        <f t="shared" si="16"/>
        <v>584959.97</v>
      </c>
      <c r="T87" s="25">
        <f t="shared" si="17"/>
        <v>563886.65666666662</v>
      </c>
    </row>
    <row r="88" spans="1:20" ht="30" x14ac:dyDescent="0.25">
      <c r="A88" s="12" t="s">
        <v>255</v>
      </c>
      <c r="B88" s="12" t="s">
        <v>698</v>
      </c>
      <c r="C88" s="12" t="s">
        <v>118</v>
      </c>
      <c r="D88" s="13" t="s">
        <v>392</v>
      </c>
      <c r="E88" s="13" t="s">
        <v>467</v>
      </c>
      <c r="F88" s="12" t="s">
        <v>709</v>
      </c>
      <c r="G88" s="14">
        <v>520000</v>
      </c>
      <c r="H88" s="14">
        <f t="shared" si="18"/>
        <v>98800</v>
      </c>
      <c r="I88" s="14">
        <f t="shared" si="19"/>
        <v>618800</v>
      </c>
      <c r="J88" s="12" t="s">
        <v>709</v>
      </c>
      <c r="K88" s="16">
        <v>510000</v>
      </c>
      <c r="L88" s="14">
        <f t="shared" si="11"/>
        <v>96900</v>
      </c>
      <c r="M88" s="14">
        <f t="shared" si="12"/>
        <v>606900</v>
      </c>
      <c r="N88" s="12" t="s">
        <v>709</v>
      </c>
      <c r="O88" s="14">
        <v>574133</v>
      </c>
      <c r="P88" s="14">
        <f t="shared" si="13"/>
        <v>109085.27</v>
      </c>
      <c r="Q88" s="14">
        <f t="shared" si="14"/>
        <v>683218.27</v>
      </c>
      <c r="R88" s="25">
        <f t="shared" si="15"/>
        <v>606900</v>
      </c>
      <c r="S88" s="25">
        <f t="shared" si="16"/>
        <v>683218.27</v>
      </c>
      <c r="T88" s="25">
        <f t="shared" si="17"/>
        <v>636306.09</v>
      </c>
    </row>
    <row r="89" spans="1:20" ht="45" x14ac:dyDescent="0.25">
      <c r="A89" s="12" t="s">
        <v>257</v>
      </c>
      <c r="B89" s="12" t="s">
        <v>698</v>
      </c>
      <c r="C89" s="12" t="s">
        <v>41</v>
      </c>
      <c r="D89" s="13" t="s">
        <v>578</v>
      </c>
      <c r="E89" s="13" t="s">
        <v>690</v>
      </c>
      <c r="F89" s="12" t="s">
        <v>709</v>
      </c>
      <c r="G89" s="14">
        <v>1500000</v>
      </c>
      <c r="H89" s="14">
        <f t="shared" si="18"/>
        <v>285000</v>
      </c>
      <c r="I89" s="14">
        <f t="shared" si="19"/>
        <v>1785000</v>
      </c>
      <c r="J89" s="12" t="s">
        <v>709</v>
      </c>
      <c r="K89" s="16">
        <v>1534500</v>
      </c>
      <c r="L89" s="14">
        <f t="shared" si="11"/>
        <v>291555</v>
      </c>
      <c r="M89" s="14">
        <f t="shared" si="12"/>
        <v>1826055</v>
      </c>
      <c r="N89" s="12" t="s">
        <v>709</v>
      </c>
      <c r="O89" s="14">
        <v>1813156</v>
      </c>
      <c r="P89" s="14">
        <f t="shared" si="13"/>
        <v>344499.64</v>
      </c>
      <c r="Q89" s="14">
        <f t="shared" si="14"/>
        <v>2157655.64</v>
      </c>
      <c r="R89" s="25">
        <f t="shared" si="15"/>
        <v>1785000</v>
      </c>
      <c r="S89" s="25">
        <f t="shared" si="16"/>
        <v>2157655.64</v>
      </c>
      <c r="T89" s="25">
        <f t="shared" si="17"/>
        <v>1922903.5466666669</v>
      </c>
    </row>
    <row r="90" spans="1:20" ht="45" x14ac:dyDescent="0.25">
      <c r="A90" s="12" t="s">
        <v>259</v>
      </c>
      <c r="B90" s="12" t="s">
        <v>698</v>
      </c>
      <c r="C90" s="12" t="s">
        <v>41</v>
      </c>
      <c r="D90" s="13" t="s">
        <v>44</v>
      </c>
      <c r="E90" s="13" t="s">
        <v>690</v>
      </c>
      <c r="F90" s="12" t="s">
        <v>709</v>
      </c>
      <c r="G90" s="14">
        <v>1500000</v>
      </c>
      <c r="H90" s="14">
        <f t="shared" si="18"/>
        <v>285000</v>
      </c>
      <c r="I90" s="14">
        <f t="shared" si="19"/>
        <v>1785000</v>
      </c>
      <c r="J90" s="12" t="s">
        <v>709</v>
      </c>
      <c r="K90" s="16">
        <v>1534500</v>
      </c>
      <c r="L90" s="14">
        <f t="shared" si="11"/>
        <v>291555</v>
      </c>
      <c r="M90" s="14">
        <f t="shared" si="12"/>
        <v>1826055</v>
      </c>
      <c r="N90" s="12" t="s">
        <v>709</v>
      </c>
      <c r="O90" s="14">
        <v>1615235</v>
      </c>
      <c r="P90" s="14">
        <f t="shared" si="13"/>
        <v>306894.65000000002</v>
      </c>
      <c r="Q90" s="14">
        <f t="shared" si="14"/>
        <v>1922129.65</v>
      </c>
      <c r="R90" s="25">
        <f t="shared" si="15"/>
        <v>1785000</v>
      </c>
      <c r="S90" s="25">
        <f t="shared" si="16"/>
        <v>1922129.65</v>
      </c>
      <c r="T90" s="25">
        <f t="shared" si="17"/>
        <v>1844394.8833333335</v>
      </c>
    </row>
    <row r="91" spans="1:20" x14ac:dyDescent="0.25">
      <c r="A91" s="12" t="s">
        <v>261</v>
      </c>
      <c r="B91" s="12" t="s">
        <v>698</v>
      </c>
      <c r="C91" s="12" t="s">
        <v>118</v>
      </c>
      <c r="D91" s="13" t="s">
        <v>518</v>
      </c>
      <c r="E91" s="13" t="s">
        <v>467</v>
      </c>
      <c r="F91" s="12" t="s">
        <v>709</v>
      </c>
      <c r="G91" s="14">
        <v>460000</v>
      </c>
      <c r="H91" s="14">
        <f t="shared" si="18"/>
        <v>87400</v>
      </c>
      <c r="I91" s="14">
        <f t="shared" si="19"/>
        <v>547400</v>
      </c>
      <c r="J91" s="12" t="s">
        <v>709</v>
      </c>
      <c r="K91" s="16">
        <v>460000</v>
      </c>
      <c r="L91" s="14">
        <f t="shared" si="11"/>
        <v>87400</v>
      </c>
      <c r="M91" s="14">
        <f t="shared" si="12"/>
        <v>547400</v>
      </c>
      <c r="N91" s="12" t="s">
        <v>709</v>
      </c>
      <c r="O91" s="14">
        <v>480000</v>
      </c>
      <c r="P91" s="14">
        <f t="shared" si="13"/>
        <v>91200</v>
      </c>
      <c r="Q91" s="14">
        <f t="shared" si="14"/>
        <v>571200</v>
      </c>
      <c r="R91" s="25">
        <f t="shared" si="15"/>
        <v>547400</v>
      </c>
      <c r="S91" s="25">
        <f t="shared" si="16"/>
        <v>571200</v>
      </c>
      <c r="T91" s="25">
        <f t="shared" si="17"/>
        <v>555333.33333333337</v>
      </c>
    </row>
    <row r="92" spans="1:20" x14ac:dyDescent="0.25">
      <c r="A92" s="12" t="s">
        <v>263</v>
      </c>
      <c r="B92" s="12" t="s">
        <v>698</v>
      </c>
      <c r="C92" s="12" t="s">
        <v>118</v>
      </c>
      <c r="D92" s="13" t="s">
        <v>603</v>
      </c>
      <c r="E92" s="13" t="s">
        <v>467</v>
      </c>
      <c r="F92" s="12" t="s">
        <v>709</v>
      </c>
      <c r="G92" s="14">
        <v>135000</v>
      </c>
      <c r="H92" s="14">
        <f t="shared" si="18"/>
        <v>25650</v>
      </c>
      <c r="I92" s="14">
        <f t="shared" si="19"/>
        <v>160650</v>
      </c>
      <c r="J92" s="12" t="s">
        <v>709</v>
      </c>
      <c r="K92" s="16">
        <v>132000</v>
      </c>
      <c r="L92" s="14">
        <f t="shared" si="11"/>
        <v>25080</v>
      </c>
      <c r="M92" s="14">
        <f t="shared" si="12"/>
        <v>157080</v>
      </c>
      <c r="N92" s="12" t="s">
        <v>709</v>
      </c>
      <c r="O92" s="14">
        <v>267561</v>
      </c>
      <c r="P92" s="14">
        <f t="shared" si="13"/>
        <v>50836.590000000004</v>
      </c>
      <c r="Q92" s="14">
        <f t="shared" si="14"/>
        <v>318397.59000000003</v>
      </c>
      <c r="R92" s="25">
        <f t="shared" si="15"/>
        <v>157080</v>
      </c>
      <c r="S92" s="25">
        <f t="shared" si="16"/>
        <v>318397.59000000003</v>
      </c>
      <c r="T92" s="25">
        <f t="shared" si="17"/>
        <v>212042.53000000003</v>
      </c>
    </row>
    <row r="93" spans="1:20" x14ac:dyDescent="0.25">
      <c r="A93" s="12" t="s">
        <v>307</v>
      </c>
      <c r="B93" s="12" t="s">
        <v>698</v>
      </c>
      <c r="C93" s="12" t="s">
        <v>118</v>
      </c>
      <c r="D93" s="13" t="s">
        <v>619</v>
      </c>
      <c r="E93" s="13" t="s">
        <v>467</v>
      </c>
      <c r="F93" s="12" t="s">
        <v>709</v>
      </c>
      <c r="G93" s="14">
        <v>5050000</v>
      </c>
      <c r="H93" s="14">
        <f t="shared" si="18"/>
        <v>959500</v>
      </c>
      <c r="I93" s="14">
        <f t="shared" si="19"/>
        <v>6009500</v>
      </c>
      <c r="J93" s="12" t="s">
        <v>709</v>
      </c>
      <c r="K93" s="16">
        <v>5020000</v>
      </c>
      <c r="L93" s="14">
        <f t="shared" si="11"/>
        <v>953800</v>
      </c>
      <c r="M93" s="14">
        <f t="shared" si="12"/>
        <v>5973800</v>
      </c>
      <c r="N93" s="12" t="s">
        <v>709</v>
      </c>
      <c r="O93" s="14">
        <v>5100000</v>
      </c>
      <c r="P93" s="14">
        <f t="shared" si="13"/>
        <v>969000</v>
      </c>
      <c r="Q93" s="14">
        <f t="shared" si="14"/>
        <v>6069000</v>
      </c>
      <c r="R93" s="25">
        <f t="shared" si="15"/>
        <v>5973800</v>
      </c>
      <c r="S93" s="25">
        <f t="shared" si="16"/>
        <v>6069000</v>
      </c>
      <c r="T93" s="25">
        <f t="shared" si="17"/>
        <v>6017433.333333333</v>
      </c>
    </row>
    <row r="94" spans="1:20" ht="60" x14ac:dyDescent="0.25">
      <c r="A94" s="12" t="s">
        <v>310</v>
      </c>
      <c r="B94" s="12" t="s">
        <v>698</v>
      </c>
      <c r="C94" s="12" t="s">
        <v>118</v>
      </c>
      <c r="D94" s="13" t="s">
        <v>394</v>
      </c>
      <c r="E94" s="13" t="s">
        <v>467</v>
      </c>
      <c r="F94" s="12" t="s">
        <v>709</v>
      </c>
      <c r="G94" s="14">
        <v>2400000</v>
      </c>
      <c r="H94" s="14">
        <f t="shared" si="18"/>
        <v>456000</v>
      </c>
      <c r="I94" s="14">
        <f t="shared" si="19"/>
        <v>2856000</v>
      </c>
      <c r="J94" s="12" t="s">
        <v>709</v>
      </c>
      <c r="K94" s="16">
        <v>2800000</v>
      </c>
      <c r="L94" s="14">
        <f t="shared" si="11"/>
        <v>532000</v>
      </c>
      <c r="M94" s="14">
        <f t="shared" si="12"/>
        <v>3332000</v>
      </c>
      <c r="N94" s="12" t="s">
        <v>707</v>
      </c>
      <c r="O94" s="14">
        <v>2484163</v>
      </c>
      <c r="P94" s="14">
        <f t="shared" si="13"/>
        <v>471990.97000000003</v>
      </c>
      <c r="Q94" s="14">
        <f t="shared" si="14"/>
        <v>2956153.97</v>
      </c>
      <c r="R94" s="25">
        <f t="shared" si="15"/>
        <v>2856000</v>
      </c>
      <c r="S94" s="25">
        <f t="shared" si="16"/>
        <v>3332000</v>
      </c>
      <c r="T94" s="25">
        <f t="shared" si="17"/>
        <v>3048051.3233333337</v>
      </c>
    </row>
    <row r="95" spans="1:20" x14ac:dyDescent="0.25">
      <c r="A95" s="12" t="s">
        <v>312</v>
      </c>
      <c r="B95" s="12" t="s">
        <v>698</v>
      </c>
      <c r="C95" s="12" t="s">
        <v>118</v>
      </c>
      <c r="D95" s="13" t="s">
        <v>419</v>
      </c>
      <c r="E95" s="13" t="s">
        <v>467</v>
      </c>
      <c r="F95" s="12" t="s">
        <v>709</v>
      </c>
      <c r="G95" s="14">
        <v>2400000</v>
      </c>
      <c r="H95" s="14">
        <f t="shared" si="18"/>
        <v>456000</v>
      </c>
      <c r="I95" s="14">
        <f t="shared" si="19"/>
        <v>2856000</v>
      </c>
      <c r="J95" s="12" t="s">
        <v>709</v>
      </c>
      <c r="K95" s="16">
        <v>2800000</v>
      </c>
      <c r="L95" s="14">
        <f t="shared" si="11"/>
        <v>532000</v>
      </c>
      <c r="M95" s="14">
        <f t="shared" si="12"/>
        <v>3332000</v>
      </c>
      <c r="N95" s="12" t="s">
        <v>710</v>
      </c>
      <c r="O95" s="14">
        <v>2654652</v>
      </c>
      <c r="P95" s="14">
        <f t="shared" si="13"/>
        <v>504383.88</v>
      </c>
      <c r="Q95" s="14">
        <f t="shared" si="14"/>
        <v>3159035.88</v>
      </c>
      <c r="R95" s="25">
        <f t="shared" si="15"/>
        <v>2856000</v>
      </c>
      <c r="S95" s="25">
        <f t="shared" si="16"/>
        <v>3332000</v>
      </c>
      <c r="T95" s="25">
        <f t="shared" si="17"/>
        <v>3115678.6266666665</v>
      </c>
    </row>
    <row r="96" spans="1:20" ht="330" x14ac:dyDescent="0.25">
      <c r="A96" s="12" t="s">
        <v>314</v>
      </c>
      <c r="B96" s="12" t="s">
        <v>698</v>
      </c>
      <c r="C96" s="12" t="s">
        <v>118</v>
      </c>
      <c r="D96" s="13" t="s">
        <v>599</v>
      </c>
      <c r="E96" s="13" t="s">
        <v>467</v>
      </c>
      <c r="F96" s="12" t="s">
        <v>709</v>
      </c>
      <c r="G96" s="14">
        <v>2400000</v>
      </c>
      <c r="H96" s="14">
        <f t="shared" si="18"/>
        <v>456000</v>
      </c>
      <c r="I96" s="14">
        <f t="shared" si="19"/>
        <v>2856000</v>
      </c>
      <c r="J96" s="12" t="s">
        <v>709</v>
      </c>
      <c r="K96" s="16">
        <v>2560000</v>
      </c>
      <c r="L96" s="14">
        <f t="shared" si="11"/>
        <v>486400</v>
      </c>
      <c r="M96" s="14">
        <f t="shared" si="12"/>
        <v>3046400</v>
      </c>
      <c r="N96" s="12" t="s">
        <v>710</v>
      </c>
      <c r="O96" s="14">
        <v>6000000</v>
      </c>
      <c r="P96" s="14">
        <f t="shared" si="13"/>
        <v>1140000</v>
      </c>
      <c r="Q96" s="14">
        <f t="shared" si="14"/>
        <v>7140000</v>
      </c>
      <c r="R96" s="25">
        <f t="shared" si="15"/>
        <v>2856000</v>
      </c>
      <c r="S96" s="25">
        <f t="shared" si="16"/>
        <v>7140000</v>
      </c>
      <c r="T96" s="25">
        <f t="shared" si="17"/>
        <v>4347466.666666667</v>
      </c>
    </row>
    <row r="97" spans="1:20" x14ac:dyDescent="0.25">
      <c r="A97" s="12" t="s">
        <v>323</v>
      </c>
      <c r="B97" s="12" t="s">
        <v>698</v>
      </c>
      <c r="C97" s="12" t="s">
        <v>118</v>
      </c>
      <c r="D97" s="13" t="s">
        <v>687</v>
      </c>
      <c r="E97" s="13" t="s">
        <v>467</v>
      </c>
      <c r="F97" s="12" t="s">
        <v>709</v>
      </c>
      <c r="G97" s="14">
        <v>4500000</v>
      </c>
      <c r="H97" s="14">
        <f t="shared" si="18"/>
        <v>855000</v>
      </c>
      <c r="I97" s="14">
        <f t="shared" si="19"/>
        <v>5355000</v>
      </c>
      <c r="J97" s="12" t="s">
        <v>709</v>
      </c>
      <c r="K97" s="16">
        <v>4500000</v>
      </c>
      <c r="L97" s="14">
        <f t="shared" si="11"/>
        <v>855000</v>
      </c>
      <c r="M97" s="14">
        <f t="shared" si="12"/>
        <v>5355000</v>
      </c>
      <c r="N97" s="12" t="s">
        <v>709</v>
      </c>
      <c r="O97" s="14">
        <v>4600000</v>
      </c>
      <c r="P97" s="14">
        <f t="shared" si="13"/>
        <v>874000</v>
      </c>
      <c r="Q97" s="14">
        <f t="shared" si="14"/>
        <v>5474000</v>
      </c>
      <c r="R97" s="25">
        <f t="shared" si="15"/>
        <v>5355000</v>
      </c>
      <c r="S97" s="25">
        <f t="shared" si="16"/>
        <v>5474000</v>
      </c>
      <c r="T97" s="25">
        <f t="shared" si="17"/>
        <v>5394666.666666667</v>
      </c>
    </row>
    <row r="98" spans="1:20" x14ac:dyDescent="0.25">
      <c r="A98" s="12" t="s">
        <v>330</v>
      </c>
      <c r="B98" s="12" t="s">
        <v>698</v>
      </c>
      <c r="C98" s="12" t="s">
        <v>118</v>
      </c>
      <c r="D98" s="13" t="s">
        <v>623</v>
      </c>
      <c r="E98" s="13" t="s">
        <v>467</v>
      </c>
      <c r="F98" s="12" t="s">
        <v>709</v>
      </c>
      <c r="G98" s="14">
        <v>700000</v>
      </c>
      <c r="H98" s="14">
        <f t="shared" si="18"/>
        <v>133000</v>
      </c>
      <c r="I98" s="14">
        <f t="shared" si="19"/>
        <v>833000</v>
      </c>
      <c r="J98" s="12" t="s">
        <v>709</v>
      </c>
      <c r="K98" s="16">
        <v>690000</v>
      </c>
      <c r="L98" s="14">
        <f t="shared" si="11"/>
        <v>131100</v>
      </c>
      <c r="M98" s="14">
        <f t="shared" si="12"/>
        <v>821100</v>
      </c>
      <c r="N98" s="12" t="s">
        <v>709</v>
      </c>
      <c r="O98" s="14">
        <v>784156</v>
      </c>
      <c r="P98" s="14">
        <f t="shared" si="13"/>
        <v>148989.64000000001</v>
      </c>
      <c r="Q98" s="14">
        <f t="shared" si="14"/>
        <v>933145.64</v>
      </c>
      <c r="R98" s="25">
        <f t="shared" si="15"/>
        <v>821100</v>
      </c>
      <c r="S98" s="25">
        <f t="shared" si="16"/>
        <v>933145.64</v>
      </c>
      <c r="T98" s="25">
        <f t="shared" si="17"/>
        <v>862415.21333333338</v>
      </c>
    </row>
    <row r="99" spans="1:20" ht="30" x14ac:dyDescent="0.25">
      <c r="A99" s="12" t="s">
        <v>334</v>
      </c>
      <c r="B99" s="12" t="s">
        <v>698</v>
      </c>
      <c r="C99" s="12" t="s">
        <v>118</v>
      </c>
      <c r="D99" s="13" t="s">
        <v>170</v>
      </c>
      <c r="E99" s="13" t="s">
        <v>467</v>
      </c>
      <c r="F99" s="12" t="s">
        <v>709</v>
      </c>
      <c r="G99" s="14">
        <v>2575000</v>
      </c>
      <c r="H99" s="14">
        <f t="shared" si="18"/>
        <v>489250</v>
      </c>
      <c r="I99" s="14">
        <f t="shared" si="19"/>
        <v>3064250</v>
      </c>
      <c r="J99" s="12" t="s">
        <v>709</v>
      </c>
      <c r="K99" s="16">
        <v>2500000</v>
      </c>
      <c r="L99" s="14">
        <f t="shared" si="11"/>
        <v>475000</v>
      </c>
      <c r="M99" s="14">
        <f t="shared" si="12"/>
        <v>2975000</v>
      </c>
      <c r="N99" s="12" t="s">
        <v>709</v>
      </c>
      <c r="O99" s="14">
        <v>2623486</v>
      </c>
      <c r="P99" s="14">
        <f t="shared" si="13"/>
        <v>498462.34</v>
      </c>
      <c r="Q99" s="14">
        <f t="shared" si="14"/>
        <v>3121948.34</v>
      </c>
      <c r="R99" s="25">
        <f t="shared" si="15"/>
        <v>2975000</v>
      </c>
      <c r="S99" s="25">
        <f t="shared" si="16"/>
        <v>3121948.34</v>
      </c>
      <c r="T99" s="25">
        <f t="shared" si="17"/>
        <v>3053732.78</v>
      </c>
    </row>
    <row r="100" spans="1:20" x14ac:dyDescent="0.25">
      <c r="A100" s="12" t="s">
        <v>339</v>
      </c>
      <c r="B100" s="12" t="s">
        <v>698</v>
      </c>
      <c r="C100" s="12" t="s">
        <v>118</v>
      </c>
      <c r="D100" s="13" t="s">
        <v>658</v>
      </c>
      <c r="E100" s="13" t="s">
        <v>467</v>
      </c>
      <c r="F100" s="12" t="s">
        <v>709</v>
      </c>
      <c r="G100" s="14">
        <v>200000</v>
      </c>
      <c r="H100" s="14">
        <f t="shared" si="18"/>
        <v>38000</v>
      </c>
      <c r="I100" s="14">
        <f t="shared" si="19"/>
        <v>238000</v>
      </c>
      <c r="J100" s="12" t="s">
        <v>709</v>
      </c>
      <c r="K100" s="16">
        <v>189000</v>
      </c>
      <c r="L100" s="14">
        <f t="shared" si="11"/>
        <v>35910</v>
      </c>
      <c r="M100" s="14">
        <f t="shared" si="12"/>
        <v>224910</v>
      </c>
      <c r="N100" s="12" t="s">
        <v>709</v>
      </c>
      <c r="O100" s="14">
        <v>245135</v>
      </c>
      <c r="P100" s="14">
        <f t="shared" si="13"/>
        <v>46575.65</v>
      </c>
      <c r="Q100" s="14">
        <f t="shared" si="14"/>
        <v>291710.65000000002</v>
      </c>
      <c r="R100" s="25">
        <f t="shared" si="15"/>
        <v>224910</v>
      </c>
      <c r="S100" s="25">
        <f t="shared" si="16"/>
        <v>291710.65000000002</v>
      </c>
      <c r="T100" s="25">
        <f t="shared" si="17"/>
        <v>251540.21666666667</v>
      </c>
    </row>
    <row r="101" spans="1:20" x14ac:dyDescent="0.25">
      <c r="A101" s="12" t="s">
        <v>344</v>
      </c>
      <c r="B101" s="12" t="s">
        <v>698</v>
      </c>
      <c r="C101" s="12" t="s">
        <v>118</v>
      </c>
      <c r="D101" s="13" t="s">
        <v>400</v>
      </c>
      <c r="E101" s="13" t="s">
        <v>467</v>
      </c>
      <c r="F101" s="12" t="s">
        <v>709</v>
      </c>
      <c r="G101" s="14">
        <v>510000</v>
      </c>
      <c r="H101" s="14">
        <f t="shared" si="18"/>
        <v>96900</v>
      </c>
      <c r="I101" s="14">
        <f t="shared" si="19"/>
        <v>606900</v>
      </c>
      <c r="J101" s="12" t="s">
        <v>709</v>
      </c>
      <c r="K101" s="16">
        <v>550000</v>
      </c>
      <c r="L101" s="14">
        <f t="shared" si="11"/>
        <v>104500</v>
      </c>
      <c r="M101" s="14">
        <f t="shared" si="12"/>
        <v>654500</v>
      </c>
      <c r="N101" s="12" t="s">
        <v>709</v>
      </c>
      <c r="O101" s="14">
        <v>584153</v>
      </c>
      <c r="P101" s="14">
        <f t="shared" si="13"/>
        <v>110989.07</v>
      </c>
      <c r="Q101" s="14">
        <f t="shared" si="14"/>
        <v>695142.07000000007</v>
      </c>
      <c r="R101" s="25">
        <f t="shared" si="15"/>
        <v>606900</v>
      </c>
      <c r="S101" s="25">
        <f t="shared" si="16"/>
        <v>695142.07000000007</v>
      </c>
      <c r="T101" s="25">
        <f t="shared" si="17"/>
        <v>652180.69000000006</v>
      </c>
    </row>
    <row r="102" spans="1:20" ht="45" x14ac:dyDescent="0.25">
      <c r="A102" s="12" t="s">
        <v>348</v>
      </c>
      <c r="B102" s="12" t="s">
        <v>698</v>
      </c>
      <c r="C102" s="12" t="s">
        <v>41</v>
      </c>
      <c r="D102" s="13" t="s">
        <v>46</v>
      </c>
      <c r="E102" s="13" t="s">
        <v>690</v>
      </c>
      <c r="F102" s="12" t="s">
        <v>709</v>
      </c>
      <c r="G102" s="14">
        <v>330000</v>
      </c>
      <c r="H102" s="14">
        <f t="shared" si="18"/>
        <v>62700</v>
      </c>
      <c r="I102" s="14">
        <f t="shared" si="19"/>
        <v>392700</v>
      </c>
      <c r="J102" s="12" t="s">
        <v>709</v>
      </c>
      <c r="K102" s="16">
        <v>305000</v>
      </c>
      <c r="L102" s="14">
        <f t="shared" si="11"/>
        <v>57950</v>
      </c>
      <c r="M102" s="14">
        <f t="shared" si="12"/>
        <v>362950</v>
      </c>
      <c r="N102" s="12" t="s">
        <v>709</v>
      </c>
      <c r="O102" s="14">
        <v>348974</v>
      </c>
      <c r="P102" s="14">
        <f t="shared" si="13"/>
        <v>66305.06</v>
      </c>
      <c r="Q102" s="14">
        <f t="shared" si="14"/>
        <v>415279.06</v>
      </c>
      <c r="R102" s="25">
        <f t="shared" si="15"/>
        <v>362950</v>
      </c>
      <c r="S102" s="25">
        <f t="shared" si="16"/>
        <v>415279.06</v>
      </c>
      <c r="T102" s="25">
        <f t="shared" si="17"/>
        <v>390309.6866666667</v>
      </c>
    </row>
    <row r="103" spans="1:20" ht="45" x14ac:dyDescent="0.25">
      <c r="A103" s="12" t="s">
        <v>351</v>
      </c>
      <c r="B103" s="12" t="s">
        <v>698</v>
      </c>
      <c r="C103" s="12" t="s">
        <v>41</v>
      </c>
      <c r="D103" s="13" t="s">
        <v>48</v>
      </c>
      <c r="E103" s="13" t="s">
        <v>690</v>
      </c>
      <c r="F103" s="12" t="s">
        <v>709</v>
      </c>
      <c r="G103" s="14">
        <v>1750000</v>
      </c>
      <c r="H103" s="14">
        <f t="shared" si="18"/>
        <v>332500</v>
      </c>
      <c r="I103" s="14">
        <f t="shared" si="19"/>
        <v>2082500</v>
      </c>
      <c r="J103" s="12" t="s">
        <v>709</v>
      </c>
      <c r="K103" s="16">
        <v>1800000</v>
      </c>
      <c r="L103" s="14">
        <f t="shared" si="11"/>
        <v>342000</v>
      </c>
      <c r="M103" s="14">
        <f t="shared" si="12"/>
        <v>2142000</v>
      </c>
      <c r="N103" s="12" t="s">
        <v>709</v>
      </c>
      <c r="O103" s="14">
        <v>1894113</v>
      </c>
      <c r="P103" s="14">
        <f t="shared" si="13"/>
        <v>359881.47000000003</v>
      </c>
      <c r="Q103" s="14">
        <f t="shared" si="14"/>
        <v>2253994.4700000002</v>
      </c>
      <c r="R103" s="25">
        <f t="shared" si="15"/>
        <v>2082500</v>
      </c>
      <c r="S103" s="25">
        <f t="shared" si="16"/>
        <v>2253994.4700000002</v>
      </c>
      <c r="T103" s="25">
        <f t="shared" si="17"/>
        <v>2159498.1566666667</v>
      </c>
    </row>
    <row r="104" spans="1:20" ht="45" x14ac:dyDescent="0.25">
      <c r="A104" s="12" t="s">
        <v>352</v>
      </c>
      <c r="B104" s="12" t="s">
        <v>698</v>
      </c>
      <c r="C104" s="12" t="s">
        <v>41</v>
      </c>
      <c r="D104" s="13" t="s">
        <v>50</v>
      </c>
      <c r="E104" s="13" t="s">
        <v>690</v>
      </c>
      <c r="F104" s="12" t="s">
        <v>709</v>
      </c>
      <c r="G104" s="14">
        <v>520000</v>
      </c>
      <c r="H104" s="14">
        <f t="shared" si="18"/>
        <v>98800</v>
      </c>
      <c r="I104" s="14">
        <f t="shared" si="19"/>
        <v>618800</v>
      </c>
      <c r="J104" s="12" t="s">
        <v>709</v>
      </c>
      <c r="K104" s="16">
        <v>540000</v>
      </c>
      <c r="L104" s="14">
        <f t="shared" si="11"/>
        <v>102600</v>
      </c>
      <c r="M104" s="14">
        <f t="shared" si="12"/>
        <v>642600</v>
      </c>
      <c r="N104" s="12" t="s">
        <v>709</v>
      </c>
      <c r="O104" s="14">
        <v>576541</v>
      </c>
      <c r="P104" s="14">
        <f t="shared" si="13"/>
        <v>109542.79000000001</v>
      </c>
      <c r="Q104" s="14">
        <f t="shared" si="14"/>
        <v>686083.79</v>
      </c>
      <c r="R104" s="25">
        <f t="shared" si="15"/>
        <v>618800</v>
      </c>
      <c r="S104" s="25">
        <f t="shared" si="16"/>
        <v>686083.79</v>
      </c>
      <c r="T104" s="25">
        <f t="shared" si="17"/>
        <v>649161.26333333331</v>
      </c>
    </row>
    <row r="105" spans="1:20" ht="45" x14ac:dyDescent="0.25">
      <c r="A105" s="12" t="s">
        <v>353</v>
      </c>
      <c r="B105" s="12" t="s">
        <v>698</v>
      </c>
      <c r="C105" s="12" t="s">
        <v>41</v>
      </c>
      <c r="D105" s="13" t="s">
        <v>52</v>
      </c>
      <c r="E105" s="13" t="s">
        <v>690</v>
      </c>
      <c r="F105" s="12" t="s">
        <v>709</v>
      </c>
      <c r="G105" s="14">
        <v>750000</v>
      </c>
      <c r="H105" s="14">
        <f t="shared" si="18"/>
        <v>142500</v>
      </c>
      <c r="I105" s="14">
        <f t="shared" si="19"/>
        <v>892500</v>
      </c>
      <c r="J105" s="12" t="s">
        <v>709</v>
      </c>
      <c r="K105" s="16">
        <v>749000</v>
      </c>
      <c r="L105" s="14">
        <f t="shared" si="11"/>
        <v>142310</v>
      </c>
      <c r="M105" s="14">
        <f t="shared" si="12"/>
        <v>891310</v>
      </c>
      <c r="N105" s="12" t="s">
        <v>709</v>
      </c>
      <c r="O105" s="14">
        <v>785615</v>
      </c>
      <c r="P105" s="14">
        <f t="shared" si="13"/>
        <v>149266.85</v>
      </c>
      <c r="Q105" s="14">
        <f t="shared" si="14"/>
        <v>934881.85</v>
      </c>
      <c r="R105" s="25">
        <f t="shared" si="15"/>
        <v>891310</v>
      </c>
      <c r="S105" s="25">
        <f t="shared" si="16"/>
        <v>934881.85</v>
      </c>
      <c r="T105" s="25">
        <f t="shared" si="17"/>
        <v>906230.6166666667</v>
      </c>
    </row>
    <row r="106" spans="1:20" ht="45" x14ac:dyDescent="0.25">
      <c r="A106" s="12" t="s">
        <v>354</v>
      </c>
      <c r="B106" s="12" t="s">
        <v>698</v>
      </c>
      <c r="C106" s="12" t="s">
        <v>41</v>
      </c>
      <c r="D106" s="13" t="s">
        <v>54</v>
      </c>
      <c r="E106" s="13" t="s">
        <v>690</v>
      </c>
      <c r="F106" s="12" t="s">
        <v>709</v>
      </c>
      <c r="G106" s="14">
        <v>750000</v>
      </c>
      <c r="H106" s="14">
        <f t="shared" si="18"/>
        <v>142500</v>
      </c>
      <c r="I106" s="14">
        <f t="shared" si="19"/>
        <v>892500</v>
      </c>
      <c r="J106" s="12" t="s">
        <v>709</v>
      </c>
      <c r="K106" s="16">
        <v>790000</v>
      </c>
      <c r="L106" s="14">
        <f t="shared" si="11"/>
        <v>150100</v>
      </c>
      <c r="M106" s="14">
        <f t="shared" si="12"/>
        <v>940100</v>
      </c>
      <c r="N106" s="12" t="s">
        <v>709</v>
      </c>
      <c r="O106" s="14">
        <v>894165</v>
      </c>
      <c r="P106" s="14">
        <f t="shared" si="13"/>
        <v>169891.35</v>
      </c>
      <c r="Q106" s="14">
        <f t="shared" si="14"/>
        <v>1064056.3500000001</v>
      </c>
      <c r="R106" s="25">
        <f t="shared" si="15"/>
        <v>892500</v>
      </c>
      <c r="S106" s="25">
        <f t="shared" si="16"/>
        <v>1064056.3500000001</v>
      </c>
      <c r="T106" s="25">
        <f t="shared" si="17"/>
        <v>965552.1166666667</v>
      </c>
    </row>
    <row r="107" spans="1:20" ht="45" x14ac:dyDescent="0.25">
      <c r="A107" s="12" t="s">
        <v>355</v>
      </c>
      <c r="B107" s="12" t="s">
        <v>698</v>
      </c>
      <c r="C107" s="12" t="s">
        <v>41</v>
      </c>
      <c r="D107" s="13" t="s">
        <v>56</v>
      </c>
      <c r="E107" s="13" t="s">
        <v>690</v>
      </c>
      <c r="F107" s="12" t="s">
        <v>709</v>
      </c>
      <c r="G107" s="14">
        <v>1000000</v>
      </c>
      <c r="H107" s="14">
        <f t="shared" si="18"/>
        <v>190000</v>
      </c>
      <c r="I107" s="14">
        <f t="shared" si="19"/>
        <v>1190000</v>
      </c>
      <c r="J107" s="12" t="s">
        <v>709</v>
      </c>
      <c r="K107" s="16">
        <v>1030000</v>
      </c>
      <c r="L107" s="14">
        <f t="shared" si="11"/>
        <v>195700</v>
      </c>
      <c r="M107" s="14">
        <f t="shared" si="12"/>
        <v>1225700</v>
      </c>
      <c r="N107" s="12" t="s">
        <v>709</v>
      </c>
      <c r="O107" s="14">
        <v>1854163</v>
      </c>
      <c r="P107" s="14">
        <f t="shared" si="13"/>
        <v>352290.97000000003</v>
      </c>
      <c r="Q107" s="14">
        <f t="shared" si="14"/>
        <v>2206453.9700000002</v>
      </c>
      <c r="R107" s="25">
        <f t="shared" si="15"/>
        <v>1190000</v>
      </c>
      <c r="S107" s="25">
        <f t="shared" si="16"/>
        <v>2206453.9700000002</v>
      </c>
      <c r="T107" s="25">
        <f t="shared" si="17"/>
        <v>1540717.9900000002</v>
      </c>
    </row>
    <row r="108" spans="1:20" x14ac:dyDescent="0.25">
      <c r="A108" s="12" t="s">
        <v>356</v>
      </c>
      <c r="B108" s="12" t="s">
        <v>698</v>
      </c>
      <c r="C108" s="12" t="s">
        <v>118</v>
      </c>
      <c r="D108" s="13" t="s">
        <v>604</v>
      </c>
      <c r="E108" s="13" t="s">
        <v>467</v>
      </c>
      <c r="F108" s="12" t="s">
        <v>709</v>
      </c>
      <c r="G108" s="14">
        <v>450000</v>
      </c>
      <c r="H108" s="14">
        <f t="shared" si="18"/>
        <v>85500</v>
      </c>
      <c r="I108" s="14">
        <f t="shared" si="19"/>
        <v>535500</v>
      </c>
      <c r="J108" s="12" t="s">
        <v>709</v>
      </c>
      <c r="K108" s="16">
        <v>480000</v>
      </c>
      <c r="L108" s="14">
        <f t="shared" si="11"/>
        <v>91200</v>
      </c>
      <c r="M108" s="14">
        <f t="shared" si="12"/>
        <v>571200</v>
      </c>
      <c r="N108" s="12" t="s">
        <v>709</v>
      </c>
      <c r="O108" s="14">
        <v>489451</v>
      </c>
      <c r="P108" s="14">
        <f t="shared" si="13"/>
        <v>92995.69</v>
      </c>
      <c r="Q108" s="14">
        <f t="shared" si="14"/>
        <v>582446.68999999994</v>
      </c>
      <c r="R108" s="25">
        <f t="shared" si="15"/>
        <v>535500</v>
      </c>
      <c r="S108" s="25">
        <f t="shared" si="16"/>
        <v>582446.68999999994</v>
      </c>
      <c r="T108" s="25">
        <f t="shared" si="17"/>
        <v>563048.89666666661</v>
      </c>
    </row>
    <row r="109" spans="1:20" ht="135" x14ac:dyDescent="0.25">
      <c r="A109" s="12" t="s">
        <v>357</v>
      </c>
      <c r="B109" s="12" t="s">
        <v>698</v>
      </c>
      <c r="C109" s="12" t="s">
        <v>118</v>
      </c>
      <c r="D109" s="13" t="s">
        <v>388</v>
      </c>
      <c r="E109" s="13" t="s">
        <v>467</v>
      </c>
      <c r="F109" s="12" t="s">
        <v>709</v>
      </c>
      <c r="G109" s="14">
        <v>10000000</v>
      </c>
      <c r="H109" s="14">
        <f t="shared" si="18"/>
        <v>1900000</v>
      </c>
      <c r="I109" s="14">
        <f t="shared" si="19"/>
        <v>11900000</v>
      </c>
      <c r="J109" s="12" t="s">
        <v>709</v>
      </c>
      <c r="K109" s="16">
        <v>9800000</v>
      </c>
      <c r="L109" s="14">
        <f t="shared" si="11"/>
        <v>1862000</v>
      </c>
      <c r="M109" s="14">
        <f t="shared" si="12"/>
        <v>11662000</v>
      </c>
      <c r="N109" s="12" t="s">
        <v>710</v>
      </c>
      <c r="O109" s="14">
        <v>12846542</v>
      </c>
      <c r="P109" s="14">
        <f t="shared" si="13"/>
        <v>2440842.98</v>
      </c>
      <c r="Q109" s="14">
        <f t="shared" si="14"/>
        <v>15287384.98</v>
      </c>
      <c r="R109" s="25">
        <f t="shared" si="15"/>
        <v>11662000</v>
      </c>
      <c r="S109" s="25">
        <f t="shared" si="16"/>
        <v>15287384.98</v>
      </c>
      <c r="T109" s="25">
        <f t="shared" si="17"/>
        <v>12949794.993333334</v>
      </c>
    </row>
    <row r="110" spans="1:20" x14ac:dyDescent="0.25">
      <c r="A110" s="12" t="s">
        <v>358</v>
      </c>
      <c r="B110" s="12" t="s">
        <v>698</v>
      </c>
      <c r="C110" s="12" t="s">
        <v>118</v>
      </c>
      <c r="D110" s="13" t="s">
        <v>613</v>
      </c>
      <c r="E110" s="13" t="s">
        <v>467</v>
      </c>
      <c r="F110" s="12" t="s">
        <v>709</v>
      </c>
      <c r="G110" s="14">
        <v>550000</v>
      </c>
      <c r="H110" s="14">
        <f t="shared" si="18"/>
        <v>104500</v>
      </c>
      <c r="I110" s="14">
        <f t="shared" si="19"/>
        <v>654500</v>
      </c>
      <c r="J110" s="12" t="s">
        <v>709</v>
      </c>
      <c r="K110" s="16">
        <v>530000</v>
      </c>
      <c r="L110" s="14">
        <f t="shared" si="11"/>
        <v>100700</v>
      </c>
      <c r="M110" s="14">
        <f t="shared" si="12"/>
        <v>630700</v>
      </c>
      <c r="N110" s="12" t="s">
        <v>710</v>
      </c>
      <c r="O110" s="14">
        <v>600000</v>
      </c>
      <c r="P110" s="14">
        <f t="shared" si="13"/>
        <v>114000</v>
      </c>
      <c r="Q110" s="14">
        <f t="shared" si="14"/>
        <v>714000</v>
      </c>
      <c r="R110" s="25">
        <f t="shared" si="15"/>
        <v>630700</v>
      </c>
      <c r="S110" s="25">
        <f t="shared" si="16"/>
        <v>714000</v>
      </c>
      <c r="T110" s="25">
        <f t="shared" si="17"/>
        <v>666400</v>
      </c>
    </row>
    <row r="111" spans="1:20" x14ac:dyDescent="0.25">
      <c r="A111" s="12" t="s">
        <v>359</v>
      </c>
      <c r="B111" s="12" t="s">
        <v>698</v>
      </c>
      <c r="C111" s="12" t="s">
        <v>118</v>
      </c>
      <c r="D111" s="13" t="s">
        <v>172</v>
      </c>
      <c r="E111" s="13" t="s">
        <v>467</v>
      </c>
      <c r="F111" s="12" t="s">
        <v>709</v>
      </c>
      <c r="G111" s="14">
        <v>5250000</v>
      </c>
      <c r="H111" s="14">
        <f t="shared" si="18"/>
        <v>997500</v>
      </c>
      <c r="I111" s="14">
        <f t="shared" si="19"/>
        <v>6247500</v>
      </c>
      <c r="J111" s="12" t="s">
        <v>709</v>
      </c>
      <c r="K111" s="16">
        <v>5400000</v>
      </c>
      <c r="L111" s="14">
        <f t="shared" si="11"/>
        <v>1026000</v>
      </c>
      <c r="M111" s="14">
        <f t="shared" si="12"/>
        <v>6426000</v>
      </c>
      <c r="N111" s="12" t="s">
        <v>710</v>
      </c>
      <c r="O111" s="14">
        <v>5485163</v>
      </c>
      <c r="P111" s="14">
        <f t="shared" si="13"/>
        <v>1042180.97</v>
      </c>
      <c r="Q111" s="14">
        <f t="shared" si="14"/>
        <v>6527343.9699999997</v>
      </c>
      <c r="R111" s="25">
        <f t="shared" si="15"/>
        <v>6247500</v>
      </c>
      <c r="S111" s="25">
        <f t="shared" si="16"/>
        <v>6527343.9699999997</v>
      </c>
      <c r="T111" s="25">
        <f t="shared" si="17"/>
        <v>6400281.3233333332</v>
      </c>
    </row>
    <row r="112" spans="1:20" ht="30" x14ac:dyDescent="0.25">
      <c r="A112" s="12" t="s">
        <v>360</v>
      </c>
      <c r="B112" s="12" t="s">
        <v>698</v>
      </c>
      <c r="C112" s="12" t="s">
        <v>118</v>
      </c>
      <c r="D112" s="13" t="s">
        <v>174</v>
      </c>
      <c r="E112" s="13" t="s">
        <v>467</v>
      </c>
      <c r="F112" s="12" t="s">
        <v>709</v>
      </c>
      <c r="G112" s="14">
        <v>20420000</v>
      </c>
      <c r="H112" s="14">
        <f t="shared" si="18"/>
        <v>3879800</v>
      </c>
      <c r="I112" s="14">
        <f t="shared" si="19"/>
        <v>24299800</v>
      </c>
      <c r="J112" s="12" t="s">
        <v>709</v>
      </c>
      <c r="K112" s="16">
        <v>14800000</v>
      </c>
      <c r="L112" s="14">
        <f t="shared" si="11"/>
        <v>2812000</v>
      </c>
      <c r="M112" s="14">
        <f t="shared" si="12"/>
        <v>17612000</v>
      </c>
      <c r="N112" s="12" t="s">
        <v>710</v>
      </c>
      <c r="O112" s="14">
        <v>20999990</v>
      </c>
      <c r="P112" s="14">
        <f t="shared" si="13"/>
        <v>3989998.1</v>
      </c>
      <c r="Q112" s="14">
        <f t="shared" si="14"/>
        <v>24989988.100000001</v>
      </c>
      <c r="R112" s="25">
        <f t="shared" si="15"/>
        <v>17612000</v>
      </c>
      <c r="S112" s="25">
        <f t="shared" si="16"/>
        <v>24989988.100000001</v>
      </c>
      <c r="T112" s="25">
        <f t="shared" si="17"/>
        <v>22300596.033333335</v>
      </c>
    </row>
    <row r="113" spans="1:20" ht="45" x14ac:dyDescent="0.25">
      <c r="A113" s="12" t="s">
        <v>361</v>
      </c>
      <c r="B113" s="12" t="s">
        <v>698</v>
      </c>
      <c r="C113" s="12" t="s">
        <v>118</v>
      </c>
      <c r="D113" s="13" t="s">
        <v>176</v>
      </c>
      <c r="E113" s="13" t="s">
        <v>467</v>
      </c>
      <c r="F113" s="12" t="s">
        <v>709</v>
      </c>
      <c r="G113" s="14">
        <v>700000</v>
      </c>
      <c r="H113" s="14">
        <f t="shared" si="18"/>
        <v>133000</v>
      </c>
      <c r="I113" s="14">
        <f t="shared" si="19"/>
        <v>833000</v>
      </c>
      <c r="J113" s="12" t="s">
        <v>709</v>
      </c>
      <c r="K113" s="16">
        <v>750000</v>
      </c>
      <c r="L113" s="14">
        <f t="shared" si="11"/>
        <v>142500</v>
      </c>
      <c r="M113" s="14">
        <f t="shared" si="12"/>
        <v>892500</v>
      </c>
      <c r="N113" s="12" t="s">
        <v>710</v>
      </c>
      <c r="O113" s="14">
        <v>751656</v>
      </c>
      <c r="P113" s="14">
        <f t="shared" si="13"/>
        <v>142814.64000000001</v>
      </c>
      <c r="Q113" s="14">
        <f t="shared" si="14"/>
        <v>894470.64</v>
      </c>
      <c r="R113" s="25">
        <f t="shared" si="15"/>
        <v>833000</v>
      </c>
      <c r="S113" s="25">
        <f t="shared" si="16"/>
        <v>894470.64</v>
      </c>
      <c r="T113" s="25">
        <f t="shared" si="17"/>
        <v>873323.54666666675</v>
      </c>
    </row>
    <row r="114" spans="1:20" ht="45" x14ac:dyDescent="0.25">
      <c r="A114" s="12" t="s">
        <v>362</v>
      </c>
      <c r="B114" s="12" t="s">
        <v>698</v>
      </c>
      <c r="C114" s="12" t="s">
        <v>118</v>
      </c>
      <c r="D114" s="13" t="s">
        <v>176</v>
      </c>
      <c r="E114" s="13" t="s">
        <v>467</v>
      </c>
      <c r="F114" s="12" t="s">
        <v>709</v>
      </c>
      <c r="G114" s="14">
        <v>700000</v>
      </c>
      <c r="H114" s="14">
        <f t="shared" si="18"/>
        <v>133000</v>
      </c>
      <c r="I114" s="14">
        <f t="shared" si="19"/>
        <v>833000</v>
      </c>
      <c r="J114" s="12" t="s">
        <v>709</v>
      </c>
      <c r="K114" s="16">
        <v>750000</v>
      </c>
      <c r="L114" s="14">
        <f t="shared" si="11"/>
        <v>142500</v>
      </c>
      <c r="M114" s="14">
        <f t="shared" si="12"/>
        <v>892500</v>
      </c>
      <c r="N114" s="12" t="s">
        <v>710</v>
      </c>
      <c r="O114" s="14">
        <v>813652</v>
      </c>
      <c r="P114" s="14">
        <f t="shared" si="13"/>
        <v>154593.88</v>
      </c>
      <c r="Q114" s="14">
        <f t="shared" si="14"/>
        <v>968245.88</v>
      </c>
      <c r="R114" s="25">
        <f t="shared" si="15"/>
        <v>833000</v>
      </c>
      <c r="S114" s="25">
        <f t="shared" si="16"/>
        <v>968245.88</v>
      </c>
      <c r="T114" s="25">
        <f t="shared" si="17"/>
        <v>897915.29333333333</v>
      </c>
    </row>
    <row r="115" spans="1:20" x14ac:dyDescent="0.25">
      <c r="A115" s="12" t="s">
        <v>364</v>
      </c>
      <c r="B115" s="12" t="s">
        <v>698</v>
      </c>
      <c r="C115" s="12" t="s">
        <v>308</v>
      </c>
      <c r="D115" s="13" t="s">
        <v>632</v>
      </c>
      <c r="E115" s="13" t="s">
        <v>692</v>
      </c>
      <c r="F115" s="12" t="s">
        <v>709</v>
      </c>
      <c r="G115" s="14">
        <v>3475000</v>
      </c>
      <c r="H115" s="14">
        <f t="shared" si="18"/>
        <v>660250</v>
      </c>
      <c r="I115" s="14">
        <f t="shared" si="19"/>
        <v>4135250</v>
      </c>
      <c r="J115" s="12" t="s">
        <v>709</v>
      </c>
      <c r="K115" s="16">
        <v>3439000</v>
      </c>
      <c r="L115" s="14">
        <f t="shared" si="11"/>
        <v>653410</v>
      </c>
      <c r="M115" s="14">
        <f t="shared" si="12"/>
        <v>4092410</v>
      </c>
      <c r="N115" s="12" t="s">
        <v>710</v>
      </c>
      <c r="O115" s="14">
        <v>3841135</v>
      </c>
      <c r="P115" s="14">
        <f t="shared" si="13"/>
        <v>729815.65</v>
      </c>
      <c r="Q115" s="14">
        <f t="shared" si="14"/>
        <v>4570950.6500000004</v>
      </c>
      <c r="R115" s="25">
        <f t="shared" si="15"/>
        <v>4092410</v>
      </c>
      <c r="S115" s="25">
        <f t="shared" si="16"/>
        <v>4570950.6500000004</v>
      </c>
      <c r="T115" s="25">
        <f t="shared" si="17"/>
        <v>4266203.55</v>
      </c>
    </row>
    <row r="116" spans="1:20" x14ac:dyDescent="0.25">
      <c r="A116" s="12" t="s">
        <v>366</v>
      </c>
      <c r="B116" s="12" t="s">
        <v>698</v>
      </c>
      <c r="C116" s="12" t="s">
        <v>118</v>
      </c>
      <c r="D116" s="13" t="s">
        <v>664</v>
      </c>
      <c r="E116" s="13" t="s">
        <v>467</v>
      </c>
      <c r="F116" s="12" t="s">
        <v>709</v>
      </c>
      <c r="G116" s="14">
        <v>200000</v>
      </c>
      <c r="H116" s="14">
        <f t="shared" ref="H116:H162" si="20">+G116*19%</f>
        <v>38000</v>
      </c>
      <c r="I116" s="14">
        <f t="shared" ref="I116:I162" si="21">G116+H116</f>
        <v>238000</v>
      </c>
      <c r="J116" s="12" t="s">
        <v>709</v>
      </c>
      <c r="K116" s="16">
        <v>230000</v>
      </c>
      <c r="L116" s="14">
        <f t="shared" si="11"/>
        <v>43700</v>
      </c>
      <c r="M116" s="14">
        <f t="shared" si="12"/>
        <v>273700</v>
      </c>
      <c r="N116" s="12" t="s">
        <v>710</v>
      </c>
      <c r="O116" s="14">
        <v>289416</v>
      </c>
      <c r="P116" s="14">
        <f t="shared" si="13"/>
        <v>54989.04</v>
      </c>
      <c r="Q116" s="14">
        <f t="shared" si="14"/>
        <v>344405.04</v>
      </c>
      <c r="R116" s="25">
        <f t="shared" si="15"/>
        <v>238000</v>
      </c>
      <c r="S116" s="25">
        <f t="shared" si="16"/>
        <v>344405.04</v>
      </c>
      <c r="T116" s="25">
        <f t="shared" si="17"/>
        <v>285368.34666666668</v>
      </c>
    </row>
    <row r="117" spans="1:20" x14ac:dyDescent="0.25">
      <c r="A117" s="12" t="s">
        <v>368</v>
      </c>
      <c r="B117" s="12" t="s">
        <v>698</v>
      </c>
      <c r="C117" s="12" t="s">
        <v>118</v>
      </c>
      <c r="D117" s="13" t="s">
        <v>663</v>
      </c>
      <c r="E117" s="13" t="s">
        <v>467</v>
      </c>
      <c r="F117" s="12" t="s">
        <v>709</v>
      </c>
      <c r="G117" s="14">
        <v>750000</v>
      </c>
      <c r="H117" s="14">
        <f t="shared" si="20"/>
        <v>142500</v>
      </c>
      <c r="I117" s="14">
        <f t="shared" si="21"/>
        <v>892500</v>
      </c>
      <c r="J117" s="12" t="s">
        <v>709</v>
      </c>
      <c r="K117" s="16">
        <v>745600</v>
      </c>
      <c r="L117" s="14">
        <f t="shared" si="11"/>
        <v>141664</v>
      </c>
      <c r="M117" s="14">
        <f t="shared" si="12"/>
        <v>887264</v>
      </c>
      <c r="N117" s="12" t="s">
        <v>710</v>
      </c>
      <c r="O117" s="14">
        <v>789436</v>
      </c>
      <c r="P117" s="14">
        <f t="shared" si="13"/>
        <v>149992.84</v>
      </c>
      <c r="Q117" s="14">
        <f t="shared" si="14"/>
        <v>939428.84</v>
      </c>
      <c r="R117" s="25">
        <f t="shared" si="15"/>
        <v>887264</v>
      </c>
      <c r="S117" s="25">
        <f t="shared" si="16"/>
        <v>939428.84</v>
      </c>
      <c r="T117" s="25">
        <f t="shared" si="17"/>
        <v>906397.61333333328</v>
      </c>
    </row>
    <row r="118" spans="1:20" ht="150" x14ac:dyDescent="0.25">
      <c r="A118" s="12" t="s">
        <v>370</v>
      </c>
      <c r="B118" s="12" t="s">
        <v>698</v>
      </c>
      <c r="C118" s="12" t="s">
        <v>118</v>
      </c>
      <c r="D118" s="13" t="s">
        <v>396</v>
      </c>
      <c r="E118" s="13" t="s">
        <v>467</v>
      </c>
      <c r="F118" s="12" t="s">
        <v>709</v>
      </c>
      <c r="G118" s="14">
        <v>2350000</v>
      </c>
      <c r="H118" s="14">
        <f t="shared" si="20"/>
        <v>446500</v>
      </c>
      <c r="I118" s="14">
        <f t="shared" si="21"/>
        <v>2796500</v>
      </c>
      <c r="J118" s="12" t="s">
        <v>709</v>
      </c>
      <c r="K118" s="16">
        <v>2346800</v>
      </c>
      <c r="L118" s="14">
        <f t="shared" si="11"/>
        <v>445892</v>
      </c>
      <c r="M118" s="14">
        <f t="shared" si="12"/>
        <v>2792692</v>
      </c>
      <c r="N118" s="12" t="s">
        <v>710</v>
      </c>
      <c r="O118" s="14">
        <v>2741653</v>
      </c>
      <c r="P118" s="14">
        <f t="shared" si="13"/>
        <v>520914.07</v>
      </c>
      <c r="Q118" s="14">
        <f t="shared" si="14"/>
        <v>3262567.07</v>
      </c>
      <c r="R118" s="25">
        <f t="shared" si="15"/>
        <v>2792692</v>
      </c>
      <c r="S118" s="25">
        <f t="shared" si="16"/>
        <v>3262567.07</v>
      </c>
      <c r="T118" s="25">
        <f t="shared" si="17"/>
        <v>2950586.3566666669</v>
      </c>
    </row>
    <row r="119" spans="1:20" x14ac:dyDescent="0.25">
      <c r="A119" s="12" t="s">
        <v>371</v>
      </c>
      <c r="B119" s="12" t="s">
        <v>698</v>
      </c>
      <c r="C119" s="12" t="s">
        <v>118</v>
      </c>
      <c r="D119" s="13" t="s">
        <v>563</v>
      </c>
      <c r="E119" s="13" t="s">
        <v>467</v>
      </c>
      <c r="F119" s="12" t="s">
        <v>709</v>
      </c>
      <c r="G119" s="14">
        <v>200000</v>
      </c>
      <c r="H119" s="14">
        <f t="shared" si="20"/>
        <v>38000</v>
      </c>
      <c r="I119" s="14">
        <f t="shared" si="21"/>
        <v>238000</v>
      </c>
      <c r="J119" s="12" t="s">
        <v>709</v>
      </c>
      <c r="K119" s="16">
        <v>210000</v>
      </c>
      <c r="L119" s="14">
        <f t="shared" si="11"/>
        <v>39900</v>
      </c>
      <c r="M119" s="14">
        <f t="shared" si="12"/>
        <v>249900</v>
      </c>
      <c r="N119" s="12" t="s">
        <v>709</v>
      </c>
      <c r="O119" s="14">
        <v>587941</v>
      </c>
      <c r="P119" s="14">
        <f t="shared" si="13"/>
        <v>111708.79000000001</v>
      </c>
      <c r="Q119" s="14">
        <f t="shared" si="14"/>
        <v>699649.79</v>
      </c>
      <c r="R119" s="25">
        <f t="shared" si="15"/>
        <v>238000</v>
      </c>
      <c r="S119" s="25">
        <f t="shared" si="16"/>
        <v>699649.79</v>
      </c>
      <c r="T119" s="25">
        <f t="shared" si="17"/>
        <v>395849.93</v>
      </c>
    </row>
    <row r="120" spans="1:20" x14ac:dyDescent="0.25">
      <c r="A120" s="12" t="s">
        <v>373</v>
      </c>
      <c r="B120" s="12" t="s">
        <v>698</v>
      </c>
      <c r="C120" s="12" t="s">
        <v>118</v>
      </c>
      <c r="D120" s="13" t="s">
        <v>565</v>
      </c>
      <c r="E120" s="13" t="s">
        <v>467</v>
      </c>
      <c r="F120" s="12" t="s">
        <v>709</v>
      </c>
      <c r="G120" s="14">
        <v>550000</v>
      </c>
      <c r="H120" s="14">
        <f t="shared" si="20"/>
        <v>104500</v>
      </c>
      <c r="I120" s="14">
        <f t="shared" si="21"/>
        <v>654500</v>
      </c>
      <c r="J120" s="12" t="s">
        <v>709</v>
      </c>
      <c r="K120" s="16">
        <v>547000</v>
      </c>
      <c r="L120" s="14">
        <f t="shared" si="11"/>
        <v>103930</v>
      </c>
      <c r="M120" s="14">
        <f t="shared" si="12"/>
        <v>650930</v>
      </c>
      <c r="N120" s="12" t="s">
        <v>709</v>
      </c>
      <c r="O120" s="14">
        <v>599999</v>
      </c>
      <c r="P120" s="14">
        <f t="shared" si="13"/>
        <v>113999.81</v>
      </c>
      <c r="Q120" s="14">
        <f t="shared" si="14"/>
        <v>713998.81</v>
      </c>
      <c r="R120" s="25">
        <f t="shared" si="15"/>
        <v>650930</v>
      </c>
      <c r="S120" s="25">
        <f t="shared" si="16"/>
        <v>713998.81</v>
      </c>
      <c r="T120" s="25">
        <f t="shared" si="17"/>
        <v>673142.93666666665</v>
      </c>
    </row>
    <row r="121" spans="1:20" ht="30" x14ac:dyDescent="0.25">
      <c r="A121" s="12" t="s">
        <v>375</v>
      </c>
      <c r="B121" s="12" t="s">
        <v>698</v>
      </c>
      <c r="C121" s="12" t="s">
        <v>118</v>
      </c>
      <c r="D121" s="13" t="s">
        <v>553</v>
      </c>
      <c r="E121" s="13" t="s">
        <v>467</v>
      </c>
      <c r="F121" s="12" t="s">
        <v>709</v>
      </c>
      <c r="G121" s="14">
        <v>6230000</v>
      </c>
      <c r="H121" s="14">
        <f t="shared" si="20"/>
        <v>1183700</v>
      </c>
      <c r="I121" s="14">
        <f t="shared" si="21"/>
        <v>7413700</v>
      </c>
      <c r="J121" s="12" t="s">
        <v>709</v>
      </c>
      <c r="K121" s="16">
        <v>6200000</v>
      </c>
      <c r="L121" s="14">
        <f t="shared" si="11"/>
        <v>1178000</v>
      </c>
      <c r="M121" s="14">
        <f t="shared" si="12"/>
        <v>7378000</v>
      </c>
      <c r="N121" s="12" t="s">
        <v>709</v>
      </c>
      <c r="O121" s="14">
        <v>6280000</v>
      </c>
      <c r="P121" s="14">
        <f t="shared" si="13"/>
        <v>1193200</v>
      </c>
      <c r="Q121" s="14">
        <f t="shared" si="14"/>
        <v>7473200</v>
      </c>
      <c r="R121" s="25">
        <f t="shared" si="15"/>
        <v>7378000</v>
      </c>
      <c r="S121" s="25">
        <f t="shared" si="16"/>
        <v>7473200</v>
      </c>
      <c r="T121" s="25">
        <f t="shared" si="17"/>
        <v>7421633.333333333</v>
      </c>
    </row>
    <row r="122" spans="1:20" x14ac:dyDescent="0.25">
      <c r="A122" s="12" t="s">
        <v>377</v>
      </c>
      <c r="B122" s="12" t="s">
        <v>698</v>
      </c>
      <c r="C122" s="12" t="s">
        <v>118</v>
      </c>
      <c r="D122" s="13" t="s">
        <v>420</v>
      </c>
      <c r="E122" s="13" t="s">
        <v>467</v>
      </c>
      <c r="F122" s="12" t="s">
        <v>709</v>
      </c>
      <c r="G122" s="14">
        <v>5000000</v>
      </c>
      <c r="H122" s="14">
        <f t="shared" si="20"/>
        <v>950000</v>
      </c>
      <c r="I122" s="14">
        <f t="shared" si="21"/>
        <v>5950000</v>
      </c>
      <c r="J122" s="12" t="s">
        <v>709</v>
      </c>
      <c r="K122" s="16">
        <v>5470000</v>
      </c>
      <c r="L122" s="14">
        <f t="shared" si="11"/>
        <v>1039300</v>
      </c>
      <c r="M122" s="14">
        <f t="shared" si="12"/>
        <v>6509300</v>
      </c>
      <c r="N122" s="12" t="s">
        <v>709</v>
      </c>
      <c r="O122" s="14">
        <v>5894163</v>
      </c>
      <c r="P122" s="14">
        <f t="shared" si="13"/>
        <v>1119890.97</v>
      </c>
      <c r="Q122" s="14">
        <f t="shared" si="14"/>
        <v>7014053.9699999997</v>
      </c>
      <c r="R122" s="25">
        <f t="shared" si="15"/>
        <v>5950000</v>
      </c>
      <c r="S122" s="25">
        <f t="shared" si="16"/>
        <v>7014053.9699999997</v>
      </c>
      <c r="T122" s="25">
        <f t="shared" si="17"/>
        <v>6491117.9899999993</v>
      </c>
    </row>
    <row r="123" spans="1:20" x14ac:dyDescent="0.25">
      <c r="A123" s="12" t="s">
        <v>379</v>
      </c>
      <c r="B123" s="12" t="s">
        <v>698</v>
      </c>
      <c r="C123" s="12" t="s">
        <v>118</v>
      </c>
      <c r="D123" s="13" t="s">
        <v>681</v>
      </c>
      <c r="E123" s="13" t="s">
        <v>467</v>
      </c>
      <c r="F123" s="12" t="s">
        <v>709</v>
      </c>
      <c r="G123" s="14">
        <v>55000</v>
      </c>
      <c r="H123" s="14">
        <f t="shared" si="20"/>
        <v>10450</v>
      </c>
      <c r="I123" s="14">
        <f t="shared" si="21"/>
        <v>65450</v>
      </c>
      <c r="J123" s="12" t="s">
        <v>709</v>
      </c>
      <c r="K123" s="16">
        <v>60000</v>
      </c>
      <c r="L123" s="14">
        <f t="shared" si="11"/>
        <v>11400</v>
      </c>
      <c r="M123" s="14">
        <f t="shared" si="12"/>
        <v>71400</v>
      </c>
      <c r="N123" s="12" t="s">
        <v>709</v>
      </c>
      <c r="O123" s="14">
        <v>59999</v>
      </c>
      <c r="P123" s="14">
        <f t="shared" si="13"/>
        <v>11399.81</v>
      </c>
      <c r="Q123" s="14">
        <f t="shared" si="14"/>
        <v>71398.81</v>
      </c>
      <c r="R123" s="25">
        <f t="shared" si="15"/>
        <v>65450</v>
      </c>
      <c r="S123" s="25">
        <f t="shared" si="16"/>
        <v>71400</v>
      </c>
      <c r="T123" s="25">
        <f t="shared" si="17"/>
        <v>69416.27</v>
      </c>
    </row>
    <row r="124" spans="1:20" ht="30" x14ac:dyDescent="0.25">
      <c r="A124" s="12" t="s">
        <v>381</v>
      </c>
      <c r="B124" s="12" t="s">
        <v>698</v>
      </c>
      <c r="C124" s="12" t="s">
        <v>118</v>
      </c>
      <c r="D124" s="13" t="s">
        <v>683</v>
      </c>
      <c r="E124" s="13" t="s">
        <v>467</v>
      </c>
      <c r="F124" s="12" t="s">
        <v>709</v>
      </c>
      <c r="G124" s="14">
        <v>75000</v>
      </c>
      <c r="H124" s="14">
        <f t="shared" si="20"/>
        <v>14250</v>
      </c>
      <c r="I124" s="14">
        <f t="shared" si="21"/>
        <v>89250</v>
      </c>
      <c r="J124" s="12" t="s">
        <v>709</v>
      </c>
      <c r="K124" s="16">
        <v>60000</v>
      </c>
      <c r="L124" s="14">
        <f t="shared" si="11"/>
        <v>11400</v>
      </c>
      <c r="M124" s="14">
        <f t="shared" si="12"/>
        <v>71400</v>
      </c>
      <c r="N124" s="12" t="s">
        <v>709</v>
      </c>
      <c r="O124" s="14">
        <v>78565</v>
      </c>
      <c r="P124" s="14">
        <f t="shared" si="13"/>
        <v>14927.35</v>
      </c>
      <c r="Q124" s="14">
        <f t="shared" si="14"/>
        <v>93492.35</v>
      </c>
      <c r="R124" s="25">
        <f t="shared" si="15"/>
        <v>71400</v>
      </c>
      <c r="S124" s="25">
        <f t="shared" si="16"/>
        <v>93492.35</v>
      </c>
      <c r="T124" s="25">
        <f t="shared" si="17"/>
        <v>84714.116666666669</v>
      </c>
    </row>
    <row r="125" spans="1:20" ht="30" x14ac:dyDescent="0.25">
      <c r="A125" s="12" t="s">
        <v>383</v>
      </c>
      <c r="B125" s="12" t="s">
        <v>698</v>
      </c>
      <c r="C125" s="12" t="s">
        <v>118</v>
      </c>
      <c r="D125" s="13" t="s">
        <v>684</v>
      </c>
      <c r="E125" s="13" t="s">
        <v>467</v>
      </c>
      <c r="F125" s="12" t="s">
        <v>709</v>
      </c>
      <c r="G125" s="14">
        <v>75000</v>
      </c>
      <c r="H125" s="14">
        <f t="shared" si="20"/>
        <v>14250</v>
      </c>
      <c r="I125" s="14">
        <f t="shared" si="21"/>
        <v>89250</v>
      </c>
      <c r="J125" s="12" t="s">
        <v>709</v>
      </c>
      <c r="K125" s="16">
        <v>60000</v>
      </c>
      <c r="L125" s="14">
        <f t="shared" si="11"/>
        <v>11400</v>
      </c>
      <c r="M125" s="14">
        <f t="shared" si="12"/>
        <v>71400</v>
      </c>
      <c r="N125" s="12" t="s">
        <v>709</v>
      </c>
      <c r="O125" s="14">
        <v>78565</v>
      </c>
      <c r="P125" s="14">
        <f t="shared" si="13"/>
        <v>14927.35</v>
      </c>
      <c r="Q125" s="14">
        <f t="shared" si="14"/>
        <v>93492.35</v>
      </c>
      <c r="R125" s="25">
        <f t="shared" si="15"/>
        <v>71400</v>
      </c>
      <c r="S125" s="25">
        <f t="shared" si="16"/>
        <v>93492.35</v>
      </c>
      <c r="T125" s="25">
        <f t="shared" si="17"/>
        <v>84714.116666666669</v>
      </c>
    </row>
    <row r="126" spans="1:20" ht="30" x14ac:dyDescent="0.25">
      <c r="A126" s="12" t="s">
        <v>385</v>
      </c>
      <c r="B126" s="12" t="s">
        <v>698</v>
      </c>
      <c r="C126" s="12" t="s">
        <v>118</v>
      </c>
      <c r="D126" s="13" t="s">
        <v>682</v>
      </c>
      <c r="E126" s="13" t="s">
        <v>467</v>
      </c>
      <c r="F126" s="12" t="s">
        <v>709</v>
      </c>
      <c r="G126" s="14">
        <v>75000</v>
      </c>
      <c r="H126" s="14">
        <f t="shared" si="20"/>
        <v>14250</v>
      </c>
      <c r="I126" s="14">
        <f t="shared" si="21"/>
        <v>89250</v>
      </c>
      <c r="J126" s="12" t="s">
        <v>709</v>
      </c>
      <c r="K126" s="16">
        <v>75800</v>
      </c>
      <c r="L126" s="14">
        <f t="shared" si="11"/>
        <v>14402</v>
      </c>
      <c r="M126" s="14">
        <f t="shared" si="12"/>
        <v>90202</v>
      </c>
      <c r="N126" s="12" t="s">
        <v>709</v>
      </c>
      <c r="O126" s="14">
        <v>78565</v>
      </c>
      <c r="P126" s="14">
        <f t="shared" si="13"/>
        <v>14927.35</v>
      </c>
      <c r="Q126" s="14">
        <f t="shared" si="14"/>
        <v>93492.35</v>
      </c>
      <c r="R126" s="25">
        <f t="shared" si="15"/>
        <v>89250</v>
      </c>
      <c r="S126" s="25">
        <f t="shared" si="16"/>
        <v>93492.35</v>
      </c>
      <c r="T126" s="25">
        <f t="shared" si="17"/>
        <v>90981.45</v>
      </c>
    </row>
    <row r="127" spans="1:20" x14ac:dyDescent="0.25">
      <c r="A127" s="12" t="s">
        <v>387</v>
      </c>
      <c r="B127" s="12" t="s">
        <v>698</v>
      </c>
      <c r="C127" s="12" t="s">
        <v>118</v>
      </c>
      <c r="D127" s="13" t="s">
        <v>376</v>
      </c>
      <c r="E127" s="13" t="s">
        <v>467</v>
      </c>
      <c r="F127" s="12" t="s">
        <v>709</v>
      </c>
      <c r="G127" s="14">
        <v>4000000</v>
      </c>
      <c r="H127" s="14">
        <f t="shared" si="20"/>
        <v>760000</v>
      </c>
      <c r="I127" s="14">
        <f t="shared" si="21"/>
        <v>4760000</v>
      </c>
      <c r="J127" s="12" t="s">
        <v>709</v>
      </c>
      <c r="K127" s="16">
        <v>4200000</v>
      </c>
      <c r="L127" s="14">
        <f t="shared" si="11"/>
        <v>798000</v>
      </c>
      <c r="M127" s="14">
        <f t="shared" si="12"/>
        <v>4998000</v>
      </c>
      <c r="N127" s="12" t="s">
        <v>709</v>
      </c>
      <c r="O127" s="14">
        <v>4265165</v>
      </c>
      <c r="P127" s="14">
        <f t="shared" si="13"/>
        <v>810381.35</v>
      </c>
      <c r="Q127" s="14">
        <f t="shared" si="14"/>
        <v>5075546.3499999996</v>
      </c>
      <c r="R127" s="25">
        <f t="shared" si="15"/>
        <v>4760000</v>
      </c>
      <c r="S127" s="25">
        <f t="shared" si="16"/>
        <v>5075546.3499999996</v>
      </c>
      <c r="T127" s="25">
        <f t="shared" si="17"/>
        <v>4944515.45</v>
      </c>
    </row>
    <row r="128" spans="1:20" ht="90" x14ac:dyDescent="0.25">
      <c r="A128" s="12" t="s">
        <v>389</v>
      </c>
      <c r="B128" s="12" t="s">
        <v>698</v>
      </c>
      <c r="C128" s="12" t="s">
        <v>118</v>
      </c>
      <c r="D128" s="13" t="s">
        <v>369</v>
      </c>
      <c r="E128" s="13" t="s">
        <v>467</v>
      </c>
      <c r="F128" s="12" t="s">
        <v>709</v>
      </c>
      <c r="G128" s="14">
        <v>8000000</v>
      </c>
      <c r="H128" s="14">
        <f t="shared" si="20"/>
        <v>1520000</v>
      </c>
      <c r="I128" s="14">
        <f t="shared" si="21"/>
        <v>9520000</v>
      </c>
      <c r="J128" s="12" t="s">
        <v>709</v>
      </c>
      <c r="K128" s="16">
        <v>7906000</v>
      </c>
      <c r="L128" s="14">
        <f t="shared" si="11"/>
        <v>1502140</v>
      </c>
      <c r="M128" s="14">
        <f t="shared" si="12"/>
        <v>9408140</v>
      </c>
      <c r="N128" s="12" t="s">
        <v>710</v>
      </c>
      <c r="O128" s="14">
        <v>8032056</v>
      </c>
      <c r="P128" s="14">
        <f t="shared" si="13"/>
        <v>1526090.6400000001</v>
      </c>
      <c r="Q128" s="14">
        <f t="shared" si="14"/>
        <v>9558146.6400000006</v>
      </c>
      <c r="R128" s="25">
        <f t="shared" si="15"/>
        <v>9408140</v>
      </c>
      <c r="S128" s="25">
        <f t="shared" si="16"/>
        <v>9558146.6400000006</v>
      </c>
      <c r="T128" s="25">
        <f t="shared" si="17"/>
        <v>9495428.8800000008</v>
      </c>
    </row>
    <row r="129" spans="1:20" ht="90" x14ac:dyDescent="0.25">
      <c r="A129" s="12" t="s">
        <v>391</v>
      </c>
      <c r="B129" s="12" t="s">
        <v>698</v>
      </c>
      <c r="C129" s="12" t="s">
        <v>118</v>
      </c>
      <c r="D129" s="13" t="s">
        <v>367</v>
      </c>
      <c r="E129" s="13" t="s">
        <v>467</v>
      </c>
      <c r="F129" s="12" t="s">
        <v>709</v>
      </c>
      <c r="G129" s="14">
        <v>8000000</v>
      </c>
      <c r="H129" s="14">
        <f t="shared" si="20"/>
        <v>1520000</v>
      </c>
      <c r="I129" s="14">
        <f t="shared" si="21"/>
        <v>9520000</v>
      </c>
      <c r="J129" s="12" t="s">
        <v>709</v>
      </c>
      <c r="K129" s="16">
        <v>8150000</v>
      </c>
      <c r="L129" s="14">
        <f t="shared" si="11"/>
        <v>1548500</v>
      </c>
      <c r="M129" s="14">
        <f t="shared" si="12"/>
        <v>9698500</v>
      </c>
      <c r="N129" s="12" t="s">
        <v>710</v>
      </c>
      <c r="O129" s="14">
        <v>8102566</v>
      </c>
      <c r="P129" s="14">
        <f t="shared" si="13"/>
        <v>1539487.54</v>
      </c>
      <c r="Q129" s="14">
        <f t="shared" si="14"/>
        <v>9642053.5399999991</v>
      </c>
      <c r="R129" s="25">
        <f t="shared" si="15"/>
        <v>9520000</v>
      </c>
      <c r="S129" s="25">
        <f t="shared" si="16"/>
        <v>9698500</v>
      </c>
      <c r="T129" s="25">
        <f t="shared" si="17"/>
        <v>9620184.5133333337</v>
      </c>
    </row>
    <row r="130" spans="1:20" ht="120" x14ac:dyDescent="0.25">
      <c r="A130" s="12" t="s">
        <v>393</v>
      </c>
      <c r="B130" s="12" t="s">
        <v>698</v>
      </c>
      <c r="C130" s="12" t="s">
        <v>118</v>
      </c>
      <c r="D130" s="13" t="s">
        <v>699</v>
      </c>
      <c r="E130" s="13" t="s">
        <v>467</v>
      </c>
      <c r="F130" s="12" t="s">
        <v>709</v>
      </c>
      <c r="G130" s="14">
        <v>17000000</v>
      </c>
      <c r="H130" s="14">
        <f t="shared" si="20"/>
        <v>3230000</v>
      </c>
      <c r="I130" s="14">
        <f t="shared" si="21"/>
        <v>20230000</v>
      </c>
      <c r="J130" s="12" t="s">
        <v>709</v>
      </c>
      <c r="K130" s="16">
        <v>17345000</v>
      </c>
      <c r="L130" s="14">
        <f t="shared" si="11"/>
        <v>3295550</v>
      </c>
      <c r="M130" s="14">
        <f t="shared" si="12"/>
        <v>20640550</v>
      </c>
      <c r="N130" s="12" t="s">
        <v>710</v>
      </c>
      <c r="O130" s="14">
        <v>18312561</v>
      </c>
      <c r="P130" s="14">
        <f t="shared" si="13"/>
        <v>3479386.59</v>
      </c>
      <c r="Q130" s="14">
        <f t="shared" si="14"/>
        <v>21791947.59</v>
      </c>
      <c r="R130" s="25">
        <f t="shared" si="15"/>
        <v>20230000</v>
      </c>
      <c r="S130" s="25">
        <f t="shared" si="16"/>
        <v>21791947.59</v>
      </c>
      <c r="T130" s="25">
        <f t="shared" si="17"/>
        <v>20887499.196666669</v>
      </c>
    </row>
    <row r="131" spans="1:20" ht="135" x14ac:dyDescent="0.25">
      <c r="A131" s="12" t="s">
        <v>395</v>
      </c>
      <c r="B131" s="12" t="s">
        <v>698</v>
      </c>
      <c r="C131" s="12" t="s">
        <v>118</v>
      </c>
      <c r="D131" s="13" t="s">
        <v>374</v>
      </c>
      <c r="E131" s="13" t="s">
        <v>467</v>
      </c>
      <c r="F131" s="12" t="s">
        <v>709</v>
      </c>
      <c r="G131" s="14">
        <v>5000000</v>
      </c>
      <c r="H131" s="14">
        <f t="shared" si="20"/>
        <v>950000</v>
      </c>
      <c r="I131" s="14">
        <f t="shared" si="21"/>
        <v>5950000</v>
      </c>
      <c r="J131" s="12" t="s">
        <v>709</v>
      </c>
      <c r="K131" s="16">
        <v>5200000</v>
      </c>
      <c r="L131" s="14">
        <f t="shared" si="11"/>
        <v>988000</v>
      </c>
      <c r="M131" s="14">
        <f t="shared" si="12"/>
        <v>6188000</v>
      </c>
      <c r="N131" s="12" t="s">
        <v>710</v>
      </c>
      <c r="O131" s="14">
        <v>5212350</v>
      </c>
      <c r="P131" s="14">
        <f t="shared" si="13"/>
        <v>990346.5</v>
      </c>
      <c r="Q131" s="14">
        <f t="shared" si="14"/>
        <v>6202696.5</v>
      </c>
      <c r="R131" s="25">
        <f t="shared" si="15"/>
        <v>5950000</v>
      </c>
      <c r="S131" s="25">
        <f t="shared" si="16"/>
        <v>6202696.5</v>
      </c>
      <c r="T131" s="25">
        <f t="shared" si="17"/>
        <v>6113565.5</v>
      </c>
    </row>
    <row r="132" spans="1:20" x14ac:dyDescent="0.25">
      <c r="A132" s="12" t="s">
        <v>397</v>
      </c>
      <c r="B132" s="12" t="s">
        <v>698</v>
      </c>
      <c r="C132" s="12" t="s">
        <v>118</v>
      </c>
      <c r="D132" s="13" t="s">
        <v>656</v>
      </c>
      <c r="E132" s="13" t="s">
        <v>467</v>
      </c>
      <c r="F132" s="12" t="s">
        <v>709</v>
      </c>
      <c r="G132" s="14">
        <v>75000</v>
      </c>
      <c r="H132" s="14">
        <f t="shared" si="20"/>
        <v>14250</v>
      </c>
      <c r="I132" s="14">
        <f t="shared" si="21"/>
        <v>89250</v>
      </c>
      <c r="J132" s="12" t="s">
        <v>709</v>
      </c>
      <c r="K132" s="16">
        <v>80000</v>
      </c>
      <c r="L132" s="14">
        <f t="shared" si="11"/>
        <v>15200</v>
      </c>
      <c r="M132" s="14">
        <f t="shared" si="12"/>
        <v>95200</v>
      </c>
      <c r="N132" s="12" t="s">
        <v>710</v>
      </c>
      <c r="O132" s="14">
        <v>78961</v>
      </c>
      <c r="P132" s="14">
        <f t="shared" si="13"/>
        <v>15002.59</v>
      </c>
      <c r="Q132" s="14">
        <f t="shared" si="14"/>
        <v>93963.59</v>
      </c>
      <c r="R132" s="25">
        <f t="shared" si="15"/>
        <v>89250</v>
      </c>
      <c r="S132" s="25">
        <f t="shared" si="16"/>
        <v>95200</v>
      </c>
      <c r="T132" s="25">
        <f t="shared" si="17"/>
        <v>92804.529999999984</v>
      </c>
    </row>
    <row r="133" spans="1:20" ht="135" x14ac:dyDescent="0.25">
      <c r="A133" s="12" t="s">
        <v>399</v>
      </c>
      <c r="B133" s="12" t="s">
        <v>698</v>
      </c>
      <c r="C133" s="12" t="s">
        <v>118</v>
      </c>
      <c r="D133" s="13" t="s">
        <v>365</v>
      </c>
      <c r="E133" s="13" t="s">
        <v>467</v>
      </c>
      <c r="F133" s="12" t="s">
        <v>709</v>
      </c>
      <c r="G133" s="14">
        <v>8000000</v>
      </c>
      <c r="H133" s="14">
        <f t="shared" si="20"/>
        <v>1520000</v>
      </c>
      <c r="I133" s="14">
        <f t="shared" si="21"/>
        <v>9520000</v>
      </c>
      <c r="J133" s="12" t="s">
        <v>709</v>
      </c>
      <c r="K133" s="16">
        <v>8234000</v>
      </c>
      <c r="L133" s="14">
        <f t="shared" si="11"/>
        <v>1564460</v>
      </c>
      <c r="M133" s="14">
        <f t="shared" si="12"/>
        <v>9798460</v>
      </c>
      <c r="N133" s="12" t="s">
        <v>710</v>
      </c>
      <c r="O133" s="14">
        <v>8102312</v>
      </c>
      <c r="P133" s="14">
        <f t="shared" si="13"/>
        <v>1539439.28</v>
      </c>
      <c r="Q133" s="14">
        <f t="shared" si="14"/>
        <v>9641751.2799999993</v>
      </c>
      <c r="R133" s="25">
        <f t="shared" si="15"/>
        <v>9520000</v>
      </c>
      <c r="S133" s="25">
        <f t="shared" si="16"/>
        <v>9798460</v>
      </c>
      <c r="T133" s="25">
        <f t="shared" si="17"/>
        <v>9653403.7599999998</v>
      </c>
    </row>
    <row r="134" spans="1:20" ht="45" x14ac:dyDescent="0.25">
      <c r="A134" s="12" t="s">
        <v>403</v>
      </c>
      <c r="B134" s="12" t="s">
        <v>698</v>
      </c>
      <c r="C134" s="12" t="s">
        <v>118</v>
      </c>
      <c r="D134" s="13" t="s">
        <v>679</v>
      </c>
      <c r="E134" s="13" t="s">
        <v>467</v>
      </c>
      <c r="F134" s="12" t="s">
        <v>709</v>
      </c>
      <c r="G134" s="14">
        <v>615000</v>
      </c>
      <c r="H134" s="14">
        <f t="shared" si="20"/>
        <v>116850</v>
      </c>
      <c r="I134" s="14">
        <f t="shared" si="21"/>
        <v>731850</v>
      </c>
      <c r="J134" s="12" t="s">
        <v>709</v>
      </c>
      <c r="K134" s="16">
        <v>800000</v>
      </c>
      <c r="L134" s="14">
        <f t="shared" si="11"/>
        <v>152000</v>
      </c>
      <c r="M134" s="14">
        <f t="shared" si="12"/>
        <v>952000</v>
      </c>
      <c r="N134" s="12" t="s">
        <v>710</v>
      </c>
      <c r="O134" s="14">
        <v>784516</v>
      </c>
      <c r="P134" s="14">
        <f t="shared" si="13"/>
        <v>149058.04</v>
      </c>
      <c r="Q134" s="14">
        <f t="shared" si="14"/>
        <v>933574.04</v>
      </c>
      <c r="R134" s="25">
        <f t="shared" si="15"/>
        <v>731850</v>
      </c>
      <c r="S134" s="25">
        <f t="shared" si="16"/>
        <v>952000</v>
      </c>
      <c r="T134" s="25">
        <f t="shared" si="17"/>
        <v>872474.68</v>
      </c>
    </row>
    <row r="135" spans="1:20" x14ac:dyDescent="0.25">
      <c r="A135" s="12" t="s">
        <v>415</v>
      </c>
      <c r="B135" s="12" t="s">
        <v>698</v>
      </c>
      <c r="C135" s="12" t="s">
        <v>118</v>
      </c>
      <c r="D135" s="13" t="s">
        <v>600</v>
      </c>
      <c r="E135" s="13" t="s">
        <v>467</v>
      </c>
      <c r="F135" s="12" t="s">
        <v>709</v>
      </c>
      <c r="G135" s="14">
        <v>11250000</v>
      </c>
      <c r="H135" s="14">
        <f t="shared" si="20"/>
        <v>2137500</v>
      </c>
      <c r="I135" s="14">
        <f t="shared" si="21"/>
        <v>13387500</v>
      </c>
      <c r="J135" s="12" t="s">
        <v>709</v>
      </c>
      <c r="K135" s="16">
        <v>11900000</v>
      </c>
      <c r="L135" s="14">
        <f t="shared" si="11"/>
        <v>2261000</v>
      </c>
      <c r="M135" s="14">
        <f t="shared" si="12"/>
        <v>14161000</v>
      </c>
      <c r="N135" s="12" t="s">
        <v>710</v>
      </c>
      <c r="O135" s="14">
        <v>11849651</v>
      </c>
      <c r="P135" s="14">
        <f t="shared" si="13"/>
        <v>2251433.69</v>
      </c>
      <c r="Q135" s="14">
        <f t="shared" si="14"/>
        <v>14101084.689999999</v>
      </c>
      <c r="R135" s="25">
        <f t="shared" si="15"/>
        <v>13387500</v>
      </c>
      <c r="S135" s="25">
        <f t="shared" si="16"/>
        <v>14161000</v>
      </c>
      <c r="T135" s="25">
        <f t="shared" si="17"/>
        <v>13883194.896666666</v>
      </c>
    </row>
    <row r="136" spans="1:20" ht="195" x14ac:dyDescent="0.25">
      <c r="A136" s="12" t="s">
        <v>417</v>
      </c>
      <c r="B136" s="12" t="s">
        <v>698</v>
      </c>
      <c r="C136" s="12" t="s">
        <v>118</v>
      </c>
      <c r="D136" s="13" t="s">
        <v>372</v>
      </c>
      <c r="E136" s="13" t="s">
        <v>467</v>
      </c>
      <c r="F136" s="12" t="s">
        <v>709</v>
      </c>
      <c r="G136" s="14">
        <v>12500000</v>
      </c>
      <c r="H136" s="14">
        <f t="shared" si="20"/>
        <v>2375000</v>
      </c>
      <c r="I136" s="14">
        <f t="shared" si="21"/>
        <v>14875000</v>
      </c>
      <c r="J136" s="12" t="s">
        <v>709</v>
      </c>
      <c r="K136" s="16">
        <v>12800000</v>
      </c>
      <c r="L136" s="14">
        <f t="shared" ref="L136:L199" si="22">+K136*19%</f>
        <v>2432000</v>
      </c>
      <c r="M136" s="14">
        <f t="shared" ref="M136:M199" si="23">K136+L136</f>
        <v>15232000</v>
      </c>
      <c r="N136" s="12" t="s">
        <v>710</v>
      </c>
      <c r="O136" s="14">
        <v>12784654</v>
      </c>
      <c r="P136" s="14">
        <f t="shared" ref="P136:P199" si="24">+O136*19%</f>
        <v>2429084.2600000002</v>
      </c>
      <c r="Q136" s="14">
        <f t="shared" ref="Q136:Q199" si="25">O136+P136</f>
        <v>15213738.26</v>
      </c>
      <c r="R136" s="25">
        <f t="shared" si="15"/>
        <v>14875000</v>
      </c>
      <c r="S136" s="25">
        <f t="shared" si="16"/>
        <v>15232000</v>
      </c>
      <c r="T136" s="25">
        <f t="shared" si="17"/>
        <v>15106912.753333332</v>
      </c>
    </row>
    <row r="137" spans="1:20" x14ac:dyDescent="0.25">
      <c r="A137" s="12" t="s">
        <v>418</v>
      </c>
      <c r="B137" s="12" t="s">
        <v>698</v>
      </c>
      <c r="C137" s="12" t="s">
        <v>118</v>
      </c>
      <c r="D137" s="13" t="s">
        <v>626</v>
      </c>
      <c r="E137" s="13" t="s">
        <v>467</v>
      </c>
      <c r="F137" s="12" t="s">
        <v>709</v>
      </c>
      <c r="G137" s="14">
        <v>3125000</v>
      </c>
      <c r="H137" s="14">
        <f t="shared" si="20"/>
        <v>593750</v>
      </c>
      <c r="I137" s="14">
        <f t="shared" si="21"/>
        <v>3718750</v>
      </c>
      <c r="J137" s="12" t="s">
        <v>709</v>
      </c>
      <c r="K137" s="16">
        <v>3300000</v>
      </c>
      <c r="L137" s="14">
        <f t="shared" si="22"/>
        <v>627000</v>
      </c>
      <c r="M137" s="14">
        <f t="shared" si="23"/>
        <v>3927000</v>
      </c>
      <c r="N137" s="12" t="s">
        <v>710</v>
      </c>
      <c r="O137" s="14">
        <v>3487515</v>
      </c>
      <c r="P137" s="14">
        <f t="shared" si="24"/>
        <v>662627.85</v>
      </c>
      <c r="Q137" s="14">
        <f t="shared" si="25"/>
        <v>4150142.85</v>
      </c>
      <c r="R137" s="25">
        <f t="shared" ref="R137:R200" si="26">+MIN(Q137,M137,I137)</f>
        <v>3718750</v>
      </c>
      <c r="S137" s="25">
        <f t="shared" ref="S137:S200" si="27">+MAX(Q137,I137,M137)</f>
        <v>4150142.85</v>
      </c>
      <c r="T137" s="25">
        <f t="shared" ref="T137:T200" si="28">+AVERAGE(Q137,M137,I137)</f>
        <v>3931964.2833333332</v>
      </c>
    </row>
    <row r="138" spans="1:20" x14ac:dyDescent="0.25">
      <c r="A138" s="12" t="s">
        <v>421</v>
      </c>
      <c r="B138" s="12" t="s">
        <v>698</v>
      </c>
      <c r="C138" s="12" t="s">
        <v>118</v>
      </c>
      <c r="D138" s="13" t="s">
        <v>607</v>
      </c>
      <c r="E138" s="13" t="s">
        <v>467</v>
      </c>
      <c r="F138" s="12" t="s">
        <v>709</v>
      </c>
      <c r="G138" s="14">
        <v>15500000</v>
      </c>
      <c r="H138" s="14">
        <f t="shared" si="20"/>
        <v>2945000</v>
      </c>
      <c r="I138" s="14">
        <f t="shared" si="21"/>
        <v>18445000</v>
      </c>
      <c r="J138" s="12" t="s">
        <v>709</v>
      </c>
      <c r="K138" s="16">
        <v>16700000</v>
      </c>
      <c r="L138" s="14">
        <f t="shared" si="22"/>
        <v>3173000</v>
      </c>
      <c r="M138" s="14">
        <f t="shared" si="23"/>
        <v>19873000</v>
      </c>
      <c r="N138" s="12" t="s">
        <v>710</v>
      </c>
      <c r="O138" s="14">
        <v>16141680</v>
      </c>
      <c r="P138" s="14">
        <f t="shared" si="24"/>
        <v>3066919.2</v>
      </c>
      <c r="Q138" s="14">
        <f t="shared" si="25"/>
        <v>19208599.199999999</v>
      </c>
      <c r="R138" s="25">
        <f t="shared" si="26"/>
        <v>18445000</v>
      </c>
      <c r="S138" s="25">
        <f t="shared" si="27"/>
        <v>19873000</v>
      </c>
      <c r="T138" s="25">
        <f t="shared" si="28"/>
        <v>19175533.066666666</v>
      </c>
    </row>
    <row r="139" spans="1:20" ht="30" x14ac:dyDescent="0.25">
      <c r="A139" s="12" t="s">
        <v>423</v>
      </c>
      <c r="B139" s="12" t="s">
        <v>698</v>
      </c>
      <c r="C139" s="12" t="s">
        <v>118</v>
      </c>
      <c r="D139" s="13" t="s">
        <v>671</v>
      </c>
      <c r="E139" s="13" t="s">
        <v>467</v>
      </c>
      <c r="F139" s="12" t="s">
        <v>709</v>
      </c>
      <c r="G139" s="14">
        <v>3500000</v>
      </c>
      <c r="H139" s="14">
        <f t="shared" si="20"/>
        <v>665000</v>
      </c>
      <c r="I139" s="14">
        <f t="shared" si="21"/>
        <v>4165000</v>
      </c>
      <c r="J139" s="12" t="s">
        <v>709</v>
      </c>
      <c r="K139" s="16">
        <v>3800000</v>
      </c>
      <c r="L139" s="14">
        <f t="shared" si="22"/>
        <v>722000</v>
      </c>
      <c r="M139" s="14">
        <f t="shared" si="23"/>
        <v>4522000</v>
      </c>
      <c r="N139" s="12" t="s">
        <v>710</v>
      </c>
      <c r="O139" s="14">
        <v>3954610</v>
      </c>
      <c r="P139" s="14">
        <f t="shared" si="24"/>
        <v>751375.9</v>
      </c>
      <c r="Q139" s="14">
        <f t="shared" si="25"/>
        <v>4705985.9000000004</v>
      </c>
      <c r="R139" s="25">
        <f t="shared" si="26"/>
        <v>4165000</v>
      </c>
      <c r="S139" s="25">
        <f t="shared" si="27"/>
        <v>4705985.9000000004</v>
      </c>
      <c r="T139" s="25">
        <f t="shared" si="28"/>
        <v>4464328.6333333338</v>
      </c>
    </row>
    <row r="140" spans="1:20" x14ac:dyDescent="0.25">
      <c r="A140" s="12" t="s">
        <v>426</v>
      </c>
      <c r="B140" s="12" t="s">
        <v>698</v>
      </c>
      <c r="C140" s="12" t="s">
        <v>118</v>
      </c>
      <c r="D140" s="13" t="s">
        <v>402</v>
      </c>
      <c r="E140" s="13" t="s">
        <v>467</v>
      </c>
      <c r="F140" s="12" t="s">
        <v>709</v>
      </c>
      <c r="G140" s="14">
        <v>520000</v>
      </c>
      <c r="H140" s="14">
        <f t="shared" si="20"/>
        <v>98800</v>
      </c>
      <c r="I140" s="14">
        <f t="shared" si="21"/>
        <v>618800</v>
      </c>
      <c r="J140" s="12" t="s">
        <v>709</v>
      </c>
      <c r="K140" s="16">
        <v>550000</v>
      </c>
      <c r="L140" s="14">
        <f t="shared" si="22"/>
        <v>104500</v>
      </c>
      <c r="M140" s="14">
        <f t="shared" si="23"/>
        <v>654500</v>
      </c>
      <c r="N140" s="12" t="s">
        <v>709</v>
      </c>
      <c r="O140" s="14">
        <v>584910</v>
      </c>
      <c r="P140" s="14">
        <f t="shared" si="24"/>
        <v>111132.9</v>
      </c>
      <c r="Q140" s="14">
        <f t="shared" si="25"/>
        <v>696042.9</v>
      </c>
      <c r="R140" s="25">
        <f t="shared" si="26"/>
        <v>618800</v>
      </c>
      <c r="S140" s="25">
        <f t="shared" si="27"/>
        <v>696042.9</v>
      </c>
      <c r="T140" s="25">
        <f t="shared" si="28"/>
        <v>656447.6333333333</v>
      </c>
    </row>
    <row r="141" spans="1:20" x14ac:dyDescent="0.25">
      <c r="A141" s="12" t="s">
        <v>433</v>
      </c>
      <c r="B141" s="12" t="s">
        <v>698</v>
      </c>
      <c r="C141" s="12" t="s">
        <v>118</v>
      </c>
      <c r="D141" s="13" t="s">
        <v>178</v>
      </c>
      <c r="E141" s="13" t="s">
        <v>467</v>
      </c>
      <c r="F141" s="12" t="s">
        <v>709</v>
      </c>
      <c r="G141" s="14">
        <v>297000</v>
      </c>
      <c r="H141" s="14">
        <f t="shared" si="20"/>
        <v>56430</v>
      </c>
      <c r="I141" s="14">
        <f t="shared" si="21"/>
        <v>353430</v>
      </c>
      <c r="J141" s="12" t="s">
        <v>709</v>
      </c>
      <c r="K141" s="16">
        <v>300000</v>
      </c>
      <c r="L141" s="14">
        <f t="shared" si="22"/>
        <v>57000</v>
      </c>
      <c r="M141" s="14">
        <f t="shared" si="23"/>
        <v>357000</v>
      </c>
      <c r="N141" s="12" t="s">
        <v>709</v>
      </c>
      <c r="O141" s="14">
        <v>329999</v>
      </c>
      <c r="P141" s="14">
        <f t="shared" si="24"/>
        <v>62699.81</v>
      </c>
      <c r="Q141" s="14">
        <f t="shared" si="25"/>
        <v>392698.81</v>
      </c>
      <c r="R141" s="25">
        <f t="shared" si="26"/>
        <v>353430</v>
      </c>
      <c r="S141" s="25">
        <f t="shared" si="27"/>
        <v>392698.81</v>
      </c>
      <c r="T141" s="25">
        <f t="shared" si="28"/>
        <v>367709.60333333333</v>
      </c>
    </row>
    <row r="142" spans="1:20" x14ac:dyDescent="0.25">
      <c r="A142" s="12" t="s">
        <v>437</v>
      </c>
      <c r="B142" s="12" t="s">
        <v>698</v>
      </c>
      <c r="C142" s="12" t="s">
        <v>118</v>
      </c>
      <c r="D142" s="13" t="s">
        <v>180</v>
      </c>
      <c r="E142" s="13" t="s">
        <v>467</v>
      </c>
      <c r="F142" s="12" t="s">
        <v>709</v>
      </c>
      <c r="G142" s="14">
        <v>297000</v>
      </c>
      <c r="H142" s="14">
        <f t="shared" si="20"/>
        <v>56430</v>
      </c>
      <c r="I142" s="14">
        <f t="shared" si="21"/>
        <v>353430</v>
      </c>
      <c r="J142" s="12" t="s">
        <v>709</v>
      </c>
      <c r="K142" s="16">
        <v>300000</v>
      </c>
      <c r="L142" s="14">
        <f t="shared" si="22"/>
        <v>57000</v>
      </c>
      <c r="M142" s="14">
        <f t="shared" si="23"/>
        <v>357000</v>
      </c>
      <c r="N142" s="12" t="s">
        <v>709</v>
      </c>
      <c r="O142" s="14">
        <v>329999</v>
      </c>
      <c r="P142" s="14">
        <f t="shared" si="24"/>
        <v>62699.81</v>
      </c>
      <c r="Q142" s="14">
        <f t="shared" si="25"/>
        <v>392698.81</v>
      </c>
      <c r="R142" s="25">
        <f t="shared" si="26"/>
        <v>353430</v>
      </c>
      <c r="S142" s="25">
        <f t="shared" si="27"/>
        <v>392698.81</v>
      </c>
      <c r="T142" s="25">
        <f t="shared" si="28"/>
        <v>367709.60333333333</v>
      </c>
    </row>
    <row r="143" spans="1:20" x14ac:dyDescent="0.25">
      <c r="A143" s="12" t="s">
        <v>438</v>
      </c>
      <c r="B143" s="12" t="s">
        <v>698</v>
      </c>
      <c r="C143" s="12" t="s">
        <v>118</v>
      </c>
      <c r="D143" s="13" t="s">
        <v>182</v>
      </c>
      <c r="E143" s="13" t="s">
        <v>467</v>
      </c>
      <c r="F143" s="12" t="s">
        <v>709</v>
      </c>
      <c r="G143" s="14">
        <v>310000</v>
      </c>
      <c r="H143" s="14">
        <f t="shared" si="20"/>
        <v>58900</v>
      </c>
      <c r="I143" s="14">
        <f t="shared" si="21"/>
        <v>368900</v>
      </c>
      <c r="J143" s="12" t="s">
        <v>709</v>
      </c>
      <c r="K143" s="16">
        <v>330000</v>
      </c>
      <c r="L143" s="14">
        <f t="shared" si="22"/>
        <v>62700</v>
      </c>
      <c r="M143" s="14">
        <f t="shared" si="23"/>
        <v>392700</v>
      </c>
      <c r="N143" s="12" t="s">
        <v>709</v>
      </c>
      <c r="O143" s="14">
        <v>329999</v>
      </c>
      <c r="P143" s="14">
        <f t="shared" si="24"/>
        <v>62699.81</v>
      </c>
      <c r="Q143" s="14">
        <f t="shared" si="25"/>
        <v>392698.81</v>
      </c>
      <c r="R143" s="25">
        <f t="shared" si="26"/>
        <v>368900</v>
      </c>
      <c r="S143" s="25">
        <f t="shared" si="27"/>
        <v>392700</v>
      </c>
      <c r="T143" s="25">
        <f t="shared" si="28"/>
        <v>384766.27</v>
      </c>
    </row>
    <row r="144" spans="1:20" x14ac:dyDescent="0.25">
      <c r="A144" s="12" t="s">
        <v>439</v>
      </c>
      <c r="B144" s="12" t="s">
        <v>698</v>
      </c>
      <c r="C144" s="12" t="s">
        <v>118</v>
      </c>
      <c r="D144" s="13" t="s">
        <v>184</v>
      </c>
      <c r="E144" s="13" t="s">
        <v>467</v>
      </c>
      <c r="F144" s="12" t="s">
        <v>709</v>
      </c>
      <c r="G144" s="14">
        <v>550000</v>
      </c>
      <c r="H144" s="14">
        <f t="shared" si="20"/>
        <v>104500</v>
      </c>
      <c r="I144" s="14">
        <f t="shared" si="21"/>
        <v>654500</v>
      </c>
      <c r="J144" s="12" t="s">
        <v>709</v>
      </c>
      <c r="K144" s="16">
        <v>578000</v>
      </c>
      <c r="L144" s="14">
        <f t="shared" si="22"/>
        <v>109820</v>
      </c>
      <c r="M144" s="14">
        <f t="shared" si="23"/>
        <v>687820</v>
      </c>
      <c r="N144" s="12" t="s">
        <v>709</v>
      </c>
      <c r="O144" s="14">
        <v>589412</v>
      </c>
      <c r="P144" s="14">
        <f t="shared" si="24"/>
        <v>111988.28</v>
      </c>
      <c r="Q144" s="14">
        <f t="shared" si="25"/>
        <v>701400.28</v>
      </c>
      <c r="R144" s="25">
        <f t="shared" si="26"/>
        <v>654500</v>
      </c>
      <c r="S144" s="25">
        <f t="shared" si="27"/>
        <v>701400.28</v>
      </c>
      <c r="T144" s="25">
        <f t="shared" si="28"/>
        <v>681240.09333333338</v>
      </c>
    </row>
    <row r="145" spans="1:20" x14ac:dyDescent="0.25">
      <c r="A145" s="12" t="s">
        <v>440</v>
      </c>
      <c r="B145" s="12" t="s">
        <v>698</v>
      </c>
      <c r="C145" s="12" t="s">
        <v>118</v>
      </c>
      <c r="D145" s="13" t="s">
        <v>186</v>
      </c>
      <c r="E145" s="13" t="s">
        <v>467</v>
      </c>
      <c r="F145" s="12" t="s">
        <v>709</v>
      </c>
      <c r="G145" s="14">
        <v>580000</v>
      </c>
      <c r="H145" s="14">
        <f t="shared" si="20"/>
        <v>110200</v>
      </c>
      <c r="I145" s="14">
        <f t="shared" si="21"/>
        <v>690200</v>
      </c>
      <c r="J145" s="12" t="s">
        <v>709</v>
      </c>
      <c r="K145" s="16">
        <v>578000</v>
      </c>
      <c r="L145" s="14">
        <f t="shared" si="22"/>
        <v>109820</v>
      </c>
      <c r="M145" s="14">
        <f t="shared" si="23"/>
        <v>687820</v>
      </c>
      <c r="N145" s="12" t="s">
        <v>709</v>
      </c>
      <c r="O145" s="14">
        <v>589412</v>
      </c>
      <c r="P145" s="14">
        <f t="shared" si="24"/>
        <v>111988.28</v>
      </c>
      <c r="Q145" s="14">
        <f t="shared" si="25"/>
        <v>701400.28</v>
      </c>
      <c r="R145" s="25">
        <f t="shared" si="26"/>
        <v>687820</v>
      </c>
      <c r="S145" s="25">
        <f t="shared" si="27"/>
        <v>701400.28</v>
      </c>
      <c r="T145" s="25">
        <f t="shared" si="28"/>
        <v>693140.09333333338</v>
      </c>
    </row>
    <row r="146" spans="1:20" x14ac:dyDescent="0.25">
      <c r="A146" s="12" t="s">
        <v>441</v>
      </c>
      <c r="B146" s="12" t="s">
        <v>698</v>
      </c>
      <c r="C146" s="12" t="s">
        <v>118</v>
      </c>
      <c r="D146" s="13" t="s">
        <v>188</v>
      </c>
      <c r="E146" s="13" t="s">
        <v>467</v>
      </c>
      <c r="F146" s="12" t="s">
        <v>709</v>
      </c>
      <c r="G146" s="14">
        <v>760000</v>
      </c>
      <c r="H146" s="14">
        <f t="shared" si="20"/>
        <v>144400</v>
      </c>
      <c r="I146" s="14">
        <f t="shared" si="21"/>
        <v>904400</v>
      </c>
      <c r="J146" s="12" t="s">
        <v>709</v>
      </c>
      <c r="K146" s="16">
        <v>790000</v>
      </c>
      <c r="L146" s="14">
        <f t="shared" si="22"/>
        <v>150100</v>
      </c>
      <c r="M146" s="14">
        <f t="shared" si="23"/>
        <v>940100</v>
      </c>
      <c r="N146" s="12" t="s">
        <v>709</v>
      </c>
      <c r="O146" s="14">
        <v>841323</v>
      </c>
      <c r="P146" s="14">
        <f t="shared" si="24"/>
        <v>159851.37</v>
      </c>
      <c r="Q146" s="14">
        <f t="shared" si="25"/>
        <v>1001174.37</v>
      </c>
      <c r="R146" s="25">
        <f t="shared" si="26"/>
        <v>904400</v>
      </c>
      <c r="S146" s="25">
        <f t="shared" si="27"/>
        <v>1001174.37</v>
      </c>
      <c r="T146" s="25">
        <f t="shared" si="28"/>
        <v>948558.12333333341</v>
      </c>
    </row>
    <row r="147" spans="1:20" x14ac:dyDescent="0.25">
      <c r="A147" s="12" t="s">
        <v>442</v>
      </c>
      <c r="B147" s="12" t="s">
        <v>698</v>
      </c>
      <c r="C147" s="12" t="s">
        <v>118</v>
      </c>
      <c r="D147" s="13" t="s">
        <v>190</v>
      </c>
      <c r="E147" s="13" t="s">
        <v>467</v>
      </c>
      <c r="F147" s="12" t="s">
        <v>709</v>
      </c>
      <c r="G147" s="14">
        <v>190000</v>
      </c>
      <c r="H147" s="14">
        <f t="shared" si="20"/>
        <v>36100</v>
      </c>
      <c r="I147" s="14">
        <f t="shared" si="21"/>
        <v>226100</v>
      </c>
      <c r="J147" s="12" t="s">
        <v>709</v>
      </c>
      <c r="K147" s="16">
        <v>198000</v>
      </c>
      <c r="L147" s="14">
        <f t="shared" si="22"/>
        <v>37620</v>
      </c>
      <c r="M147" s="14">
        <f t="shared" si="23"/>
        <v>235620</v>
      </c>
      <c r="N147" s="12" t="s">
        <v>709</v>
      </c>
      <c r="O147" s="14">
        <v>229999</v>
      </c>
      <c r="P147" s="14">
        <f t="shared" si="24"/>
        <v>43699.81</v>
      </c>
      <c r="Q147" s="14">
        <f t="shared" si="25"/>
        <v>273698.81</v>
      </c>
      <c r="R147" s="25">
        <f t="shared" si="26"/>
        <v>226100</v>
      </c>
      <c r="S147" s="25">
        <f t="shared" si="27"/>
        <v>273698.81</v>
      </c>
      <c r="T147" s="25">
        <f t="shared" si="28"/>
        <v>245139.60333333336</v>
      </c>
    </row>
    <row r="148" spans="1:20" x14ac:dyDescent="0.25">
      <c r="A148" s="12" t="s">
        <v>443</v>
      </c>
      <c r="B148" s="12" t="s">
        <v>698</v>
      </c>
      <c r="C148" s="12" t="s">
        <v>118</v>
      </c>
      <c r="D148" s="13" t="s">
        <v>192</v>
      </c>
      <c r="E148" s="13" t="s">
        <v>467</v>
      </c>
      <c r="F148" s="12" t="s">
        <v>709</v>
      </c>
      <c r="G148" s="14">
        <v>210000</v>
      </c>
      <c r="H148" s="14">
        <f t="shared" si="20"/>
        <v>39900</v>
      </c>
      <c r="I148" s="14">
        <f t="shared" si="21"/>
        <v>249900</v>
      </c>
      <c r="J148" s="12" t="s">
        <v>709</v>
      </c>
      <c r="K148" s="16">
        <v>234000</v>
      </c>
      <c r="L148" s="14">
        <f t="shared" si="22"/>
        <v>44460</v>
      </c>
      <c r="M148" s="14">
        <f t="shared" si="23"/>
        <v>278460</v>
      </c>
      <c r="N148" s="12" t="s">
        <v>709</v>
      </c>
      <c r="O148" s="14">
        <v>329999</v>
      </c>
      <c r="P148" s="14">
        <f t="shared" si="24"/>
        <v>62699.81</v>
      </c>
      <c r="Q148" s="14">
        <f t="shared" si="25"/>
        <v>392698.81</v>
      </c>
      <c r="R148" s="25">
        <f t="shared" si="26"/>
        <v>249900</v>
      </c>
      <c r="S148" s="25">
        <f t="shared" si="27"/>
        <v>392698.81</v>
      </c>
      <c r="T148" s="25">
        <f t="shared" si="28"/>
        <v>307019.60333333333</v>
      </c>
    </row>
    <row r="149" spans="1:20" x14ac:dyDescent="0.25">
      <c r="A149" s="12" t="s">
        <v>444</v>
      </c>
      <c r="B149" s="12" t="s">
        <v>698</v>
      </c>
      <c r="C149" s="12" t="s">
        <v>118</v>
      </c>
      <c r="D149" s="13" t="s">
        <v>194</v>
      </c>
      <c r="E149" s="13" t="s">
        <v>467</v>
      </c>
      <c r="F149" s="12" t="s">
        <v>709</v>
      </c>
      <c r="G149" s="14">
        <v>210000</v>
      </c>
      <c r="H149" s="14">
        <f t="shared" si="20"/>
        <v>39900</v>
      </c>
      <c r="I149" s="14">
        <f t="shared" si="21"/>
        <v>249900</v>
      </c>
      <c r="J149" s="12" t="s">
        <v>709</v>
      </c>
      <c r="K149" s="16">
        <v>234000</v>
      </c>
      <c r="L149" s="14">
        <f t="shared" si="22"/>
        <v>44460</v>
      </c>
      <c r="M149" s="14">
        <f t="shared" si="23"/>
        <v>278460</v>
      </c>
      <c r="N149" s="12" t="s">
        <v>709</v>
      </c>
      <c r="O149" s="14">
        <v>329999</v>
      </c>
      <c r="P149" s="14">
        <f t="shared" si="24"/>
        <v>62699.81</v>
      </c>
      <c r="Q149" s="14">
        <f t="shared" si="25"/>
        <v>392698.81</v>
      </c>
      <c r="R149" s="25">
        <f t="shared" si="26"/>
        <v>249900</v>
      </c>
      <c r="S149" s="25">
        <f t="shared" si="27"/>
        <v>392698.81</v>
      </c>
      <c r="T149" s="25">
        <f t="shared" si="28"/>
        <v>307019.60333333333</v>
      </c>
    </row>
    <row r="150" spans="1:20" x14ac:dyDescent="0.25">
      <c r="A150" s="12" t="s">
        <v>446</v>
      </c>
      <c r="B150" s="12" t="s">
        <v>698</v>
      </c>
      <c r="C150" s="12" t="s">
        <v>118</v>
      </c>
      <c r="D150" s="13" t="s">
        <v>196</v>
      </c>
      <c r="E150" s="13" t="s">
        <v>467</v>
      </c>
      <c r="F150" s="12" t="s">
        <v>709</v>
      </c>
      <c r="G150" s="14">
        <v>25000</v>
      </c>
      <c r="H150" s="14">
        <f t="shared" si="20"/>
        <v>4750</v>
      </c>
      <c r="I150" s="14">
        <f t="shared" si="21"/>
        <v>29750</v>
      </c>
      <c r="J150" s="12" t="s">
        <v>709</v>
      </c>
      <c r="K150" s="16">
        <v>30000</v>
      </c>
      <c r="L150" s="14">
        <f t="shared" si="22"/>
        <v>5700</v>
      </c>
      <c r="M150" s="14">
        <f t="shared" si="23"/>
        <v>35700</v>
      </c>
      <c r="N150" s="12" t="s">
        <v>709</v>
      </c>
      <c r="O150" s="14">
        <v>39999</v>
      </c>
      <c r="P150" s="14">
        <f t="shared" si="24"/>
        <v>7599.81</v>
      </c>
      <c r="Q150" s="14">
        <f t="shared" si="25"/>
        <v>47598.81</v>
      </c>
      <c r="R150" s="25">
        <f t="shared" si="26"/>
        <v>29750</v>
      </c>
      <c r="S150" s="25">
        <f t="shared" si="27"/>
        <v>47598.81</v>
      </c>
      <c r="T150" s="25">
        <f t="shared" si="28"/>
        <v>37682.936666666668</v>
      </c>
    </row>
    <row r="151" spans="1:20" x14ac:dyDescent="0.25">
      <c r="A151" s="12" t="s">
        <v>448</v>
      </c>
      <c r="B151" s="12" t="s">
        <v>698</v>
      </c>
      <c r="C151" s="12" t="s">
        <v>118</v>
      </c>
      <c r="D151" s="13" t="s">
        <v>198</v>
      </c>
      <c r="E151" s="13" t="s">
        <v>467</v>
      </c>
      <c r="F151" s="12" t="s">
        <v>709</v>
      </c>
      <c r="G151" s="14">
        <v>25000</v>
      </c>
      <c r="H151" s="14">
        <f t="shared" si="20"/>
        <v>4750</v>
      </c>
      <c r="I151" s="14">
        <f t="shared" si="21"/>
        <v>29750</v>
      </c>
      <c r="J151" s="12" t="s">
        <v>709</v>
      </c>
      <c r="K151" s="16">
        <v>30000</v>
      </c>
      <c r="L151" s="14">
        <f t="shared" si="22"/>
        <v>5700</v>
      </c>
      <c r="M151" s="14">
        <f t="shared" si="23"/>
        <v>35700</v>
      </c>
      <c r="N151" s="12" t="s">
        <v>709</v>
      </c>
      <c r="O151" s="14">
        <v>39999</v>
      </c>
      <c r="P151" s="14">
        <f t="shared" si="24"/>
        <v>7599.81</v>
      </c>
      <c r="Q151" s="14">
        <f t="shared" si="25"/>
        <v>47598.81</v>
      </c>
      <c r="R151" s="25">
        <f t="shared" si="26"/>
        <v>29750</v>
      </c>
      <c r="S151" s="25">
        <f t="shared" si="27"/>
        <v>47598.81</v>
      </c>
      <c r="T151" s="25">
        <f t="shared" si="28"/>
        <v>37682.936666666668</v>
      </c>
    </row>
    <row r="152" spans="1:20" x14ac:dyDescent="0.25">
      <c r="A152" s="12" t="s">
        <v>447</v>
      </c>
      <c r="B152" s="12" t="s">
        <v>698</v>
      </c>
      <c r="C152" s="12" t="s">
        <v>118</v>
      </c>
      <c r="D152" s="13" t="s">
        <v>200</v>
      </c>
      <c r="E152" s="13" t="s">
        <v>467</v>
      </c>
      <c r="F152" s="12" t="s">
        <v>709</v>
      </c>
      <c r="G152" s="14">
        <v>35000</v>
      </c>
      <c r="H152" s="14">
        <f t="shared" si="20"/>
        <v>6650</v>
      </c>
      <c r="I152" s="14">
        <f t="shared" si="21"/>
        <v>41650</v>
      </c>
      <c r="J152" s="12" t="s">
        <v>709</v>
      </c>
      <c r="K152" s="16">
        <v>30000</v>
      </c>
      <c r="L152" s="14">
        <f t="shared" si="22"/>
        <v>5700</v>
      </c>
      <c r="M152" s="14">
        <f t="shared" si="23"/>
        <v>35700</v>
      </c>
      <c r="N152" s="12" t="s">
        <v>709</v>
      </c>
      <c r="O152" s="14">
        <v>39999</v>
      </c>
      <c r="P152" s="14">
        <f t="shared" si="24"/>
        <v>7599.81</v>
      </c>
      <c r="Q152" s="14">
        <f t="shared" si="25"/>
        <v>47598.81</v>
      </c>
      <c r="R152" s="25">
        <f t="shared" si="26"/>
        <v>35700</v>
      </c>
      <c r="S152" s="25">
        <f t="shared" si="27"/>
        <v>47598.81</v>
      </c>
      <c r="T152" s="25">
        <f t="shared" si="28"/>
        <v>41649.603333333333</v>
      </c>
    </row>
    <row r="153" spans="1:20" x14ac:dyDescent="0.25">
      <c r="A153" s="12" t="s">
        <v>449</v>
      </c>
      <c r="B153" s="12" t="s">
        <v>698</v>
      </c>
      <c r="C153" s="12" t="s">
        <v>118</v>
      </c>
      <c r="D153" s="13" t="s">
        <v>202</v>
      </c>
      <c r="E153" s="13" t="s">
        <v>467</v>
      </c>
      <c r="F153" s="12" t="s">
        <v>709</v>
      </c>
      <c r="G153" s="14">
        <v>35000</v>
      </c>
      <c r="H153" s="14">
        <f t="shared" si="20"/>
        <v>6650</v>
      </c>
      <c r="I153" s="14">
        <f t="shared" si="21"/>
        <v>41650</v>
      </c>
      <c r="J153" s="12" t="s">
        <v>709</v>
      </c>
      <c r="K153" s="16">
        <v>38000</v>
      </c>
      <c r="L153" s="14">
        <f t="shared" si="22"/>
        <v>7220</v>
      </c>
      <c r="M153" s="14">
        <f t="shared" si="23"/>
        <v>45220</v>
      </c>
      <c r="N153" s="12" t="s">
        <v>709</v>
      </c>
      <c r="O153" s="14">
        <v>39999</v>
      </c>
      <c r="P153" s="14">
        <f t="shared" si="24"/>
        <v>7599.81</v>
      </c>
      <c r="Q153" s="14">
        <f t="shared" si="25"/>
        <v>47598.81</v>
      </c>
      <c r="R153" s="25">
        <f t="shared" si="26"/>
        <v>41650</v>
      </c>
      <c r="S153" s="25">
        <f t="shared" si="27"/>
        <v>47598.81</v>
      </c>
      <c r="T153" s="25">
        <f t="shared" si="28"/>
        <v>44822.936666666668</v>
      </c>
    </row>
    <row r="154" spans="1:20" x14ac:dyDescent="0.25">
      <c r="A154" s="12" t="s">
        <v>455</v>
      </c>
      <c r="B154" s="12" t="s">
        <v>698</v>
      </c>
      <c r="C154" s="12" t="s">
        <v>118</v>
      </c>
      <c r="D154" s="13" t="s">
        <v>204</v>
      </c>
      <c r="E154" s="13" t="s">
        <v>467</v>
      </c>
      <c r="F154" s="12" t="s">
        <v>709</v>
      </c>
      <c r="G154" s="14">
        <v>25000</v>
      </c>
      <c r="H154" s="14">
        <f t="shared" si="20"/>
        <v>4750</v>
      </c>
      <c r="I154" s="14">
        <f t="shared" si="21"/>
        <v>29750</v>
      </c>
      <c r="J154" s="12" t="s">
        <v>709</v>
      </c>
      <c r="K154" s="16">
        <v>30000</v>
      </c>
      <c r="L154" s="14">
        <f t="shared" si="22"/>
        <v>5700</v>
      </c>
      <c r="M154" s="14">
        <f t="shared" si="23"/>
        <v>35700</v>
      </c>
      <c r="N154" s="12" t="s">
        <v>709</v>
      </c>
      <c r="O154" s="14">
        <v>39999</v>
      </c>
      <c r="P154" s="14">
        <f t="shared" si="24"/>
        <v>7599.81</v>
      </c>
      <c r="Q154" s="14">
        <f t="shared" si="25"/>
        <v>47598.81</v>
      </c>
      <c r="R154" s="25">
        <f t="shared" si="26"/>
        <v>29750</v>
      </c>
      <c r="S154" s="25">
        <f t="shared" si="27"/>
        <v>47598.81</v>
      </c>
      <c r="T154" s="25">
        <f t="shared" si="28"/>
        <v>37682.936666666668</v>
      </c>
    </row>
    <row r="155" spans="1:20" x14ac:dyDescent="0.25">
      <c r="A155" s="12" t="s">
        <v>456</v>
      </c>
      <c r="B155" s="12" t="s">
        <v>698</v>
      </c>
      <c r="C155" s="12" t="s">
        <v>118</v>
      </c>
      <c r="D155" s="13" t="s">
        <v>206</v>
      </c>
      <c r="E155" s="13" t="s">
        <v>467</v>
      </c>
      <c r="F155" s="12" t="s">
        <v>709</v>
      </c>
      <c r="G155" s="14">
        <v>3900000</v>
      </c>
      <c r="H155" s="14">
        <f t="shared" si="20"/>
        <v>741000</v>
      </c>
      <c r="I155" s="14">
        <f t="shared" si="21"/>
        <v>4641000</v>
      </c>
      <c r="J155" s="12" t="s">
        <v>709</v>
      </c>
      <c r="K155" s="16">
        <v>4000000</v>
      </c>
      <c r="L155" s="14">
        <f t="shared" si="22"/>
        <v>760000</v>
      </c>
      <c r="M155" s="14">
        <f t="shared" si="23"/>
        <v>4760000</v>
      </c>
      <c r="N155" s="12" t="s">
        <v>709</v>
      </c>
      <c r="O155" s="14">
        <v>4123155</v>
      </c>
      <c r="P155" s="14">
        <f t="shared" si="24"/>
        <v>783399.45</v>
      </c>
      <c r="Q155" s="14">
        <f t="shared" si="25"/>
        <v>4906554.45</v>
      </c>
      <c r="R155" s="25">
        <f t="shared" si="26"/>
        <v>4641000</v>
      </c>
      <c r="S155" s="25">
        <f t="shared" si="27"/>
        <v>4906554.45</v>
      </c>
      <c r="T155" s="25">
        <f t="shared" si="28"/>
        <v>4769184.8166666664</v>
      </c>
    </row>
    <row r="156" spans="1:20" x14ac:dyDescent="0.25">
      <c r="A156" s="12" t="s">
        <v>457</v>
      </c>
      <c r="B156" s="12" t="s">
        <v>698</v>
      </c>
      <c r="C156" s="12" t="s">
        <v>118</v>
      </c>
      <c r="D156" s="13" t="s">
        <v>208</v>
      </c>
      <c r="E156" s="13" t="s">
        <v>467</v>
      </c>
      <c r="F156" s="12" t="s">
        <v>709</v>
      </c>
      <c r="G156" s="14">
        <v>5600000</v>
      </c>
      <c r="H156" s="14">
        <f t="shared" si="20"/>
        <v>1064000</v>
      </c>
      <c r="I156" s="14">
        <f t="shared" si="21"/>
        <v>6664000</v>
      </c>
      <c r="J156" s="12" t="s">
        <v>709</v>
      </c>
      <c r="K156" s="16">
        <v>5509000</v>
      </c>
      <c r="L156" s="14">
        <f t="shared" si="22"/>
        <v>1046710</v>
      </c>
      <c r="M156" s="14">
        <f t="shared" si="23"/>
        <v>6555710</v>
      </c>
      <c r="N156" s="12" t="s">
        <v>709</v>
      </c>
      <c r="O156" s="14">
        <v>5846516</v>
      </c>
      <c r="P156" s="14">
        <f t="shared" si="24"/>
        <v>1110838.04</v>
      </c>
      <c r="Q156" s="14">
        <f t="shared" si="25"/>
        <v>6957354.04</v>
      </c>
      <c r="R156" s="25">
        <f t="shared" si="26"/>
        <v>6555710</v>
      </c>
      <c r="S156" s="25">
        <f t="shared" si="27"/>
        <v>6957354.04</v>
      </c>
      <c r="T156" s="25">
        <f t="shared" si="28"/>
        <v>6725688.0133333327</v>
      </c>
    </row>
    <row r="157" spans="1:20" ht="60" x14ac:dyDescent="0.25">
      <c r="A157" s="12" t="s">
        <v>460</v>
      </c>
      <c r="B157" s="12" t="s">
        <v>698</v>
      </c>
      <c r="C157" s="12" t="s">
        <v>308</v>
      </c>
      <c r="D157" s="13" t="s">
        <v>631</v>
      </c>
      <c r="E157" s="13" t="s">
        <v>466</v>
      </c>
      <c r="F157" s="12" t="s">
        <v>709</v>
      </c>
      <c r="G157" s="14">
        <v>5000000</v>
      </c>
      <c r="H157" s="14">
        <f t="shared" si="20"/>
        <v>950000</v>
      </c>
      <c r="I157" s="14">
        <f t="shared" si="21"/>
        <v>5950000</v>
      </c>
      <c r="J157" s="12" t="s">
        <v>709</v>
      </c>
      <c r="K157" s="16">
        <v>5100000</v>
      </c>
      <c r="L157" s="14">
        <f t="shared" si="22"/>
        <v>969000</v>
      </c>
      <c r="M157" s="14">
        <f t="shared" si="23"/>
        <v>6069000</v>
      </c>
      <c r="N157" s="12" t="s">
        <v>709</v>
      </c>
      <c r="O157" s="14">
        <v>5111515</v>
      </c>
      <c r="P157" s="14">
        <f t="shared" si="24"/>
        <v>971187.85</v>
      </c>
      <c r="Q157" s="14">
        <f t="shared" si="25"/>
        <v>6082702.8499999996</v>
      </c>
      <c r="R157" s="25">
        <f t="shared" si="26"/>
        <v>5950000</v>
      </c>
      <c r="S157" s="25">
        <f t="shared" si="27"/>
        <v>6082702.8499999996</v>
      </c>
      <c r="T157" s="25">
        <f t="shared" si="28"/>
        <v>6033900.9500000002</v>
      </c>
    </row>
    <row r="158" spans="1:20" x14ac:dyDescent="0.25">
      <c r="A158" s="12" t="s">
        <v>468</v>
      </c>
      <c r="B158" s="12" t="s">
        <v>698</v>
      </c>
      <c r="C158" s="12" t="s">
        <v>118</v>
      </c>
      <c r="D158" s="13" t="s">
        <v>602</v>
      </c>
      <c r="E158" s="13" t="s">
        <v>467</v>
      </c>
      <c r="F158" s="12" t="s">
        <v>709</v>
      </c>
      <c r="G158" s="14">
        <v>750000</v>
      </c>
      <c r="H158" s="14">
        <f t="shared" si="20"/>
        <v>142500</v>
      </c>
      <c r="I158" s="14">
        <f t="shared" si="21"/>
        <v>892500</v>
      </c>
      <c r="J158" s="12" t="s">
        <v>709</v>
      </c>
      <c r="K158" s="16">
        <v>745000</v>
      </c>
      <c r="L158" s="14">
        <f t="shared" si="22"/>
        <v>141550</v>
      </c>
      <c r="M158" s="14">
        <f t="shared" si="23"/>
        <v>886550</v>
      </c>
      <c r="N158" s="12" t="s">
        <v>709</v>
      </c>
      <c r="O158" s="14">
        <v>823215</v>
      </c>
      <c r="P158" s="14">
        <f t="shared" si="24"/>
        <v>156410.85</v>
      </c>
      <c r="Q158" s="14">
        <f t="shared" si="25"/>
        <v>979625.85</v>
      </c>
      <c r="R158" s="25">
        <f t="shared" si="26"/>
        <v>886550</v>
      </c>
      <c r="S158" s="25">
        <f t="shared" si="27"/>
        <v>979625.85</v>
      </c>
      <c r="T158" s="25">
        <f t="shared" si="28"/>
        <v>919558.6166666667</v>
      </c>
    </row>
    <row r="159" spans="1:20" x14ac:dyDescent="0.25">
      <c r="A159" s="12" t="s">
        <v>469</v>
      </c>
      <c r="B159" s="12" t="s">
        <v>698</v>
      </c>
      <c r="C159" s="12" t="s">
        <v>118</v>
      </c>
      <c r="D159" s="13" t="s">
        <v>547</v>
      </c>
      <c r="E159" s="13" t="s">
        <v>467</v>
      </c>
      <c r="F159" s="12" t="s">
        <v>709</v>
      </c>
      <c r="G159" s="14">
        <v>6030000</v>
      </c>
      <c r="H159" s="14">
        <f t="shared" si="20"/>
        <v>1145700</v>
      </c>
      <c r="I159" s="14">
        <f t="shared" si="21"/>
        <v>7175700</v>
      </c>
      <c r="J159" s="12" t="s">
        <v>709</v>
      </c>
      <c r="K159" s="16">
        <v>5900000</v>
      </c>
      <c r="L159" s="14">
        <f t="shared" si="22"/>
        <v>1121000</v>
      </c>
      <c r="M159" s="14">
        <f t="shared" si="23"/>
        <v>7021000</v>
      </c>
      <c r="N159" s="12" t="s">
        <v>709</v>
      </c>
      <c r="O159" s="14">
        <v>1999561</v>
      </c>
      <c r="P159" s="14">
        <f t="shared" si="24"/>
        <v>379916.59</v>
      </c>
      <c r="Q159" s="14">
        <f t="shared" si="25"/>
        <v>2379477.59</v>
      </c>
      <c r="R159" s="25">
        <f t="shared" si="26"/>
        <v>2379477.59</v>
      </c>
      <c r="S159" s="25">
        <f t="shared" si="27"/>
        <v>7175700</v>
      </c>
      <c r="T159" s="25">
        <f t="shared" si="28"/>
        <v>5525392.5300000003</v>
      </c>
    </row>
    <row r="160" spans="1:20" x14ac:dyDescent="0.25">
      <c r="A160" s="12" t="s">
        <v>471</v>
      </c>
      <c r="B160" s="12" t="s">
        <v>698</v>
      </c>
      <c r="C160" s="12" t="s">
        <v>118</v>
      </c>
      <c r="D160" s="13" t="s">
        <v>640</v>
      </c>
      <c r="E160" s="13" t="s">
        <v>467</v>
      </c>
      <c r="F160" s="12" t="s">
        <v>709</v>
      </c>
      <c r="G160" s="14">
        <v>98000</v>
      </c>
      <c r="H160" s="14">
        <f t="shared" si="20"/>
        <v>18620</v>
      </c>
      <c r="I160" s="14">
        <f t="shared" si="21"/>
        <v>116620</v>
      </c>
      <c r="J160" s="12" t="s">
        <v>709</v>
      </c>
      <c r="K160" s="16">
        <v>101000</v>
      </c>
      <c r="L160" s="14">
        <f t="shared" si="22"/>
        <v>19190</v>
      </c>
      <c r="M160" s="14">
        <f t="shared" si="23"/>
        <v>120190</v>
      </c>
      <c r="N160" s="12" t="s">
        <v>709</v>
      </c>
      <c r="O160" s="14">
        <v>99650</v>
      </c>
      <c r="P160" s="14">
        <f t="shared" si="24"/>
        <v>18933.5</v>
      </c>
      <c r="Q160" s="14">
        <f t="shared" si="25"/>
        <v>118583.5</v>
      </c>
      <c r="R160" s="25">
        <f t="shared" si="26"/>
        <v>116620</v>
      </c>
      <c r="S160" s="25">
        <f t="shared" si="27"/>
        <v>120190</v>
      </c>
      <c r="T160" s="25">
        <f t="shared" si="28"/>
        <v>118464.5</v>
      </c>
    </row>
    <row r="161" spans="1:20" x14ac:dyDescent="0.25">
      <c r="A161" s="12" t="s">
        <v>473</v>
      </c>
      <c r="B161" s="12" t="s">
        <v>698</v>
      </c>
      <c r="C161" s="12" t="s">
        <v>118</v>
      </c>
      <c r="D161" s="13" t="s">
        <v>674</v>
      </c>
      <c r="E161" s="13" t="s">
        <v>467</v>
      </c>
      <c r="F161" s="12" t="s">
        <v>709</v>
      </c>
      <c r="G161" s="14">
        <v>49000</v>
      </c>
      <c r="H161" s="14">
        <f t="shared" si="20"/>
        <v>9310</v>
      </c>
      <c r="I161" s="14">
        <f t="shared" si="21"/>
        <v>58310</v>
      </c>
      <c r="J161" s="12" t="s">
        <v>709</v>
      </c>
      <c r="K161" s="16">
        <v>55000</v>
      </c>
      <c r="L161" s="14">
        <f t="shared" si="22"/>
        <v>10450</v>
      </c>
      <c r="M161" s="14">
        <f t="shared" si="23"/>
        <v>65450</v>
      </c>
      <c r="N161" s="12" t="s">
        <v>709</v>
      </c>
      <c r="O161" s="14">
        <v>62045</v>
      </c>
      <c r="P161" s="14">
        <f t="shared" si="24"/>
        <v>11788.55</v>
      </c>
      <c r="Q161" s="14">
        <f t="shared" si="25"/>
        <v>73833.55</v>
      </c>
      <c r="R161" s="25">
        <f t="shared" si="26"/>
        <v>58310</v>
      </c>
      <c r="S161" s="25">
        <f t="shared" si="27"/>
        <v>73833.55</v>
      </c>
      <c r="T161" s="25">
        <f t="shared" si="28"/>
        <v>65864.516666666663</v>
      </c>
    </row>
    <row r="162" spans="1:20" x14ac:dyDescent="0.25">
      <c r="A162" s="12" t="s">
        <v>474</v>
      </c>
      <c r="B162" s="12" t="s">
        <v>698</v>
      </c>
      <c r="C162" s="12" t="s">
        <v>118</v>
      </c>
      <c r="D162" s="13" t="s">
        <v>654</v>
      </c>
      <c r="E162" s="13" t="s">
        <v>467</v>
      </c>
      <c r="F162" s="12" t="s">
        <v>709</v>
      </c>
      <c r="G162" s="14">
        <v>2000000</v>
      </c>
      <c r="H162" s="14">
        <f t="shared" si="20"/>
        <v>380000</v>
      </c>
      <c r="I162" s="14">
        <f t="shared" si="21"/>
        <v>2380000</v>
      </c>
      <c r="J162" s="12" t="s">
        <v>709</v>
      </c>
      <c r="K162" s="16">
        <v>2150000</v>
      </c>
      <c r="L162" s="14">
        <f t="shared" si="22"/>
        <v>408500</v>
      </c>
      <c r="M162" s="14">
        <f t="shared" si="23"/>
        <v>2558500</v>
      </c>
      <c r="N162" s="12" t="s">
        <v>709</v>
      </c>
      <c r="O162" s="14">
        <v>2561326</v>
      </c>
      <c r="P162" s="14">
        <f t="shared" si="24"/>
        <v>486651.94</v>
      </c>
      <c r="Q162" s="14">
        <f t="shared" si="25"/>
        <v>3047977.94</v>
      </c>
      <c r="R162" s="25">
        <f t="shared" si="26"/>
        <v>2380000</v>
      </c>
      <c r="S162" s="25">
        <f t="shared" si="27"/>
        <v>3047977.94</v>
      </c>
      <c r="T162" s="25">
        <f t="shared" si="28"/>
        <v>2662159.313333333</v>
      </c>
    </row>
    <row r="163" spans="1:20" x14ac:dyDescent="0.25">
      <c r="A163" s="12" t="s">
        <v>475</v>
      </c>
      <c r="B163" s="12" t="s">
        <v>698</v>
      </c>
      <c r="C163" s="12" t="s">
        <v>118</v>
      </c>
      <c r="D163" s="13" t="s">
        <v>677</v>
      </c>
      <c r="E163" s="13" t="s">
        <v>467</v>
      </c>
      <c r="F163" s="12" t="s">
        <v>709</v>
      </c>
      <c r="G163" s="14">
        <v>16000</v>
      </c>
      <c r="H163" s="14">
        <f t="shared" ref="H163:H220" si="29">+G163*19%</f>
        <v>3040</v>
      </c>
      <c r="I163" s="14">
        <f t="shared" ref="I163:I220" si="30">G163+H163</f>
        <v>19040</v>
      </c>
      <c r="J163" s="12" t="s">
        <v>709</v>
      </c>
      <c r="K163" s="16">
        <v>16500</v>
      </c>
      <c r="L163" s="14">
        <f t="shared" si="22"/>
        <v>3135</v>
      </c>
      <c r="M163" s="14">
        <f t="shared" si="23"/>
        <v>19635</v>
      </c>
      <c r="N163" s="12" t="s">
        <v>709</v>
      </c>
      <c r="O163" s="14">
        <v>20750</v>
      </c>
      <c r="P163" s="14">
        <f t="shared" si="24"/>
        <v>3942.5</v>
      </c>
      <c r="Q163" s="14">
        <f t="shared" si="25"/>
        <v>24692.5</v>
      </c>
      <c r="R163" s="25">
        <f t="shared" si="26"/>
        <v>19040</v>
      </c>
      <c r="S163" s="25">
        <f t="shared" si="27"/>
        <v>24692.5</v>
      </c>
      <c r="T163" s="25">
        <f t="shared" si="28"/>
        <v>21122.5</v>
      </c>
    </row>
    <row r="164" spans="1:20" x14ac:dyDescent="0.25">
      <c r="A164" s="12" t="s">
        <v>476</v>
      </c>
      <c r="B164" s="12" t="s">
        <v>698</v>
      </c>
      <c r="C164" s="12" t="s">
        <v>118</v>
      </c>
      <c r="D164" s="13" t="s">
        <v>625</v>
      </c>
      <c r="E164" s="13" t="s">
        <v>467</v>
      </c>
      <c r="F164" s="12" t="s">
        <v>709</v>
      </c>
      <c r="G164" s="14">
        <v>3680000</v>
      </c>
      <c r="H164" s="14">
        <f t="shared" si="29"/>
        <v>699200</v>
      </c>
      <c r="I164" s="14">
        <f t="shared" si="30"/>
        <v>4379200</v>
      </c>
      <c r="J164" s="12" t="s">
        <v>709</v>
      </c>
      <c r="K164" s="16">
        <v>3700000</v>
      </c>
      <c r="L164" s="14">
        <f t="shared" si="22"/>
        <v>703000</v>
      </c>
      <c r="M164" s="14">
        <f t="shared" si="23"/>
        <v>4403000</v>
      </c>
      <c r="N164" s="12" t="s">
        <v>709</v>
      </c>
      <c r="O164" s="14">
        <v>3680146</v>
      </c>
      <c r="P164" s="14">
        <f t="shared" si="24"/>
        <v>699227.74</v>
      </c>
      <c r="Q164" s="14">
        <f t="shared" si="25"/>
        <v>4379373.74</v>
      </c>
      <c r="R164" s="25">
        <f t="shared" si="26"/>
        <v>4379200</v>
      </c>
      <c r="S164" s="25">
        <f t="shared" si="27"/>
        <v>4403000</v>
      </c>
      <c r="T164" s="25">
        <f t="shared" si="28"/>
        <v>4387191.2466666671</v>
      </c>
    </row>
    <row r="165" spans="1:20" ht="90" x14ac:dyDescent="0.25">
      <c r="A165" s="12" t="s">
        <v>477</v>
      </c>
      <c r="B165" s="12" t="s">
        <v>698</v>
      </c>
      <c r="C165" s="12" t="s">
        <v>118</v>
      </c>
      <c r="D165" s="13" t="s">
        <v>700</v>
      </c>
      <c r="E165" s="13" t="s">
        <v>467</v>
      </c>
      <c r="F165" s="12" t="s">
        <v>709</v>
      </c>
      <c r="G165" s="14">
        <v>465000</v>
      </c>
      <c r="H165" s="14">
        <f t="shared" si="29"/>
        <v>88350</v>
      </c>
      <c r="I165" s="14">
        <f t="shared" si="30"/>
        <v>553350</v>
      </c>
      <c r="J165" s="12" t="s">
        <v>709</v>
      </c>
      <c r="K165" s="16">
        <v>500000</v>
      </c>
      <c r="L165" s="14">
        <f t="shared" si="22"/>
        <v>95000</v>
      </c>
      <c r="M165" s="14">
        <f t="shared" si="23"/>
        <v>595000</v>
      </c>
      <c r="N165" s="12" t="s">
        <v>709</v>
      </c>
      <c r="O165" s="14">
        <v>489461</v>
      </c>
      <c r="P165" s="14">
        <f t="shared" si="24"/>
        <v>92997.59</v>
      </c>
      <c r="Q165" s="14">
        <f t="shared" si="25"/>
        <v>582458.59</v>
      </c>
      <c r="R165" s="25">
        <f t="shared" si="26"/>
        <v>553350</v>
      </c>
      <c r="S165" s="25">
        <f t="shared" si="27"/>
        <v>595000</v>
      </c>
      <c r="T165" s="25">
        <f t="shared" si="28"/>
        <v>576936.19666666666</v>
      </c>
    </row>
    <row r="166" spans="1:20" x14ac:dyDescent="0.25">
      <c r="A166" s="12" t="s">
        <v>480</v>
      </c>
      <c r="B166" s="12" t="s">
        <v>698</v>
      </c>
      <c r="C166" s="12" t="s">
        <v>118</v>
      </c>
      <c r="D166" s="13" t="s">
        <v>610</v>
      </c>
      <c r="E166" s="13" t="s">
        <v>467</v>
      </c>
      <c r="F166" s="12" t="s">
        <v>709</v>
      </c>
      <c r="G166" s="14">
        <v>465000</v>
      </c>
      <c r="H166" s="14">
        <f t="shared" si="29"/>
        <v>88350</v>
      </c>
      <c r="I166" s="14">
        <f t="shared" si="30"/>
        <v>553350</v>
      </c>
      <c r="J166" s="12" t="s">
        <v>709</v>
      </c>
      <c r="K166" s="16">
        <v>500000</v>
      </c>
      <c r="L166" s="14">
        <f t="shared" si="22"/>
        <v>95000</v>
      </c>
      <c r="M166" s="14">
        <f t="shared" si="23"/>
        <v>595000</v>
      </c>
      <c r="N166" s="12" t="s">
        <v>709</v>
      </c>
      <c r="O166" s="14">
        <v>474655</v>
      </c>
      <c r="P166" s="14">
        <f t="shared" si="24"/>
        <v>90184.45</v>
      </c>
      <c r="Q166" s="14">
        <f t="shared" si="25"/>
        <v>564839.44999999995</v>
      </c>
      <c r="R166" s="25">
        <f t="shared" si="26"/>
        <v>553350</v>
      </c>
      <c r="S166" s="25">
        <f t="shared" si="27"/>
        <v>595000</v>
      </c>
      <c r="T166" s="25">
        <f t="shared" si="28"/>
        <v>571063.15</v>
      </c>
    </row>
    <row r="167" spans="1:20" x14ac:dyDescent="0.25">
      <c r="A167" s="12" t="s">
        <v>482</v>
      </c>
      <c r="B167" s="12" t="s">
        <v>698</v>
      </c>
      <c r="C167" s="12" t="s">
        <v>118</v>
      </c>
      <c r="D167" s="13" t="s">
        <v>686</v>
      </c>
      <c r="E167" s="13" t="s">
        <v>467</v>
      </c>
      <c r="F167" s="12" t="s">
        <v>709</v>
      </c>
      <c r="G167" s="14">
        <v>100000</v>
      </c>
      <c r="H167" s="14">
        <f t="shared" si="29"/>
        <v>19000</v>
      </c>
      <c r="I167" s="14">
        <f t="shared" si="30"/>
        <v>119000</v>
      </c>
      <c r="J167" s="12" t="s">
        <v>709</v>
      </c>
      <c r="K167" s="16">
        <v>120000</v>
      </c>
      <c r="L167" s="14">
        <f t="shared" si="22"/>
        <v>22800</v>
      </c>
      <c r="M167" s="14">
        <f t="shared" si="23"/>
        <v>142800</v>
      </c>
      <c r="N167" s="12" t="s">
        <v>709</v>
      </c>
      <c r="O167" s="14">
        <v>151561</v>
      </c>
      <c r="P167" s="14">
        <f t="shared" si="24"/>
        <v>28796.59</v>
      </c>
      <c r="Q167" s="14">
        <f t="shared" si="25"/>
        <v>180357.59</v>
      </c>
      <c r="R167" s="25">
        <f t="shared" si="26"/>
        <v>119000</v>
      </c>
      <c r="S167" s="25">
        <f t="shared" si="27"/>
        <v>180357.59</v>
      </c>
      <c r="T167" s="25">
        <f t="shared" si="28"/>
        <v>147385.86333333331</v>
      </c>
    </row>
    <row r="168" spans="1:20" x14ac:dyDescent="0.25">
      <c r="A168" s="12" t="s">
        <v>481</v>
      </c>
      <c r="B168" s="12" t="s">
        <v>698</v>
      </c>
      <c r="C168" s="12" t="s">
        <v>118</v>
      </c>
      <c r="D168" s="13" t="s">
        <v>667</v>
      </c>
      <c r="E168" s="13" t="s">
        <v>467</v>
      </c>
      <c r="F168" s="12" t="s">
        <v>709</v>
      </c>
      <c r="G168" s="14">
        <v>400000</v>
      </c>
      <c r="H168" s="14">
        <f t="shared" si="29"/>
        <v>76000</v>
      </c>
      <c r="I168" s="14">
        <f t="shared" si="30"/>
        <v>476000</v>
      </c>
      <c r="J168" s="12" t="s">
        <v>709</v>
      </c>
      <c r="K168" s="16">
        <v>390000</v>
      </c>
      <c r="L168" s="14">
        <f t="shared" si="22"/>
        <v>74100</v>
      </c>
      <c r="M168" s="14">
        <f t="shared" si="23"/>
        <v>464100</v>
      </c>
      <c r="N168" s="12" t="s">
        <v>709</v>
      </c>
      <c r="O168" s="14">
        <v>546130</v>
      </c>
      <c r="P168" s="14">
        <f t="shared" si="24"/>
        <v>103764.7</v>
      </c>
      <c r="Q168" s="14">
        <f t="shared" si="25"/>
        <v>649894.69999999995</v>
      </c>
      <c r="R168" s="25">
        <f t="shared" si="26"/>
        <v>464100</v>
      </c>
      <c r="S168" s="25">
        <f t="shared" si="27"/>
        <v>649894.69999999995</v>
      </c>
      <c r="T168" s="25">
        <f t="shared" si="28"/>
        <v>529998.23333333328</v>
      </c>
    </row>
    <row r="169" spans="1:20" x14ac:dyDescent="0.25">
      <c r="A169" s="12" t="s">
        <v>482</v>
      </c>
      <c r="B169" s="12" t="s">
        <v>698</v>
      </c>
      <c r="C169" s="12" t="s">
        <v>118</v>
      </c>
      <c r="D169" s="13" t="s">
        <v>422</v>
      </c>
      <c r="E169" s="13" t="s">
        <v>467</v>
      </c>
      <c r="F169" s="12" t="s">
        <v>709</v>
      </c>
      <c r="G169" s="14">
        <v>3000000</v>
      </c>
      <c r="H169" s="14">
        <f t="shared" si="29"/>
        <v>570000</v>
      </c>
      <c r="I169" s="14">
        <f t="shared" si="30"/>
        <v>3570000</v>
      </c>
      <c r="J169" s="12" t="s">
        <v>709</v>
      </c>
      <c r="K169" s="16">
        <v>2870000</v>
      </c>
      <c r="L169" s="14">
        <f t="shared" si="22"/>
        <v>545300</v>
      </c>
      <c r="M169" s="14">
        <f t="shared" si="23"/>
        <v>3415300</v>
      </c>
      <c r="N169" s="12" t="s">
        <v>709</v>
      </c>
      <c r="O169" s="14">
        <v>3246510</v>
      </c>
      <c r="P169" s="14">
        <f t="shared" si="24"/>
        <v>616836.9</v>
      </c>
      <c r="Q169" s="14">
        <f t="shared" si="25"/>
        <v>3863346.9</v>
      </c>
      <c r="R169" s="25">
        <f t="shared" si="26"/>
        <v>3415300</v>
      </c>
      <c r="S169" s="25">
        <f t="shared" si="27"/>
        <v>3863346.9</v>
      </c>
      <c r="T169" s="25">
        <f t="shared" si="28"/>
        <v>3616215.6333333333</v>
      </c>
    </row>
    <row r="170" spans="1:20" x14ac:dyDescent="0.25">
      <c r="A170" s="12" t="s">
        <v>483</v>
      </c>
      <c r="B170" s="12" t="s">
        <v>698</v>
      </c>
      <c r="C170" s="12" t="s">
        <v>118</v>
      </c>
      <c r="D170" s="13" t="s">
        <v>636</v>
      </c>
      <c r="E170" s="13" t="s">
        <v>467</v>
      </c>
      <c r="F170" s="12" t="s">
        <v>709</v>
      </c>
      <c r="G170" s="14">
        <v>1000000</v>
      </c>
      <c r="H170" s="14">
        <f t="shared" si="29"/>
        <v>190000</v>
      </c>
      <c r="I170" s="14">
        <f t="shared" si="30"/>
        <v>1190000</v>
      </c>
      <c r="J170" s="12" t="s">
        <v>709</v>
      </c>
      <c r="K170" s="16">
        <v>1045000</v>
      </c>
      <c r="L170" s="14">
        <f t="shared" si="22"/>
        <v>198550</v>
      </c>
      <c r="M170" s="14">
        <f t="shared" si="23"/>
        <v>1243550</v>
      </c>
      <c r="N170" s="12" t="s">
        <v>710</v>
      </c>
      <c r="O170" s="14">
        <v>1450000</v>
      </c>
      <c r="P170" s="14">
        <f t="shared" si="24"/>
        <v>275500</v>
      </c>
      <c r="Q170" s="14">
        <f t="shared" si="25"/>
        <v>1725500</v>
      </c>
      <c r="R170" s="25">
        <f t="shared" si="26"/>
        <v>1190000</v>
      </c>
      <c r="S170" s="25">
        <f t="shared" si="27"/>
        <v>1725500</v>
      </c>
      <c r="T170" s="25">
        <f t="shared" si="28"/>
        <v>1386350</v>
      </c>
    </row>
    <row r="171" spans="1:20" x14ac:dyDescent="0.25">
      <c r="A171" s="12" t="s">
        <v>486</v>
      </c>
      <c r="B171" s="12" t="s">
        <v>698</v>
      </c>
      <c r="C171" s="12" t="s">
        <v>118</v>
      </c>
      <c r="D171" s="13" t="s">
        <v>345</v>
      </c>
      <c r="E171" s="13" t="s">
        <v>467</v>
      </c>
      <c r="F171" s="12" t="s">
        <v>709</v>
      </c>
      <c r="G171" s="14">
        <v>400000</v>
      </c>
      <c r="H171" s="14">
        <f t="shared" si="29"/>
        <v>76000</v>
      </c>
      <c r="I171" s="14">
        <f t="shared" si="30"/>
        <v>476000</v>
      </c>
      <c r="J171" s="12" t="s">
        <v>709</v>
      </c>
      <c r="K171" s="16">
        <v>350000</v>
      </c>
      <c r="L171" s="14">
        <f t="shared" si="22"/>
        <v>66500</v>
      </c>
      <c r="M171" s="14">
        <f t="shared" si="23"/>
        <v>416500</v>
      </c>
      <c r="N171" s="12" t="s">
        <v>709</v>
      </c>
      <c r="O171" s="14">
        <v>484325</v>
      </c>
      <c r="P171" s="14">
        <f t="shared" si="24"/>
        <v>92021.75</v>
      </c>
      <c r="Q171" s="14">
        <f t="shared" si="25"/>
        <v>576346.75</v>
      </c>
      <c r="R171" s="25">
        <f t="shared" si="26"/>
        <v>416500</v>
      </c>
      <c r="S171" s="25">
        <f t="shared" si="27"/>
        <v>576346.75</v>
      </c>
      <c r="T171" s="25">
        <f t="shared" si="28"/>
        <v>489615.58333333331</v>
      </c>
    </row>
    <row r="172" spans="1:20" x14ac:dyDescent="0.25">
      <c r="A172" s="12" t="s">
        <v>488</v>
      </c>
      <c r="B172" s="12" t="s">
        <v>698</v>
      </c>
      <c r="C172" s="12" t="s">
        <v>118</v>
      </c>
      <c r="D172" s="13" t="s">
        <v>634</v>
      </c>
      <c r="E172" s="13" t="s">
        <v>467</v>
      </c>
      <c r="F172" s="12" t="s">
        <v>709</v>
      </c>
      <c r="G172" s="14">
        <v>450000</v>
      </c>
      <c r="H172" s="14">
        <f t="shared" si="29"/>
        <v>85500</v>
      </c>
      <c r="I172" s="14">
        <f t="shared" si="30"/>
        <v>535500</v>
      </c>
      <c r="J172" s="12" t="s">
        <v>709</v>
      </c>
      <c r="K172" s="16">
        <v>445900</v>
      </c>
      <c r="L172" s="14">
        <f t="shared" si="22"/>
        <v>84721</v>
      </c>
      <c r="M172" s="14">
        <f t="shared" si="23"/>
        <v>530621</v>
      </c>
      <c r="N172" s="12" t="s">
        <v>710</v>
      </c>
      <c r="O172" s="14">
        <v>500000</v>
      </c>
      <c r="P172" s="14">
        <f t="shared" si="24"/>
        <v>95000</v>
      </c>
      <c r="Q172" s="14">
        <f t="shared" si="25"/>
        <v>595000</v>
      </c>
      <c r="R172" s="25">
        <f t="shared" si="26"/>
        <v>530621</v>
      </c>
      <c r="S172" s="25">
        <f t="shared" si="27"/>
        <v>595000</v>
      </c>
      <c r="T172" s="25">
        <f t="shared" si="28"/>
        <v>553707</v>
      </c>
    </row>
    <row r="173" spans="1:20" x14ac:dyDescent="0.25">
      <c r="A173" s="12" t="s">
        <v>490</v>
      </c>
      <c r="B173" s="12" t="s">
        <v>698</v>
      </c>
      <c r="C173" s="12" t="s">
        <v>308</v>
      </c>
      <c r="D173" s="13" t="s">
        <v>309</v>
      </c>
      <c r="E173" s="13" t="s">
        <v>466</v>
      </c>
      <c r="F173" s="12" t="s">
        <v>709</v>
      </c>
      <c r="G173" s="14">
        <v>575000</v>
      </c>
      <c r="H173" s="14">
        <f t="shared" si="29"/>
        <v>109250</v>
      </c>
      <c r="I173" s="14">
        <f t="shared" si="30"/>
        <v>684250</v>
      </c>
      <c r="J173" s="12" t="s">
        <v>709</v>
      </c>
      <c r="K173" s="16">
        <v>601000</v>
      </c>
      <c r="L173" s="14">
        <f t="shared" si="22"/>
        <v>114190</v>
      </c>
      <c r="M173" s="14">
        <f t="shared" si="23"/>
        <v>715190</v>
      </c>
      <c r="N173" s="12" t="s">
        <v>709</v>
      </c>
      <c r="O173" s="14">
        <v>594130</v>
      </c>
      <c r="P173" s="14">
        <f t="shared" si="24"/>
        <v>112884.7</v>
      </c>
      <c r="Q173" s="14">
        <f t="shared" si="25"/>
        <v>707014.7</v>
      </c>
      <c r="R173" s="25">
        <f t="shared" si="26"/>
        <v>684250</v>
      </c>
      <c r="S173" s="25">
        <f t="shared" si="27"/>
        <v>715190</v>
      </c>
      <c r="T173" s="25">
        <f t="shared" si="28"/>
        <v>702151.56666666677</v>
      </c>
    </row>
    <row r="174" spans="1:20" x14ac:dyDescent="0.25">
      <c r="A174" s="12" t="s">
        <v>492</v>
      </c>
      <c r="B174" s="12" t="s">
        <v>698</v>
      </c>
      <c r="C174" s="12" t="s">
        <v>118</v>
      </c>
      <c r="D174" s="13" t="s">
        <v>538</v>
      </c>
      <c r="E174" s="13" t="s">
        <v>467</v>
      </c>
      <c r="F174" s="12" t="s">
        <v>709</v>
      </c>
      <c r="G174" s="14">
        <v>6500000</v>
      </c>
      <c r="H174" s="14">
        <f t="shared" si="29"/>
        <v>1235000</v>
      </c>
      <c r="I174" s="14">
        <f t="shared" si="30"/>
        <v>7735000</v>
      </c>
      <c r="J174" s="12" t="s">
        <v>709</v>
      </c>
      <c r="K174" s="16">
        <v>6300000</v>
      </c>
      <c r="L174" s="14">
        <f t="shared" si="22"/>
        <v>1197000</v>
      </c>
      <c r="M174" s="14">
        <f t="shared" si="23"/>
        <v>7497000</v>
      </c>
      <c r="N174" s="12" t="s">
        <v>709</v>
      </c>
      <c r="O174" s="14">
        <v>6789645</v>
      </c>
      <c r="P174" s="14">
        <f t="shared" si="24"/>
        <v>1290032.55</v>
      </c>
      <c r="Q174" s="14">
        <f t="shared" si="25"/>
        <v>8079677.5499999998</v>
      </c>
      <c r="R174" s="25">
        <f t="shared" si="26"/>
        <v>7497000</v>
      </c>
      <c r="S174" s="25">
        <f t="shared" si="27"/>
        <v>8079677.5499999998</v>
      </c>
      <c r="T174" s="25">
        <f t="shared" si="28"/>
        <v>7770559.1833333336</v>
      </c>
    </row>
    <row r="175" spans="1:20" x14ac:dyDescent="0.25">
      <c r="A175" s="12" t="s">
        <v>494</v>
      </c>
      <c r="B175" s="12" t="s">
        <v>698</v>
      </c>
      <c r="C175" s="12" t="s">
        <v>118</v>
      </c>
      <c r="D175" s="13" t="s">
        <v>493</v>
      </c>
      <c r="E175" s="13" t="s">
        <v>467</v>
      </c>
      <c r="F175" s="12" t="s">
        <v>709</v>
      </c>
      <c r="G175" s="14">
        <v>5500000</v>
      </c>
      <c r="H175" s="14">
        <f t="shared" si="29"/>
        <v>1045000</v>
      </c>
      <c r="I175" s="14">
        <f t="shared" si="30"/>
        <v>6545000</v>
      </c>
      <c r="J175" s="12" t="s">
        <v>709</v>
      </c>
      <c r="K175" s="16">
        <v>580000</v>
      </c>
      <c r="L175" s="14">
        <f t="shared" si="22"/>
        <v>110200</v>
      </c>
      <c r="M175" s="14">
        <f t="shared" si="23"/>
        <v>690200</v>
      </c>
      <c r="N175" s="12" t="s">
        <v>709</v>
      </c>
      <c r="O175" s="14">
        <v>5845163</v>
      </c>
      <c r="P175" s="14">
        <f t="shared" si="24"/>
        <v>1110580.97</v>
      </c>
      <c r="Q175" s="14">
        <f t="shared" si="25"/>
        <v>6955743.9699999997</v>
      </c>
      <c r="R175" s="25">
        <f t="shared" si="26"/>
        <v>690200</v>
      </c>
      <c r="S175" s="25">
        <f t="shared" si="27"/>
        <v>6955743.9699999997</v>
      </c>
      <c r="T175" s="25">
        <f t="shared" si="28"/>
        <v>4730314.6566666663</v>
      </c>
    </row>
    <row r="176" spans="1:20" x14ac:dyDescent="0.25">
      <c r="A176" s="12" t="s">
        <v>495</v>
      </c>
      <c r="B176" s="12" t="s">
        <v>698</v>
      </c>
      <c r="C176" s="12" t="s">
        <v>308</v>
      </c>
      <c r="D176" s="13" t="s">
        <v>311</v>
      </c>
      <c r="E176" s="13" t="s">
        <v>466</v>
      </c>
      <c r="F176" s="12" t="s">
        <v>709</v>
      </c>
      <c r="G176" s="14">
        <v>1870000</v>
      </c>
      <c r="H176" s="14">
        <f t="shared" si="29"/>
        <v>355300</v>
      </c>
      <c r="I176" s="14">
        <f t="shared" si="30"/>
        <v>2225300</v>
      </c>
      <c r="J176" s="12" t="s">
        <v>709</v>
      </c>
      <c r="K176" s="16">
        <v>2010000</v>
      </c>
      <c r="L176" s="14">
        <f t="shared" si="22"/>
        <v>381900</v>
      </c>
      <c r="M176" s="14">
        <f t="shared" si="23"/>
        <v>2391900</v>
      </c>
      <c r="N176" s="12" t="s">
        <v>709</v>
      </c>
      <c r="O176" s="14">
        <v>1984130</v>
      </c>
      <c r="P176" s="14">
        <f t="shared" si="24"/>
        <v>376984.7</v>
      </c>
      <c r="Q176" s="14">
        <f t="shared" si="25"/>
        <v>2361114.7000000002</v>
      </c>
      <c r="R176" s="25">
        <f t="shared" si="26"/>
        <v>2225300</v>
      </c>
      <c r="S176" s="25">
        <f t="shared" si="27"/>
        <v>2391900</v>
      </c>
      <c r="T176" s="25">
        <f t="shared" si="28"/>
        <v>2326104.9</v>
      </c>
    </row>
    <row r="177" spans="1:20" x14ac:dyDescent="0.25">
      <c r="A177" s="12" t="s">
        <v>496</v>
      </c>
      <c r="B177" s="12" t="s">
        <v>698</v>
      </c>
      <c r="C177" s="12" t="s">
        <v>308</v>
      </c>
      <c r="D177" s="13" t="s">
        <v>313</v>
      </c>
      <c r="E177" s="13" t="s">
        <v>466</v>
      </c>
      <c r="F177" s="12" t="s">
        <v>709</v>
      </c>
      <c r="G177" s="14">
        <v>875000</v>
      </c>
      <c r="H177" s="14">
        <f t="shared" si="29"/>
        <v>166250</v>
      </c>
      <c r="I177" s="14">
        <f t="shared" si="30"/>
        <v>1041250</v>
      </c>
      <c r="J177" s="12" t="s">
        <v>709</v>
      </c>
      <c r="K177" s="16">
        <v>980000</v>
      </c>
      <c r="L177" s="14">
        <f t="shared" si="22"/>
        <v>186200</v>
      </c>
      <c r="M177" s="14">
        <f t="shared" si="23"/>
        <v>1166200</v>
      </c>
      <c r="N177" s="12" t="s">
        <v>709</v>
      </c>
      <c r="O177" s="14">
        <v>941230</v>
      </c>
      <c r="P177" s="14">
        <f t="shared" si="24"/>
        <v>178833.7</v>
      </c>
      <c r="Q177" s="14">
        <f t="shared" si="25"/>
        <v>1120063.7</v>
      </c>
      <c r="R177" s="25">
        <f t="shared" si="26"/>
        <v>1041250</v>
      </c>
      <c r="S177" s="25">
        <f t="shared" si="27"/>
        <v>1166200</v>
      </c>
      <c r="T177" s="25">
        <f t="shared" si="28"/>
        <v>1109171.2333333334</v>
      </c>
    </row>
    <row r="178" spans="1:20" ht="30" x14ac:dyDescent="0.25">
      <c r="A178" s="12" t="s">
        <v>498</v>
      </c>
      <c r="B178" s="12" t="s">
        <v>698</v>
      </c>
      <c r="C178" s="12" t="s">
        <v>308</v>
      </c>
      <c r="D178" s="13" t="s">
        <v>524</v>
      </c>
      <c r="E178" s="13" t="s">
        <v>466</v>
      </c>
      <c r="F178" s="12" t="s">
        <v>709</v>
      </c>
      <c r="G178" s="14">
        <v>2500000</v>
      </c>
      <c r="H178" s="14">
        <f t="shared" si="29"/>
        <v>475000</v>
      </c>
      <c r="I178" s="14">
        <f t="shared" si="30"/>
        <v>2975000</v>
      </c>
      <c r="J178" s="12" t="s">
        <v>709</v>
      </c>
      <c r="K178" s="16">
        <v>2800000</v>
      </c>
      <c r="L178" s="14">
        <f t="shared" si="22"/>
        <v>532000</v>
      </c>
      <c r="M178" s="14">
        <f t="shared" si="23"/>
        <v>3332000</v>
      </c>
      <c r="N178" s="12" t="s">
        <v>709</v>
      </c>
      <c r="O178" s="14">
        <v>2846310</v>
      </c>
      <c r="P178" s="14">
        <f t="shared" si="24"/>
        <v>540798.9</v>
      </c>
      <c r="Q178" s="14">
        <f t="shared" si="25"/>
        <v>3387108.9</v>
      </c>
      <c r="R178" s="25">
        <f t="shared" si="26"/>
        <v>2975000</v>
      </c>
      <c r="S178" s="25">
        <f t="shared" si="27"/>
        <v>3387108.9</v>
      </c>
      <c r="T178" s="25">
        <f t="shared" si="28"/>
        <v>3231369.6333333333</v>
      </c>
    </row>
    <row r="179" spans="1:20" ht="45" x14ac:dyDescent="0.25">
      <c r="A179" s="12" t="s">
        <v>501</v>
      </c>
      <c r="B179" s="12" t="s">
        <v>698</v>
      </c>
      <c r="C179" s="12" t="s">
        <v>308</v>
      </c>
      <c r="D179" s="13" t="s">
        <v>315</v>
      </c>
      <c r="E179" s="13" t="s">
        <v>466</v>
      </c>
      <c r="F179" s="12" t="s">
        <v>709</v>
      </c>
      <c r="G179" s="14">
        <v>875000</v>
      </c>
      <c r="H179" s="14">
        <f t="shared" si="29"/>
        <v>166250</v>
      </c>
      <c r="I179" s="14">
        <f t="shared" si="30"/>
        <v>1041250</v>
      </c>
      <c r="J179" s="12" t="s">
        <v>709</v>
      </c>
      <c r="K179" s="16">
        <v>980000</v>
      </c>
      <c r="L179" s="14">
        <f t="shared" si="22"/>
        <v>186200</v>
      </c>
      <c r="M179" s="14">
        <f t="shared" si="23"/>
        <v>1166200</v>
      </c>
      <c r="N179" s="12" t="s">
        <v>709</v>
      </c>
      <c r="O179" s="14">
        <v>879999</v>
      </c>
      <c r="P179" s="14">
        <f t="shared" si="24"/>
        <v>167199.81</v>
      </c>
      <c r="Q179" s="14">
        <f t="shared" si="25"/>
        <v>1047198.81</v>
      </c>
      <c r="R179" s="25">
        <f t="shared" si="26"/>
        <v>1041250</v>
      </c>
      <c r="S179" s="25">
        <f t="shared" si="27"/>
        <v>1166200</v>
      </c>
      <c r="T179" s="25">
        <f t="shared" si="28"/>
        <v>1084882.9366666668</v>
      </c>
    </row>
    <row r="180" spans="1:20" ht="30" x14ac:dyDescent="0.25">
      <c r="A180" s="12" t="s">
        <v>502</v>
      </c>
      <c r="B180" s="12" t="s">
        <v>698</v>
      </c>
      <c r="C180" s="12" t="s">
        <v>118</v>
      </c>
      <c r="D180" s="13" t="s">
        <v>214</v>
      </c>
      <c r="E180" s="13" t="s">
        <v>467</v>
      </c>
      <c r="F180" s="12" t="s">
        <v>709</v>
      </c>
      <c r="G180" s="14">
        <v>2350000</v>
      </c>
      <c r="H180" s="14">
        <f t="shared" si="29"/>
        <v>446500</v>
      </c>
      <c r="I180" s="14">
        <f t="shared" si="30"/>
        <v>2796500</v>
      </c>
      <c r="J180" s="12" t="s">
        <v>709</v>
      </c>
      <c r="K180" s="16">
        <v>2500000</v>
      </c>
      <c r="L180" s="14">
        <f t="shared" si="22"/>
        <v>475000</v>
      </c>
      <c r="M180" s="14">
        <f t="shared" si="23"/>
        <v>2975000</v>
      </c>
      <c r="N180" s="12" t="s">
        <v>709</v>
      </c>
      <c r="O180" s="14">
        <v>2394130</v>
      </c>
      <c r="P180" s="14">
        <f t="shared" si="24"/>
        <v>454884.7</v>
      </c>
      <c r="Q180" s="14">
        <f t="shared" si="25"/>
        <v>2849014.7</v>
      </c>
      <c r="R180" s="25">
        <f t="shared" si="26"/>
        <v>2796500</v>
      </c>
      <c r="S180" s="25">
        <f t="shared" si="27"/>
        <v>2975000</v>
      </c>
      <c r="T180" s="25">
        <f t="shared" si="28"/>
        <v>2873504.9</v>
      </c>
    </row>
    <row r="181" spans="1:20" x14ac:dyDescent="0.25">
      <c r="A181" s="12" t="s">
        <v>503</v>
      </c>
      <c r="B181" s="12" t="s">
        <v>698</v>
      </c>
      <c r="C181" s="12" t="s">
        <v>118</v>
      </c>
      <c r="D181" s="13" t="s">
        <v>216</v>
      </c>
      <c r="E181" s="13" t="s">
        <v>467</v>
      </c>
      <c r="F181" s="12" t="s">
        <v>709</v>
      </c>
      <c r="G181" s="14">
        <v>450000</v>
      </c>
      <c r="H181" s="14">
        <f t="shared" si="29"/>
        <v>85500</v>
      </c>
      <c r="I181" s="14">
        <f t="shared" si="30"/>
        <v>535500</v>
      </c>
      <c r="J181" s="12" t="s">
        <v>709</v>
      </c>
      <c r="K181" s="16">
        <v>480000</v>
      </c>
      <c r="L181" s="14">
        <f t="shared" si="22"/>
        <v>91200</v>
      </c>
      <c r="M181" s="14">
        <f t="shared" si="23"/>
        <v>571200</v>
      </c>
      <c r="N181" s="12" t="s">
        <v>709</v>
      </c>
      <c r="O181" s="14">
        <v>485120</v>
      </c>
      <c r="P181" s="14">
        <f t="shared" si="24"/>
        <v>92172.800000000003</v>
      </c>
      <c r="Q181" s="14">
        <f t="shared" si="25"/>
        <v>577292.80000000005</v>
      </c>
      <c r="R181" s="25">
        <f t="shared" si="26"/>
        <v>535500</v>
      </c>
      <c r="S181" s="25">
        <f t="shared" si="27"/>
        <v>577292.80000000005</v>
      </c>
      <c r="T181" s="25">
        <f t="shared" si="28"/>
        <v>561330.93333333335</v>
      </c>
    </row>
    <row r="182" spans="1:20" x14ac:dyDescent="0.25">
      <c r="A182" s="12" t="s">
        <v>504</v>
      </c>
      <c r="B182" s="12" t="s">
        <v>698</v>
      </c>
      <c r="C182" s="12" t="s">
        <v>118</v>
      </c>
      <c r="D182" s="13" t="s">
        <v>545</v>
      </c>
      <c r="E182" s="13" t="s">
        <v>467</v>
      </c>
      <c r="F182" s="12" t="s">
        <v>709</v>
      </c>
      <c r="G182" s="14">
        <v>8272000</v>
      </c>
      <c r="H182" s="14">
        <f t="shared" si="29"/>
        <v>1571680</v>
      </c>
      <c r="I182" s="14">
        <f t="shared" si="30"/>
        <v>9843680</v>
      </c>
      <c r="J182" s="12" t="s">
        <v>709</v>
      </c>
      <c r="K182" s="16">
        <v>8400000</v>
      </c>
      <c r="L182" s="14">
        <f t="shared" si="22"/>
        <v>1596000</v>
      </c>
      <c r="M182" s="14">
        <f t="shared" si="23"/>
        <v>9996000</v>
      </c>
      <c r="N182" s="12" t="s">
        <v>709</v>
      </c>
      <c r="O182" s="14">
        <v>8950000</v>
      </c>
      <c r="P182" s="14">
        <f t="shared" si="24"/>
        <v>1700500</v>
      </c>
      <c r="Q182" s="14">
        <f t="shared" si="25"/>
        <v>10650500</v>
      </c>
      <c r="R182" s="25">
        <f t="shared" si="26"/>
        <v>9843680</v>
      </c>
      <c r="S182" s="25">
        <f t="shared" si="27"/>
        <v>10650500</v>
      </c>
      <c r="T182" s="25">
        <f t="shared" si="28"/>
        <v>10163393.333333334</v>
      </c>
    </row>
    <row r="183" spans="1:20" ht="45" x14ac:dyDescent="0.25">
      <c r="A183" s="12" t="s">
        <v>505</v>
      </c>
      <c r="B183" s="12" t="s">
        <v>698</v>
      </c>
      <c r="C183" s="12" t="s">
        <v>118</v>
      </c>
      <c r="D183" s="13" t="s">
        <v>384</v>
      </c>
      <c r="E183" s="13" t="s">
        <v>467</v>
      </c>
      <c r="F183" s="12" t="s">
        <v>709</v>
      </c>
      <c r="G183" s="14">
        <v>400000</v>
      </c>
      <c r="H183" s="14">
        <f t="shared" si="29"/>
        <v>76000</v>
      </c>
      <c r="I183" s="14">
        <f t="shared" si="30"/>
        <v>476000</v>
      </c>
      <c r="J183" s="12" t="s">
        <v>709</v>
      </c>
      <c r="K183" s="16">
        <v>420000</v>
      </c>
      <c r="L183" s="14">
        <f t="shared" si="22"/>
        <v>79800</v>
      </c>
      <c r="M183" s="14">
        <f t="shared" si="23"/>
        <v>499800</v>
      </c>
      <c r="N183" s="12" t="s">
        <v>709</v>
      </c>
      <c r="O183" s="14">
        <v>424564</v>
      </c>
      <c r="P183" s="14">
        <f t="shared" si="24"/>
        <v>80667.16</v>
      </c>
      <c r="Q183" s="14">
        <f t="shared" si="25"/>
        <v>505231.16000000003</v>
      </c>
      <c r="R183" s="25">
        <f t="shared" si="26"/>
        <v>476000</v>
      </c>
      <c r="S183" s="25">
        <f t="shared" si="27"/>
        <v>505231.16000000003</v>
      </c>
      <c r="T183" s="25">
        <f t="shared" si="28"/>
        <v>493677.0533333334</v>
      </c>
    </row>
    <row r="184" spans="1:20" x14ac:dyDescent="0.25">
      <c r="A184" s="12" t="s">
        <v>506</v>
      </c>
      <c r="B184" s="12" t="s">
        <v>698</v>
      </c>
      <c r="C184" s="12" t="s">
        <v>118</v>
      </c>
      <c r="D184" s="13" t="s">
        <v>386</v>
      </c>
      <c r="E184" s="13" t="s">
        <v>467</v>
      </c>
      <c r="F184" s="12" t="s">
        <v>709</v>
      </c>
      <c r="G184" s="14">
        <v>400000</v>
      </c>
      <c r="H184" s="14">
        <f t="shared" si="29"/>
        <v>76000</v>
      </c>
      <c r="I184" s="14">
        <f t="shared" si="30"/>
        <v>476000</v>
      </c>
      <c r="J184" s="12" t="s">
        <v>709</v>
      </c>
      <c r="K184" s="16">
        <v>420000</v>
      </c>
      <c r="L184" s="14">
        <f t="shared" si="22"/>
        <v>79800</v>
      </c>
      <c r="M184" s="14">
        <f t="shared" si="23"/>
        <v>499800</v>
      </c>
      <c r="N184" s="12" t="s">
        <v>709</v>
      </c>
      <c r="O184" s="14">
        <v>424564</v>
      </c>
      <c r="P184" s="14">
        <f t="shared" si="24"/>
        <v>80667.16</v>
      </c>
      <c r="Q184" s="14">
        <f t="shared" si="25"/>
        <v>505231.16000000003</v>
      </c>
      <c r="R184" s="25">
        <f t="shared" si="26"/>
        <v>476000</v>
      </c>
      <c r="S184" s="25">
        <f t="shared" si="27"/>
        <v>505231.16000000003</v>
      </c>
      <c r="T184" s="25">
        <f t="shared" si="28"/>
        <v>493677.0533333334</v>
      </c>
    </row>
    <row r="185" spans="1:20" x14ac:dyDescent="0.25">
      <c r="A185" s="12" t="s">
        <v>508</v>
      </c>
      <c r="B185" s="12" t="s">
        <v>698</v>
      </c>
      <c r="C185" s="12" t="s">
        <v>118</v>
      </c>
      <c r="D185" s="13" t="s">
        <v>435</v>
      </c>
      <c r="E185" s="13" t="s">
        <v>467</v>
      </c>
      <c r="F185" s="12" t="s">
        <v>709</v>
      </c>
      <c r="G185" s="14">
        <v>100000</v>
      </c>
      <c r="H185" s="14">
        <f t="shared" si="29"/>
        <v>19000</v>
      </c>
      <c r="I185" s="14">
        <f t="shared" si="30"/>
        <v>119000</v>
      </c>
      <c r="J185" s="12" t="s">
        <v>709</v>
      </c>
      <c r="K185" s="16">
        <v>134500</v>
      </c>
      <c r="L185" s="14">
        <f t="shared" si="22"/>
        <v>25555</v>
      </c>
      <c r="M185" s="14">
        <f t="shared" si="23"/>
        <v>160055</v>
      </c>
      <c r="N185" s="12" t="s">
        <v>709</v>
      </c>
      <c r="O185" s="14">
        <v>251528</v>
      </c>
      <c r="P185" s="14">
        <f t="shared" si="24"/>
        <v>47790.32</v>
      </c>
      <c r="Q185" s="14">
        <f t="shared" si="25"/>
        <v>299318.32</v>
      </c>
      <c r="R185" s="25">
        <f t="shared" si="26"/>
        <v>119000</v>
      </c>
      <c r="S185" s="25">
        <f t="shared" si="27"/>
        <v>299318.32</v>
      </c>
      <c r="T185" s="25">
        <f t="shared" si="28"/>
        <v>192791.10666666669</v>
      </c>
    </row>
    <row r="186" spans="1:20" x14ac:dyDescent="0.25">
      <c r="A186" s="12" t="s">
        <v>509</v>
      </c>
      <c r="B186" s="12" t="s">
        <v>698</v>
      </c>
      <c r="C186" s="12" t="s">
        <v>118</v>
      </c>
      <c r="D186" s="13" t="s">
        <v>218</v>
      </c>
      <c r="E186" s="13" t="s">
        <v>467</v>
      </c>
      <c r="F186" s="12" t="s">
        <v>709</v>
      </c>
      <c r="G186" s="14">
        <v>190000</v>
      </c>
      <c r="H186" s="14">
        <f t="shared" si="29"/>
        <v>36100</v>
      </c>
      <c r="I186" s="14">
        <f t="shared" si="30"/>
        <v>226100</v>
      </c>
      <c r="J186" s="12" t="s">
        <v>709</v>
      </c>
      <c r="K186" s="16">
        <v>210000</v>
      </c>
      <c r="L186" s="14">
        <f t="shared" si="22"/>
        <v>39900</v>
      </c>
      <c r="M186" s="14">
        <f t="shared" si="23"/>
        <v>249900</v>
      </c>
      <c r="N186" s="12" t="s">
        <v>709</v>
      </c>
      <c r="O186" s="14">
        <v>245961</v>
      </c>
      <c r="P186" s="14">
        <f t="shared" si="24"/>
        <v>46732.590000000004</v>
      </c>
      <c r="Q186" s="14">
        <f t="shared" si="25"/>
        <v>292693.59000000003</v>
      </c>
      <c r="R186" s="25">
        <f t="shared" si="26"/>
        <v>226100</v>
      </c>
      <c r="S186" s="25">
        <f t="shared" si="27"/>
        <v>292693.59000000003</v>
      </c>
      <c r="T186" s="25">
        <f t="shared" si="28"/>
        <v>256231.19666666668</v>
      </c>
    </row>
    <row r="187" spans="1:20" x14ac:dyDescent="0.25">
      <c r="A187" s="12" t="s">
        <v>510</v>
      </c>
      <c r="B187" s="12" t="s">
        <v>698</v>
      </c>
      <c r="C187" s="12" t="s">
        <v>118</v>
      </c>
      <c r="D187" s="13" t="s">
        <v>331</v>
      </c>
      <c r="E187" s="13" t="s">
        <v>467</v>
      </c>
      <c r="F187" s="12" t="s">
        <v>709</v>
      </c>
      <c r="G187" s="14">
        <v>2500000</v>
      </c>
      <c r="H187" s="14">
        <f t="shared" si="29"/>
        <v>475000</v>
      </c>
      <c r="I187" s="14">
        <f t="shared" si="30"/>
        <v>2975000</v>
      </c>
      <c r="J187" s="12" t="s">
        <v>709</v>
      </c>
      <c r="K187" s="16">
        <v>2700000</v>
      </c>
      <c r="L187" s="14">
        <f t="shared" si="22"/>
        <v>513000</v>
      </c>
      <c r="M187" s="14">
        <f t="shared" si="23"/>
        <v>3213000</v>
      </c>
      <c r="N187" s="12" t="s">
        <v>709</v>
      </c>
      <c r="O187" s="14">
        <v>2598413</v>
      </c>
      <c r="P187" s="14">
        <f t="shared" si="24"/>
        <v>493698.47000000003</v>
      </c>
      <c r="Q187" s="14">
        <f t="shared" si="25"/>
        <v>3092111.47</v>
      </c>
      <c r="R187" s="25">
        <f t="shared" si="26"/>
        <v>2975000</v>
      </c>
      <c r="S187" s="25">
        <f t="shared" si="27"/>
        <v>3213000</v>
      </c>
      <c r="T187" s="25">
        <f t="shared" si="28"/>
        <v>3093370.49</v>
      </c>
    </row>
    <row r="188" spans="1:20" x14ac:dyDescent="0.25">
      <c r="A188" s="12" t="s">
        <v>512</v>
      </c>
      <c r="B188" s="12" t="s">
        <v>698</v>
      </c>
      <c r="C188" s="12" t="s">
        <v>118</v>
      </c>
      <c r="D188" s="13" t="s">
        <v>635</v>
      </c>
      <c r="E188" s="13" t="s">
        <v>467</v>
      </c>
      <c r="F188" s="12" t="s">
        <v>709</v>
      </c>
      <c r="G188" s="14">
        <v>100000</v>
      </c>
      <c r="H188" s="14">
        <f t="shared" si="29"/>
        <v>19000</v>
      </c>
      <c r="I188" s="14">
        <f t="shared" si="30"/>
        <v>119000</v>
      </c>
      <c r="J188" s="12" t="s">
        <v>709</v>
      </c>
      <c r="K188" s="16">
        <v>160000</v>
      </c>
      <c r="L188" s="14">
        <f t="shared" si="22"/>
        <v>30400</v>
      </c>
      <c r="M188" s="14">
        <f t="shared" si="23"/>
        <v>190400</v>
      </c>
      <c r="N188" s="12" t="s">
        <v>710</v>
      </c>
      <c r="O188" s="14">
        <v>141123</v>
      </c>
      <c r="P188" s="14">
        <f t="shared" si="24"/>
        <v>26813.37</v>
      </c>
      <c r="Q188" s="14">
        <f t="shared" si="25"/>
        <v>167936.37</v>
      </c>
      <c r="R188" s="25">
        <f t="shared" si="26"/>
        <v>119000</v>
      </c>
      <c r="S188" s="25">
        <f t="shared" si="27"/>
        <v>190400</v>
      </c>
      <c r="T188" s="25">
        <f t="shared" si="28"/>
        <v>159112.12333333332</v>
      </c>
    </row>
    <row r="189" spans="1:20" x14ac:dyDescent="0.25">
      <c r="A189" s="12" t="s">
        <v>513</v>
      </c>
      <c r="B189" s="12" t="s">
        <v>698</v>
      </c>
      <c r="C189" s="12" t="s">
        <v>118</v>
      </c>
      <c r="D189" s="13" t="s">
        <v>666</v>
      </c>
      <c r="E189" s="13" t="s">
        <v>467</v>
      </c>
      <c r="F189" s="12" t="s">
        <v>709</v>
      </c>
      <c r="G189" s="14">
        <v>380000</v>
      </c>
      <c r="H189" s="14">
        <f t="shared" si="29"/>
        <v>72200</v>
      </c>
      <c r="I189" s="14">
        <f t="shared" si="30"/>
        <v>452200</v>
      </c>
      <c r="J189" s="12" t="s">
        <v>709</v>
      </c>
      <c r="K189" s="16">
        <v>390000</v>
      </c>
      <c r="L189" s="14">
        <f t="shared" si="22"/>
        <v>74100</v>
      </c>
      <c r="M189" s="14">
        <f t="shared" si="23"/>
        <v>464100</v>
      </c>
      <c r="N189" s="12" t="s">
        <v>709</v>
      </c>
      <c r="O189" s="14">
        <v>394653</v>
      </c>
      <c r="P189" s="14">
        <f t="shared" si="24"/>
        <v>74984.070000000007</v>
      </c>
      <c r="Q189" s="14">
        <f t="shared" si="25"/>
        <v>469637.07</v>
      </c>
      <c r="R189" s="25">
        <f t="shared" si="26"/>
        <v>452200</v>
      </c>
      <c r="S189" s="25">
        <f t="shared" si="27"/>
        <v>469637.07</v>
      </c>
      <c r="T189" s="25">
        <f t="shared" si="28"/>
        <v>461979.02333333337</v>
      </c>
    </row>
    <row r="190" spans="1:20" ht="30" x14ac:dyDescent="0.25">
      <c r="A190" s="12" t="s">
        <v>514</v>
      </c>
      <c r="B190" s="12" t="s">
        <v>698</v>
      </c>
      <c r="C190" s="12" t="s">
        <v>118</v>
      </c>
      <c r="D190" s="13" t="s">
        <v>324</v>
      </c>
      <c r="E190" s="13" t="s">
        <v>467</v>
      </c>
      <c r="F190" s="12" t="s">
        <v>709</v>
      </c>
      <c r="G190" s="14">
        <v>320000</v>
      </c>
      <c r="H190" s="14">
        <f t="shared" si="29"/>
        <v>60800</v>
      </c>
      <c r="I190" s="14">
        <f t="shared" si="30"/>
        <v>380800</v>
      </c>
      <c r="J190" s="12" t="s">
        <v>709</v>
      </c>
      <c r="K190" s="16">
        <v>349000</v>
      </c>
      <c r="L190" s="14">
        <f t="shared" si="22"/>
        <v>66310</v>
      </c>
      <c r="M190" s="14">
        <f t="shared" si="23"/>
        <v>415310</v>
      </c>
      <c r="N190" s="12" t="s">
        <v>709</v>
      </c>
      <c r="O190" s="14">
        <v>384535</v>
      </c>
      <c r="P190" s="14">
        <f t="shared" si="24"/>
        <v>73061.649999999994</v>
      </c>
      <c r="Q190" s="14">
        <f t="shared" si="25"/>
        <v>457596.65</v>
      </c>
      <c r="R190" s="25">
        <f t="shared" si="26"/>
        <v>380800</v>
      </c>
      <c r="S190" s="25">
        <f t="shared" si="27"/>
        <v>457596.65</v>
      </c>
      <c r="T190" s="25">
        <f t="shared" si="28"/>
        <v>417902.21666666662</v>
      </c>
    </row>
    <row r="191" spans="1:20" x14ac:dyDescent="0.25">
      <c r="A191" s="12" t="s">
        <v>515</v>
      </c>
      <c r="B191" s="12" t="s">
        <v>698</v>
      </c>
      <c r="C191" s="12" t="s">
        <v>118</v>
      </c>
      <c r="D191" s="13" t="s">
        <v>220</v>
      </c>
      <c r="E191" s="13" t="s">
        <v>467</v>
      </c>
      <c r="F191" s="12" t="s">
        <v>709</v>
      </c>
      <c r="G191" s="14">
        <v>75000</v>
      </c>
      <c r="H191" s="14">
        <f t="shared" si="29"/>
        <v>14250</v>
      </c>
      <c r="I191" s="14">
        <f t="shared" si="30"/>
        <v>89250</v>
      </c>
      <c r="J191" s="12" t="s">
        <v>709</v>
      </c>
      <c r="K191" s="16">
        <v>80000</v>
      </c>
      <c r="L191" s="14">
        <f t="shared" si="22"/>
        <v>15200</v>
      </c>
      <c r="M191" s="14">
        <f t="shared" si="23"/>
        <v>95200</v>
      </c>
      <c r="N191" s="12" t="s">
        <v>709</v>
      </c>
      <c r="O191" s="14">
        <v>89999</v>
      </c>
      <c r="P191" s="14">
        <f t="shared" si="24"/>
        <v>17099.810000000001</v>
      </c>
      <c r="Q191" s="14">
        <f t="shared" si="25"/>
        <v>107098.81</v>
      </c>
      <c r="R191" s="25">
        <f t="shared" si="26"/>
        <v>89250</v>
      </c>
      <c r="S191" s="25">
        <f t="shared" si="27"/>
        <v>107098.81</v>
      </c>
      <c r="T191" s="25">
        <f t="shared" si="28"/>
        <v>97182.936666666661</v>
      </c>
    </row>
    <row r="192" spans="1:20" x14ac:dyDescent="0.25">
      <c r="A192" s="12" t="s">
        <v>517</v>
      </c>
      <c r="B192" s="12" t="s">
        <v>698</v>
      </c>
      <c r="C192" s="12" t="s">
        <v>118</v>
      </c>
      <c r="D192" s="13" t="s">
        <v>222</v>
      </c>
      <c r="E192" s="13" t="s">
        <v>467</v>
      </c>
      <c r="F192" s="12" t="s">
        <v>709</v>
      </c>
      <c r="G192" s="14">
        <v>90000</v>
      </c>
      <c r="H192" s="14">
        <f t="shared" si="29"/>
        <v>17100</v>
      </c>
      <c r="I192" s="14">
        <f t="shared" si="30"/>
        <v>107100</v>
      </c>
      <c r="J192" s="12" t="s">
        <v>709</v>
      </c>
      <c r="K192" s="16">
        <v>89000</v>
      </c>
      <c r="L192" s="14">
        <f t="shared" si="22"/>
        <v>16910</v>
      </c>
      <c r="M192" s="14">
        <f t="shared" si="23"/>
        <v>105910</v>
      </c>
      <c r="N192" s="12" t="s">
        <v>709</v>
      </c>
      <c r="O192" s="14">
        <v>97990</v>
      </c>
      <c r="P192" s="14">
        <f t="shared" si="24"/>
        <v>18618.099999999999</v>
      </c>
      <c r="Q192" s="14">
        <f t="shared" si="25"/>
        <v>116608.1</v>
      </c>
      <c r="R192" s="25">
        <f t="shared" si="26"/>
        <v>105910</v>
      </c>
      <c r="S192" s="25">
        <f t="shared" si="27"/>
        <v>116608.1</v>
      </c>
      <c r="T192" s="25">
        <f t="shared" si="28"/>
        <v>109872.7</v>
      </c>
    </row>
    <row r="193" spans="1:20" x14ac:dyDescent="0.25">
      <c r="A193" s="12" t="s">
        <v>519</v>
      </c>
      <c r="B193" s="12" t="s">
        <v>698</v>
      </c>
      <c r="C193" s="12" t="s">
        <v>118</v>
      </c>
      <c r="D193" s="13" t="s">
        <v>224</v>
      </c>
      <c r="E193" s="13" t="s">
        <v>467</v>
      </c>
      <c r="F193" s="12" t="s">
        <v>709</v>
      </c>
      <c r="G193" s="14">
        <v>75000</v>
      </c>
      <c r="H193" s="14">
        <f t="shared" si="29"/>
        <v>14250</v>
      </c>
      <c r="I193" s="14">
        <f t="shared" si="30"/>
        <v>89250</v>
      </c>
      <c r="J193" s="12" t="s">
        <v>709</v>
      </c>
      <c r="K193" s="16">
        <v>80000</v>
      </c>
      <c r="L193" s="14">
        <f t="shared" si="22"/>
        <v>15200</v>
      </c>
      <c r="M193" s="14">
        <f t="shared" si="23"/>
        <v>95200</v>
      </c>
      <c r="N193" s="12" t="s">
        <v>709</v>
      </c>
      <c r="O193" s="14">
        <v>89999</v>
      </c>
      <c r="P193" s="14">
        <f t="shared" si="24"/>
        <v>17099.810000000001</v>
      </c>
      <c r="Q193" s="14">
        <f t="shared" si="25"/>
        <v>107098.81</v>
      </c>
      <c r="R193" s="25">
        <f t="shared" si="26"/>
        <v>89250</v>
      </c>
      <c r="S193" s="25">
        <f t="shared" si="27"/>
        <v>107098.81</v>
      </c>
      <c r="T193" s="25">
        <f t="shared" si="28"/>
        <v>97182.936666666661</v>
      </c>
    </row>
    <row r="194" spans="1:20" x14ac:dyDescent="0.25">
      <c r="A194" s="12" t="s">
        <v>520</v>
      </c>
      <c r="B194" s="12" t="s">
        <v>698</v>
      </c>
      <c r="C194" s="12" t="s">
        <v>118</v>
      </c>
      <c r="D194" s="13" t="s">
        <v>226</v>
      </c>
      <c r="E194" s="13" t="s">
        <v>467</v>
      </c>
      <c r="F194" s="12" t="s">
        <v>709</v>
      </c>
      <c r="G194" s="14">
        <v>75000</v>
      </c>
      <c r="H194" s="14">
        <f t="shared" si="29"/>
        <v>14250</v>
      </c>
      <c r="I194" s="14">
        <f t="shared" si="30"/>
        <v>89250</v>
      </c>
      <c r="J194" s="12" t="s">
        <v>709</v>
      </c>
      <c r="K194" s="16">
        <v>80000</v>
      </c>
      <c r="L194" s="14">
        <f t="shared" si="22"/>
        <v>15200</v>
      </c>
      <c r="M194" s="14">
        <f t="shared" si="23"/>
        <v>95200</v>
      </c>
      <c r="N194" s="12" t="s">
        <v>709</v>
      </c>
      <c r="O194" s="14">
        <v>89999</v>
      </c>
      <c r="P194" s="14">
        <f t="shared" si="24"/>
        <v>17099.810000000001</v>
      </c>
      <c r="Q194" s="14">
        <f t="shared" si="25"/>
        <v>107098.81</v>
      </c>
      <c r="R194" s="25">
        <f t="shared" si="26"/>
        <v>89250</v>
      </c>
      <c r="S194" s="25">
        <f t="shared" si="27"/>
        <v>107098.81</v>
      </c>
      <c r="T194" s="25">
        <f t="shared" si="28"/>
        <v>97182.936666666661</v>
      </c>
    </row>
    <row r="195" spans="1:20" x14ac:dyDescent="0.25">
      <c r="A195" s="12" t="s">
        <v>521</v>
      </c>
      <c r="B195" s="12" t="s">
        <v>698</v>
      </c>
      <c r="C195" s="12" t="s">
        <v>118</v>
      </c>
      <c r="D195" s="13" t="s">
        <v>228</v>
      </c>
      <c r="E195" s="13" t="s">
        <v>467</v>
      </c>
      <c r="F195" s="12" t="s">
        <v>709</v>
      </c>
      <c r="G195" s="14">
        <v>75000</v>
      </c>
      <c r="H195" s="14">
        <f t="shared" si="29"/>
        <v>14250</v>
      </c>
      <c r="I195" s="14">
        <f t="shared" si="30"/>
        <v>89250</v>
      </c>
      <c r="J195" s="12" t="s">
        <v>709</v>
      </c>
      <c r="K195" s="16">
        <v>80000</v>
      </c>
      <c r="L195" s="14">
        <f t="shared" si="22"/>
        <v>15200</v>
      </c>
      <c r="M195" s="14">
        <f t="shared" si="23"/>
        <v>95200</v>
      </c>
      <c r="N195" s="12" t="s">
        <v>709</v>
      </c>
      <c r="O195" s="14">
        <v>89999</v>
      </c>
      <c r="P195" s="14">
        <f t="shared" si="24"/>
        <v>17099.810000000001</v>
      </c>
      <c r="Q195" s="14">
        <f t="shared" si="25"/>
        <v>107098.81</v>
      </c>
      <c r="R195" s="25">
        <f t="shared" si="26"/>
        <v>89250</v>
      </c>
      <c r="S195" s="25">
        <f t="shared" si="27"/>
        <v>107098.81</v>
      </c>
      <c r="T195" s="25">
        <f t="shared" si="28"/>
        <v>97182.936666666661</v>
      </c>
    </row>
    <row r="196" spans="1:20" x14ac:dyDescent="0.25">
      <c r="A196" s="12" t="s">
        <v>522</v>
      </c>
      <c r="B196" s="12" t="s">
        <v>698</v>
      </c>
      <c r="C196" s="12" t="s">
        <v>118</v>
      </c>
      <c r="D196" s="13" t="s">
        <v>230</v>
      </c>
      <c r="E196" s="13" t="s">
        <v>467</v>
      </c>
      <c r="F196" s="12" t="s">
        <v>709</v>
      </c>
      <c r="G196" s="14">
        <v>75000</v>
      </c>
      <c r="H196" s="14">
        <f t="shared" si="29"/>
        <v>14250</v>
      </c>
      <c r="I196" s="14">
        <f t="shared" si="30"/>
        <v>89250</v>
      </c>
      <c r="J196" s="12" t="s">
        <v>709</v>
      </c>
      <c r="K196" s="16">
        <v>80000</v>
      </c>
      <c r="L196" s="14">
        <f t="shared" si="22"/>
        <v>15200</v>
      </c>
      <c r="M196" s="14">
        <f t="shared" si="23"/>
        <v>95200</v>
      </c>
      <c r="N196" s="12" t="s">
        <v>709</v>
      </c>
      <c r="O196" s="14">
        <v>89999</v>
      </c>
      <c r="P196" s="14">
        <f t="shared" si="24"/>
        <v>17099.810000000001</v>
      </c>
      <c r="Q196" s="14">
        <f t="shared" si="25"/>
        <v>107098.81</v>
      </c>
      <c r="R196" s="25">
        <f t="shared" si="26"/>
        <v>89250</v>
      </c>
      <c r="S196" s="25">
        <f t="shared" si="27"/>
        <v>107098.81</v>
      </c>
      <c r="T196" s="25">
        <f t="shared" si="28"/>
        <v>97182.936666666661</v>
      </c>
    </row>
    <row r="197" spans="1:20" x14ac:dyDescent="0.25">
      <c r="A197" s="12" t="s">
        <v>523</v>
      </c>
      <c r="B197" s="12" t="s">
        <v>698</v>
      </c>
      <c r="C197" s="12" t="s">
        <v>118</v>
      </c>
      <c r="D197" s="13" t="s">
        <v>685</v>
      </c>
      <c r="E197" s="13" t="s">
        <v>467</v>
      </c>
      <c r="F197" s="12" t="s">
        <v>709</v>
      </c>
      <c r="G197" s="14">
        <v>165000</v>
      </c>
      <c r="H197" s="14">
        <f t="shared" si="29"/>
        <v>31350</v>
      </c>
      <c r="I197" s="14">
        <f t="shared" si="30"/>
        <v>196350</v>
      </c>
      <c r="J197" s="12" t="s">
        <v>709</v>
      </c>
      <c r="K197" s="16">
        <v>170000</v>
      </c>
      <c r="L197" s="14">
        <f t="shared" si="22"/>
        <v>32300</v>
      </c>
      <c r="M197" s="14">
        <f t="shared" si="23"/>
        <v>202300</v>
      </c>
      <c r="N197" s="12" t="s">
        <v>709</v>
      </c>
      <c r="O197" s="14">
        <v>189562</v>
      </c>
      <c r="P197" s="14">
        <f t="shared" si="24"/>
        <v>36016.78</v>
      </c>
      <c r="Q197" s="14">
        <f t="shared" si="25"/>
        <v>225578.78</v>
      </c>
      <c r="R197" s="25">
        <f t="shared" si="26"/>
        <v>196350</v>
      </c>
      <c r="S197" s="25">
        <f t="shared" si="27"/>
        <v>225578.78</v>
      </c>
      <c r="T197" s="25">
        <f t="shared" si="28"/>
        <v>208076.26</v>
      </c>
    </row>
    <row r="198" spans="1:20" x14ac:dyDescent="0.25">
      <c r="A198" s="12" t="s">
        <v>526</v>
      </c>
      <c r="B198" s="12" t="s">
        <v>698</v>
      </c>
      <c r="C198" s="12" t="s">
        <v>118</v>
      </c>
      <c r="D198" s="13" t="s">
        <v>232</v>
      </c>
      <c r="E198" s="13" t="s">
        <v>467</v>
      </c>
      <c r="F198" s="12" t="s">
        <v>709</v>
      </c>
      <c r="G198" s="14">
        <v>20000</v>
      </c>
      <c r="H198" s="14">
        <f t="shared" si="29"/>
        <v>3800</v>
      </c>
      <c r="I198" s="14">
        <f t="shared" si="30"/>
        <v>23800</v>
      </c>
      <c r="J198" s="12" t="s">
        <v>709</v>
      </c>
      <c r="K198" s="16">
        <v>25000</v>
      </c>
      <c r="L198" s="14">
        <f t="shared" si="22"/>
        <v>4750</v>
      </c>
      <c r="M198" s="14">
        <f t="shared" si="23"/>
        <v>29750</v>
      </c>
      <c r="N198" s="12" t="s">
        <v>709</v>
      </c>
      <c r="O198" s="14">
        <v>32160</v>
      </c>
      <c r="P198" s="14">
        <f t="shared" si="24"/>
        <v>6110.4</v>
      </c>
      <c r="Q198" s="14">
        <f t="shared" si="25"/>
        <v>38270.400000000001</v>
      </c>
      <c r="R198" s="25">
        <f t="shared" si="26"/>
        <v>23800</v>
      </c>
      <c r="S198" s="25">
        <f t="shared" si="27"/>
        <v>38270.400000000001</v>
      </c>
      <c r="T198" s="25">
        <f t="shared" si="28"/>
        <v>30606.799999999999</v>
      </c>
    </row>
    <row r="199" spans="1:20" x14ac:dyDescent="0.25">
      <c r="A199" s="12" t="s">
        <v>527</v>
      </c>
      <c r="B199" s="12" t="s">
        <v>698</v>
      </c>
      <c r="C199" s="12" t="s">
        <v>118</v>
      </c>
      <c r="D199" s="13" t="s">
        <v>497</v>
      </c>
      <c r="E199" s="13" t="s">
        <v>467</v>
      </c>
      <c r="F199" s="12" t="s">
        <v>709</v>
      </c>
      <c r="G199" s="14">
        <v>20000</v>
      </c>
      <c r="H199" s="14">
        <f t="shared" si="29"/>
        <v>3800</v>
      </c>
      <c r="I199" s="14">
        <f t="shared" si="30"/>
        <v>23800</v>
      </c>
      <c r="J199" s="12" t="s">
        <v>709</v>
      </c>
      <c r="K199" s="16">
        <v>25000</v>
      </c>
      <c r="L199" s="14">
        <f t="shared" si="22"/>
        <v>4750</v>
      </c>
      <c r="M199" s="14">
        <f t="shared" si="23"/>
        <v>29750</v>
      </c>
      <c r="N199" s="12" t="s">
        <v>709</v>
      </c>
      <c r="O199" s="14">
        <v>32160</v>
      </c>
      <c r="P199" s="14">
        <f t="shared" si="24"/>
        <v>6110.4</v>
      </c>
      <c r="Q199" s="14">
        <f t="shared" si="25"/>
        <v>38270.400000000001</v>
      </c>
      <c r="R199" s="25">
        <f t="shared" si="26"/>
        <v>23800</v>
      </c>
      <c r="S199" s="25">
        <f t="shared" si="27"/>
        <v>38270.400000000001</v>
      </c>
      <c r="T199" s="25">
        <f t="shared" si="28"/>
        <v>30606.799999999999</v>
      </c>
    </row>
    <row r="200" spans="1:20" x14ac:dyDescent="0.25">
      <c r="A200" s="12" t="s">
        <v>528</v>
      </c>
      <c r="B200" s="12" t="s">
        <v>698</v>
      </c>
      <c r="C200" s="12" t="s">
        <v>118</v>
      </c>
      <c r="D200" s="13" t="s">
        <v>648</v>
      </c>
      <c r="E200" s="13" t="s">
        <v>467</v>
      </c>
      <c r="F200" s="12" t="s">
        <v>709</v>
      </c>
      <c r="G200" s="14">
        <v>1050000</v>
      </c>
      <c r="H200" s="14">
        <f t="shared" si="29"/>
        <v>199500</v>
      </c>
      <c r="I200" s="14">
        <f t="shared" si="30"/>
        <v>1249500</v>
      </c>
      <c r="J200" s="12" t="s">
        <v>709</v>
      </c>
      <c r="K200" s="16">
        <v>1015300</v>
      </c>
      <c r="L200" s="14">
        <f t="shared" ref="L200:L234" si="31">+K200*19%</f>
        <v>192907</v>
      </c>
      <c r="M200" s="14">
        <f t="shared" ref="M200:M234" si="32">K200+L200</f>
        <v>1208207</v>
      </c>
      <c r="N200" s="12" t="s">
        <v>709</v>
      </c>
      <c r="O200" s="14">
        <v>1158416</v>
      </c>
      <c r="P200" s="14">
        <f t="shared" ref="P200:P234" si="33">+O200*19%</f>
        <v>220099.04</v>
      </c>
      <c r="Q200" s="14">
        <f t="shared" ref="Q200:Q234" si="34">O200+P200</f>
        <v>1378515.04</v>
      </c>
      <c r="R200" s="25">
        <f t="shared" si="26"/>
        <v>1208207</v>
      </c>
      <c r="S200" s="25">
        <f t="shared" si="27"/>
        <v>1378515.04</v>
      </c>
      <c r="T200" s="25">
        <f t="shared" si="28"/>
        <v>1278740.68</v>
      </c>
    </row>
    <row r="201" spans="1:20" x14ac:dyDescent="0.25">
      <c r="A201" s="12" t="s">
        <v>529</v>
      </c>
      <c r="B201" s="12" t="s">
        <v>698</v>
      </c>
      <c r="C201" s="12" t="s">
        <v>118</v>
      </c>
      <c r="D201" s="13" t="s">
        <v>649</v>
      </c>
      <c r="E201" s="13" t="s">
        <v>467</v>
      </c>
      <c r="F201" s="12" t="s">
        <v>709</v>
      </c>
      <c r="G201" s="14">
        <v>1050000</v>
      </c>
      <c r="H201" s="14">
        <f t="shared" si="29"/>
        <v>199500</v>
      </c>
      <c r="I201" s="14">
        <f t="shared" si="30"/>
        <v>1249500</v>
      </c>
      <c r="J201" s="12" t="s">
        <v>709</v>
      </c>
      <c r="K201" s="16">
        <v>1015300</v>
      </c>
      <c r="L201" s="14">
        <f t="shared" si="31"/>
        <v>192907</v>
      </c>
      <c r="M201" s="14">
        <f t="shared" si="32"/>
        <v>1208207</v>
      </c>
      <c r="N201" s="12" t="s">
        <v>709</v>
      </c>
      <c r="O201" s="14">
        <v>1158416</v>
      </c>
      <c r="P201" s="14">
        <f t="shared" si="33"/>
        <v>220099.04</v>
      </c>
      <c r="Q201" s="14">
        <f t="shared" si="34"/>
        <v>1378515.04</v>
      </c>
      <c r="R201" s="25">
        <f t="shared" ref="R201:R234" si="35">+MIN(Q201,M201,I201)</f>
        <v>1208207</v>
      </c>
      <c r="S201" s="25">
        <f t="shared" ref="S201:S234" si="36">+MAX(Q201,I201,M201)</f>
        <v>1378515.04</v>
      </c>
      <c r="T201" s="25">
        <f t="shared" ref="T201:T234" si="37">+AVERAGE(Q201,M201,I201)</f>
        <v>1278740.68</v>
      </c>
    </row>
    <row r="202" spans="1:20" x14ac:dyDescent="0.25">
      <c r="A202" s="12" t="s">
        <v>530</v>
      </c>
      <c r="B202" s="12" t="s">
        <v>698</v>
      </c>
      <c r="C202" s="12" t="s">
        <v>118</v>
      </c>
      <c r="D202" s="13" t="s">
        <v>580</v>
      </c>
      <c r="E202" s="13" t="s">
        <v>467</v>
      </c>
      <c r="F202" s="12" t="s">
        <v>709</v>
      </c>
      <c r="G202" s="14">
        <v>1250000</v>
      </c>
      <c r="H202" s="14">
        <f t="shared" si="29"/>
        <v>237500</v>
      </c>
      <c r="I202" s="14">
        <f t="shared" si="30"/>
        <v>1487500</v>
      </c>
      <c r="J202" s="12" t="s">
        <v>709</v>
      </c>
      <c r="K202" s="16">
        <v>1230000</v>
      </c>
      <c r="L202" s="14">
        <f t="shared" si="31"/>
        <v>233700</v>
      </c>
      <c r="M202" s="14">
        <f t="shared" si="32"/>
        <v>1463700</v>
      </c>
      <c r="N202" s="12" t="s">
        <v>709</v>
      </c>
      <c r="O202" s="14">
        <v>1254894</v>
      </c>
      <c r="P202" s="14">
        <f t="shared" si="33"/>
        <v>238429.86000000002</v>
      </c>
      <c r="Q202" s="14">
        <f t="shared" si="34"/>
        <v>1493323.86</v>
      </c>
      <c r="R202" s="25">
        <f t="shared" si="35"/>
        <v>1463700</v>
      </c>
      <c r="S202" s="25">
        <f t="shared" si="36"/>
        <v>1493323.86</v>
      </c>
      <c r="T202" s="25">
        <f t="shared" si="37"/>
        <v>1481507.9533333334</v>
      </c>
    </row>
    <row r="203" spans="1:20" x14ac:dyDescent="0.25">
      <c r="A203" s="12" t="s">
        <v>531</v>
      </c>
      <c r="B203" s="12" t="s">
        <v>698</v>
      </c>
      <c r="C203" s="12" t="s">
        <v>118</v>
      </c>
      <c r="D203" s="13" t="s">
        <v>581</v>
      </c>
      <c r="E203" s="13" t="s">
        <v>467</v>
      </c>
      <c r="F203" s="12" t="s">
        <v>709</v>
      </c>
      <c r="G203" s="14">
        <v>1450000</v>
      </c>
      <c r="H203" s="14">
        <f t="shared" si="29"/>
        <v>275500</v>
      </c>
      <c r="I203" s="14">
        <f t="shared" si="30"/>
        <v>1725500</v>
      </c>
      <c r="J203" s="12" t="s">
        <v>709</v>
      </c>
      <c r="K203" s="16">
        <v>1410000</v>
      </c>
      <c r="L203" s="14">
        <f t="shared" si="31"/>
        <v>267900</v>
      </c>
      <c r="M203" s="14">
        <f t="shared" si="32"/>
        <v>1677900</v>
      </c>
      <c r="N203" s="12" t="s">
        <v>709</v>
      </c>
      <c r="O203" s="14">
        <v>1498413</v>
      </c>
      <c r="P203" s="14">
        <f t="shared" si="33"/>
        <v>284698.47000000003</v>
      </c>
      <c r="Q203" s="14">
        <f t="shared" si="34"/>
        <v>1783111.47</v>
      </c>
      <c r="R203" s="25">
        <f t="shared" si="35"/>
        <v>1677900</v>
      </c>
      <c r="S203" s="25">
        <f t="shared" si="36"/>
        <v>1783111.47</v>
      </c>
      <c r="T203" s="25">
        <f t="shared" si="37"/>
        <v>1728837.1566666665</v>
      </c>
    </row>
    <row r="204" spans="1:20" x14ac:dyDescent="0.25">
      <c r="A204" s="12" t="s">
        <v>532</v>
      </c>
      <c r="B204" s="12" t="s">
        <v>698</v>
      </c>
      <c r="C204" s="12" t="s">
        <v>118</v>
      </c>
      <c r="D204" s="13" t="s">
        <v>582</v>
      </c>
      <c r="E204" s="13" t="s">
        <v>467</v>
      </c>
      <c r="F204" s="12" t="s">
        <v>709</v>
      </c>
      <c r="G204" s="14">
        <v>1450000</v>
      </c>
      <c r="H204" s="14">
        <f t="shared" si="29"/>
        <v>275500</v>
      </c>
      <c r="I204" s="14">
        <f t="shared" si="30"/>
        <v>1725500</v>
      </c>
      <c r="J204" s="12" t="s">
        <v>709</v>
      </c>
      <c r="K204" s="16">
        <v>1410000</v>
      </c>
      <c r="L204" s="14">
        <f t="shared" si="31"/>
        <v>267900</v>
      </c>
      <c r="M204" s="14">
        <f t="shared" si="32"/>
        <v>1677900</v>
      </c>
      <c r="N204" s="12" t="s">
        <v>709</v>
      </c>
      <c r="O204" s="14">
        <v>1498413</v>
      </c>
      <c r="P204" s="14">
        <f t="shared" si="33"/>
        <v>284698.47000000003</v>
      </c>
      <c r="Q204" s="14">
        <f t="shared" si="34"/>
        <v>1783111.47</v>
      </c>
      <c r="R204" s="25">
        <f t="shared" si="35"/>
        <v>1677900</v>
      </c>
      <c r="S204" s="25">
        <f t="shared" si="36"/>
        <v>1783111.47</v>
      </c>
      <c r="T204" s="25">
        <f t="shared" si="37"/>
        <v>1728837.1566666665</v>
      </c>
    </row>
    <row r="205" spans="1:20" x14ac:dyDescent="0.25">
      <c r="A205" s="12" t="s">
        <v>533</v>
      </c>
      <c r="B205" s="12" t="s">
        <v>698</v>
      </c>
      <c r="C205" s="12" t="s">
        <v>118</v>
      </c>
      <c r="D205" s="13" t="s">
        <v>583</v>
      </c>
      <c r="E205" s="13" t="s">
        <v>467</v>
      </c>
      <c r="F205" s="12" t="s">
        <v>709</v>
      </c>
      <c r="G205" s="14">
        <v>1450000</v>
      </c>
      <c r="H205" s="14">
        <f t="shared" si="29"/>
        <v>275500</v>
      </c>
      <c r="I205" s="14">
        <f t="shared" si="30"/>
        <v>1725500</v>
      </c>
      <c r="J205" s="12" t="s">
        <v>709</v>
      </c>
      <c r="K205" s="16">
        <v>1410000</v>
      </c>
      <c r="L205" s="14">
        <f t="shared" si="31"/>
        <v>267900</v>
      </c>
      <c r="M205" s="14">
        <f t="shared" si="32"/>
        <v>1677900</v>
      </c>
      <c r="N205" s="12" t="s">
        <v>709</v>
      </c>
      <c r="O205" s="14">
        <v>1498413</v>
      </c>
      <c r="P205" s="14">
        <f t="shared" si="33"/>
        <v>284698.47000000003</v>
      </c>
      <c r="Q205" s="14">
        <f t="shared" si="34"/>
        <v>1783111.47</v>
      </c>
      <c r="R205" s="25">
        <f t="shared" si="35"/>
        <v>1677900</v>
      </c>
      <c r="S205" s="25">
        <f t="shared" si="36"/>
        <v>1783111.47</v>
      </c>
      <c r="T205" s="25">
        <f t="shared" si="37"/>
        <v>1728837.1566666665</v>
      </c>
    </row>
    <row r="206" spans="1:20" x14ac:dyDescent="0.25">
      <c r="A206" s="12" t="s">
        <v>534</v>
      </c>
      <c r="B206" s="12" t="s">
        <v>698</v>
      </c>
      <c r="C206" s="12" t="s">
        <v>118</v>
      </c>
      <c r="D206" s="13" t="s">
        <v>238</v>
      </c>
      <c r="E206" s="13" t="s">
        <v>467</v>
      </c>
      <c r="F206" s="12" t="s">
        <v>709</v>
      </c>
      <c r="G206" s="14">
        <v>600000</v>
      </c>
      <c r="H206" s="14">
        <f t="shared" si="29"/>
        <v>114000</v>
      </c>
      <c r="I206" s="14">
        <f t="shared" si="30"/>
        <v>714000</v>
      </c>
      <c r="J206" s="12" t="s">
        <v>709</v>
      </c>
      <c r="K206" s="16">
        <v>590000</v>
      </c>
      <c r="L206" s="14">
        <f t="shared" si="31"/>
        <v>112100</v>
      </c>
      <c r="M206" s="14">
        <f t="shared" si="32"/>
        <v>702100</v>
      </c>
      <c r="N206" s="12" t="s">
        <v>709</v>
      </c>
      <c r="O206" s="14">
        <v>879999</v>
      </c>
      <c r="P206" s="14">
        <f t="shared" si="33"/>
        <v>167199.81</v>
      </c>
      <c r="Q206" s="14">
        <f t="shared" si="34"/>
        <v>1047198.81</v>
      </c>
      <c r="R206" s="25">
        <f t="shared" si="35"/>
        <v>702100</v>
      </c>
      <c r="S206" s="25">
        <f t="shared" si="36"/>
        <v>1047198.81</v>
      </c>
      <c r="T206" s="25">
        <f t="shared" si="37"/>
        <v>821099.60333333339</v>
      </c>
    </row>
    <row r="207" spans="1:20" x14ac:dyDescent="0.25">
      <c r="A207" s="12" t="s">
        <v>535</v>
      </c>
      <c r="B207" s="12" t="s">
        <v>698</v>
      </c>
      <c r="C207" s="12" t="s">
        <v>118</v>
      </c>
      <c r="D207" s="13" t="s">
        <v>240</v>
      </c>
      <c r="E207" s="13" t="s">
        <v>467</v>
      </c>
      <c r="F207" s="12" t="s">
        <v>709</v>
      </c>
      <c r="G207" s="14">
        <v>220000</v>
      </c>
      <c r="H207" s="14">
        <f t="shared" si="29"/>
        <v>41800</v>
      </c>
      <c r="I207" s="14">
        <f t="shared" si="30"/>
        <v>261800</v>
      </c>
      <c r="J207" s="12" t="s">
        <v>709</v>
      </c>
      <c r="K207" s="16">
        <v>240000</v>
      </c>
      <c r="L207" s="14">
        <f t="shared" si="31"/>
        <v>45600</v>
      </c>
      <c r="M207" s="14">
        <f t="shared" si="32"/>
        <v>285600</v>
      </c>
      <c r="N207" s="12" t="s">
        <v>709</v>
      </c>
      <c r="O207" s="14">
        <v>384535</v>
      </c>
      <c r="P207" s="14">
        <f t="shared" si="33"/>
        <v>73061.649999999994</v>
      </c>
      <c r="Q207" s="14">
        <f t="shared" si="34"/>
        <v>457596.65</v>
      </c>
      <c r="R207" s="25">
        <f t="shared" si="35"/>
        <v>261800</v>
      </c>
      <c r="S207" s="25">
        <f t="shared" si="36"/>
        <v>457596.65</v>
      </c>
      <c r="T207" s="25">
        <f t="shared" si="37"/>
        <v>334998.88333333336</v>
      </c>
    </row>
    <row r="208" spans="1:20" x14ac:dyDescent="0.25">
      <c r="A208" s="12" t="s">
        <v>536</v>
      </c>
      <c r="B208" s="12" t="s">
        <v>698</v>
      </c>
      <c r="C208" s="12" t="s">
        <v>118</v>
      </c>
      <c r="D208" s="13" t="s">
        <v>242</v>
      </c>
      <c r="E208" s="13" t="s">
        <v>467</v>
      </c>
      <c r="F208" s="12" t="s">
        <v>709</v>
      </c>
      <c r="G208" s="14">
        <v>800000</v>
      </c>
      <c r="H208" s="14">
        <f t="shared" si="29"/>
        <v>152000</v>
      </c>
      <c r="I208" s="14">
        <f t="shared" si="30"/>
        <v>952000</v>
      </c>
      <c r="J208" s="12" t="s">
        <v>709</v>
      </c>
      <c r="K208" s="16">
        <v>750000</v>
      </c>
      <c r="L208" s="14">
        <f t="shared" si="31"/>
        <v>142500</v>
      </c>
      <c r="M208" s="14">
        <f t="shared" si="32"/>
        <v>892500</v>
      </c>
      <c r="N208" s="12" t="s">
        <v>709</v>
      </c>
      <c r="O208" s="14">
        <v>879999</v>
      </c>
      <c r="P208" s="14">
        <f t="shared" si="33"/>
        <v>167199.81</v>
      </c>
      <c r="Q208" s="14">
        <f t="shared" si="34"/>
        <v>1047198.81</v>
      </c>
      <c r="R208" s="25">
        <f t="shared" si="35"/>
        <v>892500</v>
      </c>
      <c r="S208" s="25">
        <f t="shared" si="36"/>
        <v>1047198.81</v>
      </c>
      <c r="T208" s="25">
        <f t="shared" si="37"/>
        <v>963899.60333333339</v>
      </c>
    </row>
    <row r="209" spans="1:20" x14ac:dyDescent="0.25">
      <c r="A209" s="12" t="s">
        <v>537</v>
      </c>
      <c r="B209" s="12" t="s">
        <v>698</v>
      </c>
      <c r="C209" s="12" t="s">
        <v>118</v>
      </c>
      <c r="D209" s="13" t="s">
        <v>650</v>
      </c>
      <c r="E209" s="13" t="s">
        <v>467</v>
      </c>
      <c r="F209" s="12" t="s">
        <v>709</v>
      </c>
      <c r="G209" s="14">
        <v>1050000</v>
      </c>
      <c r="H209" s="14">
        <f t="shared" si="29"/>
        <v>199500</v>
      </c>
      <c r="I209" s="14">
        <f t="shared" si="30"/>
        <v>1249500</v>
      </c>
      <c r="J209" s="12" t="s">
        <v>709</v>
      </c>
      <c r="K209" s="16">
        <v>1015300</v>
      </c>
      <c r="L209" s="14">
        <f t="shared" si="31"/>
        <v>192907</v>
      </c>
      <c r="M209" s="14">
        <f t="shared" si="32"/>
        <v>1208207</v>
      </c>
      <c r="N209" s="12" t="s">
        <v>709</v>
      </c>
      <c r="O209" s="14">
        <v>1158416</v>
      </c>
      <c r="P209" s="14">
        <f t="shared" si="33"/>
        <v>220099.04</v>
      </c>
      <c r="Q209" s="14">
        <f t="shared" si="34"/>
        <v>1378515.04</v>
      </c>
      <c r="R209" s="25">
        <f t="shared" si="35"/>
        <v>1208207</v>
      </c>
      <c r="S209" s="25">
        <f t="shared" si="36"/>
        <v>1378515.04</v>
      </c>
      <c r="T209" s="25">
        <f t="shared" si="37"/>
        <v>1278740.68</v>
      </c>
    </row>
    <row r="210" spans="1:20" x14ac:dyDescent="0.25">
      <c r="A210" s="12" t="s">
        <v>539</v>
      </c>
      <c r="B210" s="12" t="s">
        <v>698</v>
      </c>
      <c r="C210" s="12" t="s">
        <v>118</v>
      </c>
      <c r="D210" s="13" t="s">
        <v>651</v>
      </c>
      <c r="E210" s="13" t="s">
        <v>467</v>
      </c>
      <c r="F210" s="12" t="s">
        <v>709</v>
      </c>
      <c r="G210" s="14">
        <v>1150000</v>
      </c>
      <c r="H210" s="14">
        <f t="shared" si="29"/>
        <v>218500</v>
      </c>
      <c r="I210" s="14">
        <f t="shared" si="30"/>
        <v>1368500</v>
      </c>
      <c r="J210" s="12" t="s">
        <v>709</v>
      </c>
      <c r="K210" s="16">
        <v>1100000</v>
      </c>
      <c r="L210" s="14">
        <f t="shared" si="31"/>
        <v>209000</v>
      </c>
      <c r="M210" s="14">
        <f t="shared" si="32"/>
        <v>1309000</v>
      </c>
      <c r="N210" s="12" t="s">
        <v>709</v>
      </c>
      <c r="O210" s="14">
        <v>1158416</v>
      </c>
      <c r="P210" s="14">
        <f t="shared" si="33"/>
        <v>220099.04</v>
      </c>
      <c r="Q210" s="14">
        <f t="shared" si="34"/>
        <v>1378515.04</v>
      </c>
      <c r="R210" s="25">
        <f t="shared" si="35"/>
        <v>1309000</v>
      </c>
      <c r="S210" s="25">
        <f t="shared" si="36"/>
        <v>1378515.04</v>
      </c>
      <c r="T210" s="25">
        <f t="shared" si="37"/>
        <v>1352005.0133333334</v>
      </c>
    </row>
    <row r="211" spans="1:20" x14ac:dyDescent="0.25">
      <c r="A211" s="12" t="s">
        <v>540</v>
      </c>
      <c r="B211" s="12" t="s">
        <v>698</v>
      </c>
      <c r="C211" s="12" t="s">
        <v>118</v>
      </c>
      <c r="D211" s="13" t="s">
        <v>584</v>
      </c>
      <c r="E211" s="13" t="s">
        <v>467</v>
      </c>
      <c r="F211" s="12" t="s">
        <v>709</v>
      </c>
      <c r="G211" s="14">
        <v>410000</v>
      </c>
      <c r="H211" s="14">
        <f t="shared" si="29"/>
        <v>77900</v>
      </c>
      <c r="I211" s="14">
        <f t="shared" si="30"/>
        <v>487900</v>
      </c>
      <c r="J211" s="12" t="s">
        <v>709</v>
      </c>
      <c r="K211" s="16">
        <v>405000</v>
      </c>
      <c r="L211" s="14">
        <f t="shared" si="31"/>
        <v>76950</v>
      </c>
      <c r="M211" s="14">
        <f t="shared" si="32"/>
        <v>481950</v>
      </c>
      <c r="N211" s="12" t="s">
        <v>709</v>
      </c>
      <c r="O211" s="14">
        <v>456012</v>
      </c>
      <c r="P211" s="14">
        <f t="shared" si="33"/>
        <v>86642.28</v>
      </c>
      <c r="Q211" s="14">
        <f t="shared" si="34"/>
        <v>542654.28</v>
      </c>
      <c r="R211" s="25">
        <f t="shared" si="35"/>
        <v>481950</v>
      </c>
      <c r="S211" s="25">
        <f t="shared" si="36"/>
        <v>542654.28</v>
      </c>
      <c r="T211" s="25">
        <f t="shared" si="37"/>
        <v>504168.09333333332</v>
      </c>
    </row>
    <row r="212" spans="1:20" x14ac:dyDescent="0.25">
      <c r="A212" s="12" t="s">
        <v>542</v>
      </c>
      <c r="B212" s="12" t="s">
        <v>698</v>
      </c>
      <c r="C212" s="12" t="s">
        <v>118</v>
      </c>
      <c r="D212" s="13" t="s">
        <v>585</v>
      </c>
      <c r="E212" s="13" t="s">
        <v>467</v>
      </c>
      <c r="F212" s="12" t="s">
        <v>709</v>
      </c>
      <c r="G212" s="14">
        <v>410000</v>
      </c>
      <c r="H212" s="14">
        <f t="shared" si="29"/>
        <v>77900</v>
      </c>
      <c r="I212" s="14">
        <f t="shared" si="30"/>
        <v>487900</v>
      </c>
      <c r="J212" s="12" t="s">
        <v>709</v>
      </c>
      <c r="K212" s="16">
        <v>405000</v>
      </c>
      <c r="L212" s="14">
        <f t="shared" si="31"/>
        <v>76950</v>
      </c>
      <c r="M212" s="14">
        <f t="shared" si="32"/>
        <v>481950</v>
      </c>
      <c r="N212" s="12" t="s">
        <v>709</v>
      </c>
      <c r="O212" s="14">
        <v>456012</v>
      </c>
      <c r="P212" s="14">
        <f t="shared" si="33"/>
        <v>86642.28</v>
      </c>
      <c r="Q212" s="14">
        <f t="shared" si="34"/>
        <v>542654.28</v>
      </c>
      <c r="R212" s="25">
        <f t="shared" si="35"/>
        <v>481950</v>
      </c>
      <c r="S212" s="25">
        <f t="shared" si="36"/>
        <v>542654.28</v>
      </c>
      <c r="T212" s="25">
        <f t="shared" si="37"/>
        <v>504168.09333333332</v>
      </c>
    </row>
    <row r="213" spans="1:20" x14ac:dyDescent="0.25">
      <c r="A213" s="12" t="s">
        <v>544</v>
      </c>
      <c r="B213" s="12" t="s">
        <v>698</v>
      </c>
      <c r="C213" s="12" t="s">
        <v>118</v>
      </c>
      <c r="D213" s="13" t="s">
        <v>586</v>
      </c>
      <c r="E213" s="13" t="s">
        <v>467</v>
      </c>
      <c r="F213" s="12" t="s">
        <v>709</v>
      </c>
      <c r="G213" s="14">
        <v>410000</v>
      </c>
      <c r="H213" s="14">
        <f t="shared" si="29"/>
        <v>77900</v>
      </c>
      <c r="I213" s="14">
        <f t="shared" si="30"/>
        <v>487900</v>
      </c>
      <c r="J213" s="12" t="s">
        <v>709</v>
      </c>
      <c r="K213" s="16">
        <v>405000</v>
      </c>
      <c r="L213" s="14">
        <f t="shared" si="31"/>
        <v>76950</v>
      </c>
      <c r="M213" s="14">
        <f t="shared" si="32"/>
        <v>481950</v>
      </c>
      <c r="N213" s="12" t="s">
        <v>709</v>
      </c>
      <c r="O213" s="14">
        <v>456012</v>
      </c>
      <c r="P213" s="14">
        <f t="shared" si="33"/>
        <v>86642.28</v>
      </c>
      <c r="Q213" s="14">
        <f t="shared" si="34"/>
        <v>542654.28</v>
      </c>
      <c r="R213" s="25">
        <f t="shared" si="35"/>
        <v>481950</v>
      </c>
      <c r="S213" s="25">
        <f t="shared" si="36"/>
        <v>542654.28</v>
      </c>
      <c r="T213" s="25">
        <f t="shared" si="37"/>
        <v>504168.09333333332</v>
      </c>
    </row>
    <row r="214" spans="1:20" x14ac:dyDescent="0.25">
      <c r="A214" s="12" t="s">
        <v>546</v>
      </c>
      <c r="B214" s="12" t="s">
        <v>698</v>
      </c>
      <c r="C214" s="12" t="s">
        <v>118</v>
      </c>
      <c r="D214" s="13" t="s">
        <v>587</v>
      </c>
      <c r="E214" s="13" t="s">
        <v>467</v>
      </c>
      <c r="F214" s="12" t="s">
        <v>709</v>
      </c>
      <c r="G214" s="14">
        <v>430000</v>
      </c>
      <c r="H214" s="14">
        <f t="shared" si="29"/>
        <v>81700</v>
      </c>
      <c r="I214" s="14">
        <f t="shared" si="30"/>
        <v>511700</v>
      </c>
      <c r="J214" s="12" t="s">
        <v>709</v>
      </c>
      <c r="K214" s="16">
        <v>425000</v>
      </c>
      <c r="L214" s="14">
        <f t="shared" si="31"/>
        <v>80750</v>
      </c>
      <c r="M214" s="14">
        <f t="shared" si="32"/>
        <v>505750</v>
      </c>
      <c r="N214" s="12" t="s">
        <v>709</v>
      </c>
      <c r="O214" s="14">
        <v>484561</v>
      </c>
      <c r="P214" s="14">
        <f t="shared" si="33"/>
        <v>92066.59</v>
      </c>
      <c r="Q214" s="14">
        <f t="shared" si="34"/>
        <v>576627.59</v>
      </c>
      <c r="R214" s="25">
        <f t="shared" si="35"/>
        <v>505750</v>
      </c>
      <c r="S214" s="25">
        <f t="shared" si="36"/>
        <v>576627.59</v>
      </c>
      <c r="T214" s="25">
        <f t="shared" si="37"/>
        <v>531359.19666666666</v>
      </c>
    </row>
    <row r="215" spans="1:20" x14ac:dyDescent="0.25">
      <c r="A215" s="12" t="s">
        <v>548</v>
      </c>
      <c r="B215" s="12" t="s">
        <v>698</v>
      </c>
      <c r="C215" s="12" t="s">
        <v>118</v>
      </c>
      <c r="D215" s="13" t="s">
        <v>588</v>
      </c>
      <c r="E215" s="13" t="s">
        <v>467</v>
      </c>
      <c r="F215" s="12" t="s">
        <v>709</v>
      </c>
      <c r="G215" s="14">
        <v>500000</v>
      </c>
      <c r="H215" s="14">
        <f t="shared" si="29"/>
        <v>95000</v>
      </c>
      <c r="I215" s="14">
        <f t="shared" si="30"/>
        <v>595000</v>
      </c>
      <c r="J215" s="12" t="s">
        <v>709</v>
      </c>
      <c r="K215" s="16">
        <v>490000</v>
      </c>
      <c r="L215" s="14">
        <f t="shared" si="31"/>
        <v>93100</v>
      </c>
      <c r="M215" s="14">
        <f t="shared" si="32"/>
        <v>583100</v>
      </c>
      <c r="N215" s="12" t="s">
        <v>709</v>
      </c>
      <c r="O215" s="14">
        <v>879999</v>
      </c>
      <c r="P215" s="14">
        <f t="shared" si="33"/>
        <v>167199.81</v>
      </c>
      <c r="Q215" s="14">
        <f t="shared" si="34"/>
        <v>1047198.81</v>
      </c>
      <c r="R215" s="25">
        <f t="shared" si="35"/>
        <v>583100</v>
      </c>
      <c r="S215" s="25">
        <f t="shared" si="36"/>
        <v>1047198.81</v>
      </c>
      <c r="T215" s="25">
        <f t="shared" si="37"/>
        <v>741766.27</v>
      </c>
    </row>
    <row r="216" spans="1:20" x14ac:dyDescent="0.25">
      <c r="A216" s="12" t="s">
        <v>550</v>
      </c>
      <c r="B216" s="12" t="s">
        <v>698</v>
      </c>
      <c r="C216" s="12" t="s">
        <v>118</v>
      </c>
      <c r="D216" s="13" t="s">
        <v>589</v>
      </c>
      <c r="E216" s="13" t="s">
        <v>467</v>
      </c>
      <c r="F216" s="12" t="s">
        <v>709</v>
      </c>
      <c r="G216" s="14">
        <v>500000</v>
      </c>
      <c r="H216" s="16">
        <f t="shared" si="29"/>
        <v>95000</v>
      </c>
      <c r="I216" s="14">
        <f t="shared" si="30"/>
        <v>595000</v>
      </c>
      <c r="J216" s="12" t="s">
        <v>709</v>
      </c>
      <c r="K216" s="16">
        <v>490000</v>
      </c>
      <c r="L216" s="16">
        <f t="shared" si="31"/>
        <v>93100</v>
      </c>
      <c r="M216" s="14">
        <f t="shared" si="32"/>
        <v>583100</v>
      </c>
      <c r="N216" s="12" t="s">
        <v>709</v>
      </c>
      <c r="O216" s="14">
        <v>879999</v>
      </c>
      <c r="P216" s="16">
        <f t="shared" si="33"/>
        <v>167199.81</v>
      </c>
      <c r="Q216" s="14">
        <f t="shared" si="34"/>
        <v>1047198.81</v>
      </c>
      <c r="R216" s="25">
        <f t="shared" si="35"/>
        <v>583100</v>
      </c>
      <c r="S216" s="25">
        <f t="shared" si="36"/>
        <v>1047198.81</v>
      </c>
      <c r="T216" s="25">
        <f t="shared" si="37"/>
        <v>741766.27</v>
      </c>
    </row>
    <row r="217" spans="1:20" x14ac:dyDescent="0.25">
      <c r="A217" s="12" t="s">
        <v>552</v>
      </c>
      <c r="B217" s="12" t="s">
        <v>698</v>
      </c>
      <c r="C217" s="12" t="s">
        <v>118</v>
      </c>
      <c r="D217" s="13" t="s">
        <v>590</v>
      </c>
      <c r="E217" s="13" t="s">
        <v>467</v>
      </c>
      <c r="F217" s="12" t="s">
        <v>709</v>
      </c>
      <c r="G217" s="14">
        <v>500000</v>
      </c>
      <c r="H217" s="14">
        <f t="shared" si="29"/>
        <v>95000</v>
      </c>
      <c r="I217" s="14">
        <f t="shared" si="30"/>
        <v>595000</v>
      </c>
      <c r="J217" s="12" t="s">
        <v>709</v>
      </c>
      <c r="K217" s="16">
        <v>490000</v>
      </c>
      <c r="L217" s="14">
        <f t="shared" si="31"/>
        <v>93100</v>
      </c>
      <c r="M217" s="14">
        <f t="shared" si="32"/>
        <v>583100</v>
      </c>
      <c r="N217" s="12" t="s">
        <v>709</v>
      </c>
      <c r="O217" s="14">
        <v>879999</v>
      </c>
      <c r="P217" s="14">
        <f t="shared" si="33"/>
        <v>167199.81</v>
      </c>
      <c r="Q217" s="14">
        <f t="shared" si="34"/>
        <v>1047198.81</v>
      </c>
      <c r="R217" s="25">
        <f t="shared" si="35"/>
        <v>583100</v>
      </c>
      <c r="S217" s="25">
        <f t="shared" si="36"/>
        <v>1047198.81</v>
      </c>
      <c r="T217" s="25">
        <f t="shared" si="37"/>
        <v>741766.27</v>
      </c>
    </row>
    <row r="218" spans="1:20" x14ac:dyDescent="0.25">
      <c r="A218" s="12" t="s">
        <v>555</v>
      </c>
      <c r="B218" s="12" t="s">
        <v>698</v>
      </c>
      <c r="C218" s="12" t="s">
        <v>118</v>
      </c>
      <c r="D218" s="13" t="s">
        <v>591</v>
      </c>
      <c r="E218" s="13" t="s">
        <v>467</v>
      </c>
      <c r="F218" s="12" t="s">
        <v>709</v>
      </c>
      <c r="G218" s="14">
        <v>610000</v>
      </c>
      <c r="H218" s="14">
        <f t="shared" si="29"/>
        <v>115900</v>
      </c>
      <c r="I218" s="14">
        <f t="shared" si="30"/>
        <v>725900</v>
      </c>
      <c r="J218" s="12" t="s">
        <v>709</v>
      </c>
      <c r="K218" s="16">
        <v>605000</v>
      </c>
      <c r="L218" s="14">
        <f t="shared" si="31"/>
        <v>114950</v>
      </c>
      <c r="M218" s="14">
        <f t="shared" si="32"/>
        <v>719950</v>
      </c>
      <c r="N218" s="12" t="s">
        <v>709</v>
      </c>
      <c r="O218" s="14">
        <v>623165</v>
      </c>
      <c r="P218" s="14">
        <f t="shared" si="33"/>
        <v>118401.35</v>
      </c>
      <c r="Q218" s="14">
        <f t="shared" si="34"/>
        <v>741566.35</v>
      </c>
      <c r="R218" s="25">
        <f t="shared" si="35"/>
        <v>719950</v>
      </c>
      <c r="S218" s="25">
        <f t="shared" si="36"/>
        <v>741566.35</v>
      </c>
      <c r="T218" s="25">
        <f t="shared" si="37"/>
        <v>729138.78333333333</v>
      </c>
    </row>
    <row r="219" spans="1:20" x14ac:dyDescent="0.25">
      <c r="A219" s="12" t="s">
        <v>556</v>
      </c>
      <c r="B219" s="12" t="s">
        <v>698</v>
      </c>
      <c r="C219" s="12" t="s">
        <v>118</v>
      </c>
      <c r="D219" s="13" t="s">
        <v>252</v>
      </c>
      <c r="E219" s="13" t="s">
        <v>467</v>
      </c>
      <c r="F219" s="12" t="s">
        <v>709</v>
      </c>
      <c r="G219" s="14">
        <v>980000</v>
      </c>
      <c r="H219" s="14">
        <f t="shared" si="29"/>
        <v>186200</v>
      </c>
      <c r="I219" s="14">
        <f t="shared" si="30"/>
        <v>1166200</v>
      </c>
      <c r="J219" s="12" t="s">
        <v>709</v>
      </c>
      <c r="K219" s="16">
        <v>970000</v>
      </c>
      <c r="L219" s="14">
        <f t="shared" si="31"/>
        <v>184300</v>
      </c>
      <c r="M219" s="14">
        <f t="shared" si="32"/>
        <v>1154300</v>
      </c>
      <c r="N219" s="12" t="s">
        <v>709</v>
      </c>
      <c r="O219" s="14">
        <v>998746</v>
      </c>
      <c r="P219" s="14">
        <f t="shared" si="33"/>
        <v>189761.74</v>
      </c>
      <c r="Q219" s="14">
        <f t="shared" si="34"/>
        <v>1188507.74</v>
      </c>
      <c r="R219" s="25">
        <f t="shared" si="35"/>
        <v>1154300</v>
      </c>
      <c r="S219" s="25">
        <f t="shared" si="36"/>
        <v>1188507.74</v>
      </c>
      <c r="T219" s="25">
        <f t="shared" si="37"/>
        <v>1169669.2466666668</v>
      </c>
    </row>
    <row r="220" spans="1:20" x14ac:dyDescent="0.25">
      <c r="A220" s="12" t="s">
        <v>557</v>
      </c>
      <c r="B220" s="12" t="s">
        <v>698</v>
      </c>
      <c r="C220" s="12" t="s">
        <v>118</v>
      </c>
      <c r="D220" s="13" t="s">
        <v>254</v>
      </c>
      <c r="E220" s="13" t="s">
        <v>467</v>
      </c>
      <c r="F220" s="12" t="s">
        <v>709</v>
      </c>
      <c r="G220" s="14">
        <v>1200000</v>
      </c>
      <c r="H220" s="14">
        <f t="shared" si="29"/>
        <v>228000</v>
      </c>
      <c r="I220" s="14">
        <f t="shared" si="30"/>
        <v>1428000</v>
      </c>
      <c r="J220" s="12" t="s">
        <v>709</v>
      </c>
      <c r="K220" s="16">
        <v>1190000</v>
      </c>
      <c r="L220" s="14">
        <f t="shared" si="31"/>
        <v>226100</v>
      </c>
      <c r="M220" s="14">
        <f t="shared" si="32"/>
        <v>1416100</v>
      </c>
      <c r="N220" s="12" t="s">
        <v>709</v>
      </c>
      <c r="O220" s="14">
        <v>1289456</v>
      </c>
      <c r="P220" s="14">
        <f t="shared" si="33"/>
        <v>244996.64</v>
      </c>
      <c r="Q220" s="14">
        <f t="shared" si="34"/>
        <v>1534452.6400000001</v>
      </c>
      <c r="R220" s="25">
        <f t="shared" si="35"/>
        <v>1416100</v>
      </c>
      <c r="S220" s="25">
        <f t="shared" si="36"/>
        <v>1534452.6400000001</v>
      </c>
      <c r="T220" s="25">
        <f t="shared" si="37"/>
        <v>1459517.5466666669</v>
      </c>
    </row>
    <row r="221" spans="1:20" x14ac:dyDescent="0.25">
      <c r="A221" s="12" t="s">
        <v>558</v>
      </c>
      <c r="B221" s="12" t="s">
        <v>698</v>
      </c>
      <c r="C221" s="12" t="s">
        <v>118</v>
      </c>
      <c r="D221" s="13" t="s">
        <v>256</v>
      </c>
      <c r="E221" s="13" t="s">
        <v>467</v>
      </c>
      <c r="F221" s="12" t="s">
        <v>709</v>
      </c>
      <c r="G221" s="14">
        <v>600000</v>
      </c>
      <c r="H221" s="14">
        <f t="shared" ref="H221:H234" si="38">+G221*19%</f>
        <v>114000</v>
      </c>
      <c r="I221" s="14">
        <f t="shared" ref="I221:I234" si="39">G221+H221</f>
        <v>714000</v>
      </c>
      <c r="J221" s="12" t="s">
        <v>709</v>
      </c>
      <c r="K221" s="16">
        <v>590000</v>
      </c>
      <c r="L221" s="14">
        <f t="shared" si="31"/>
        <v>112100</v>
      </c>
      <c r="M221" s="14">
        <f t="shared" si="32"/>
        <v>702100</v>
      </c>
      <c r="N221" s="12" t="s">
        <v>709</v>
      </c>
      <c r="O221" s="14">
        <v>652465</v>
      </c>
      <c r="P221" s="14">
        <f t="shared" si="33"/>
        <v>123968.35</v>
      </c>
      <c r="Q221" s="14">
        <f t="shared" si="34"/>
        <v>776433.35</v>
      </c>
      <c r="R221" s="25">
        <f t="shared" si="35"/>
        <v>702100</v>
      </c>
      <c r="S221" s="25">
        <f t="shared" si="36"/>
        <v>776433.35</v>
      </c>
      <c r="T221" s="25">
        <f t="shared" si="37"/>
        <v>730844.45000000007</v>
      </c>
    </row>
    <row r="222" spans="1:20" x14ac:dyDescent="0.25">
      <c r="A222" s="12" t="s">
        <v>559</v>
      </c>
      <c r="B222" s="12" t="s">
        <v>698</v>
      </c>
      <c r="C222" s="12" t="s">
        <v>118</v>
      </c>
      <c r="D222" s="13" t="s">
        <v>258</v>
      </c>
      <c r="E222" s="13" t="s">
        <v>467</v>
      </c>
      <c r="F222" s="12" t="s">
        <v>709</v>
      </c>
      <c r="G222" s="14">
        <v>280000</v>
      </c>
      <c r="H222" s="14">
        <f t="shared" si="38"/>
        <v>53200</v>
      </c>
      <c r="I222" s="14">
        <f t="shared" si="39"/>
        <v>333200</v>
      </c>
      <c r="J222" s="12" t="s">
        <v>709</v>
      </c>
      <c r="K222" s="16">
        <v>285000</v>
      </c>
      <c r="L222" s="14">
        <f t="shared" si="31"/>
        <v>54150</v>
      </c>
      <c r="M222" s="14">
        <f t="shared" si="32"/>
        <v>339150</v>
      </c>
      <c r="N222" s="12" t="s">
        <v>709</v>
      </c>
      <c r="O222" s="14">
        <v>321846</v>
      </c>
      <c r="P222" s="14">
        <f t="shared" si="33"/>
        <v>61150.74</v>
      </c>
      <c r="Q222" s="14">
        <f t="shared" si="34"/>
        <v>382996.74</v>
      </c>
      <c r="R222" s="25">
        <f t="shared" si="35"/>
        <v>333200</v>
      </c>
      <c r="S222" s="25">
        <f t="shared" si="36"/>
        <v>382996.74</v>
      </c>
      <c r="T222" s="25">
        <f t="shared" si="37"/>
        <v>351782.24666666664</v>
      </c>
    </row>
    <row r="223" spans="1:20" ht="60" x14ac:dyDescent="0.25">
      <c r="A223" s="12" t="s">
        <v>560</v>
      </c>
      <c r="B223" s="12" t="s">
        <v>698</v>
      </c>
      <c r="C223" s="12" t="s">
        <v>118</v>
      </c>
      <c r="D223" s="13" t="s">
        <v>436</v>
      </c>
      <c r="E223" s="13" t="s">
        <v>467</v>
      </c>
      <c r="F223" s="12" t="s">
        <v>709</v>
      </c>
      <c r="G223" s="14">
        <v>290000</v>
      </c>
      <c r="H223" s="14">
        <f t="shared" si="38"/>
        <v>55100</v>
      </c>
      <c r="I223" s="14">
        <f t="shared" si="39"/>
        <v>345100</v>
      </c>
      <c r="J223" s="12" t="s">
        <v>709</v>
      </c>
      <c r="K223" s="16">
        <v>285000</v>
      </c>
      <c r="L223" s="14">
        <f t="shared" si="31"/>
        <v>54150</v>
      </c>
      <c r="M223" s="14">
        <f t="shared" si="32"/>
        <v>339150</v>
      </c>
      <c r="N223" s="12" t="s">
        <v>709</v>
      </c>
      <c r="O223" s="14">
        <v>321954</v>
      </c>
      <c r="P223" s="14">
        <f t="shared" si="33"/>
        <v>61171.26</v>
      </c>
      <c r="Q223" s="14">
        <f t="shared" si="34"/>
        <v>383125.26</v>
      </c>
      <c r="R223" s="25">
        <f t="shared" si="35"/>
        <v>339150</v>
      </c>
      <c r="S223" s="25">
        <f t="shared" si="36"/>
        <v>383125.26</v>
      </c>
      <c r="T223" s="25">
        <f t="shared" si="37"/>
        <v>355791.75333333336</v>
      </c>
    </row>
    <row r="224" spans="1:20" x14ac:dyDescent="0.25">
      <c r="A224" s="12" t="s">
        <v>561</v>
      </c>
      <c r="B224" s="12" t="s">
        <v>698</v>
      </c>
      <c r="C224" s="12" t="s">
        <v>118</v>
      </c>
      <c r="D224" s="13" t="s">
        <v>608</v>
      </c>
      <c r="E224" s="13" t="s">
        <v>467</v>
      </c>
      <c r="F224" s="12" t="s">
        <v>709</v>
      </c>
      <c r="G224" s="14">
        <v>920000</v>
      </c>
      <c r="H224" s="14">
        <f t="shared" si="38"/>
        <v>174800</v>
      </c>
      <c r="I224" s="14">
        <f t="shared" si="39"/>
        <v>1094800</v>
      </c>
      <c r="J224" s="12" t="s">
        <v>709</v>
      </c>
      <c r="K224" s="16">
        <v>914000</v>
      </c>
      <c r="L224" s="14">
        <f t="shared" si="31"/>
        <v>173660</v>
      </c>
      <c r="M224" s="14">
        <f t="shared" si="32"/>
        <v>1087660</v>
      </c>
      <c r="N224" s="12" t="s">
        <v>709</v>
      </c>
      <c r="O224" s="14">
        <v>984653</v>
      </c>
      <c r="P224" s="14">
        <f t="shared" si="33"/>
        <v>187084.07</v>
      </c>
      <c r="Q224" s="14">
        <f t="shared" si="34"/>
        <v>1171737.07</v>
      </c>
      <c r="R224" s="25">
        <f t="shared" si="35"/>
        <v>1087660</v>
      </c>
      <c r="S224" s="25">
        <f t="shared" si="36"/>
        <v>1171737.07</v>
      </c>
      <c r="T224" s="25">
        <f t="shared" si="37"/>
        <v>1118065.6900000002</v>
      </c>
    </row>
    <row r="225" spans="1:20" ht="30" x14ac:dyDescent="0.25">
      <c r="A225" s="12" t="s">
        <v>562</v>
      </c>
      <c r="B225" s="12" t="s">
        <v>698</v>
      </c>
      <c r="C225" s="12" t="s">
        <v>118</v>
      </c>
      <c r="D225" s="13" t="s">
        <v>123</v>
      </c>
      <c r="E225" s="13" t="s">
        <v>467</v>
      </c>
      <c r="F225" s="12" t="s">
        <v>709</v>
      </c>
      <c r="G225" s="14">
        <v>700000</v>
      </c>
      <c r="H225" s="14">
        <f t="shared" si="38"/>
        <v>133000</v>
      </c>
      <c r="I225" s="14">
        <f t="shared" si="39"/>
        <v>833000</v>
      </c>
      <c r="J225" s="12" t="s">
        <v>709</v>
      </c>
      <c r="K225" s="16">
        <v>732000</v>
      </c>
      <c r="L225" s="14">
        <f t="shared" si="31"/>
        <v>139080</v>
      </c>
      <c r="M225" s="14">
        <f t="shared" si="32"/>
        <v>871080</v>
      </c>
      <c r="N225" s="12" t="s">
        <v>709</v>
      </c>
      <c r="O225" s="14">
        <v>789415</v>
      </c>
      <c r="P225" s="14">
        <f t="shared" si="33"/>
        <v>149988.85</v>
      </c>
      <c r="Q225" s="14">
        <f t="shared" si="34"/>
        <v>939403.85</v>
      </c>
      <c r="R225" s="25">
        <f t="shared" si="35"/>
        <v>833000</v>
      </c>
      <c r="S225" s="25">
        <f t="shared" si="36"/>
        <v>939403.85</v>
      </c>
      <c r="T225" s="25">
        <f t="shared" si="37"/>
        <v>881161.28333333333</v>
      </c>
    </row>
    <row r="226" spans="1:20" x14ac:dyDescent="0.25">
      <c r="A226" s="12" t="s">
        <v>564</v>
      </c>
      <c r="B226" s="12" t="s">
        <v>698</v>
      </c>
      <c r="C226" s="12" t="s">
        <v>118</v>
      </c>
      <c r="D226" s="13" t="s">
        <v>260</v>
      </c>
      <c r="E226" s="13" t="s">
        <v>467</v>
      </c>
      <c r="F226" s="12" t="s">
        <v>709</v>
      </c>
      <c r="G226" s="14">
        <v>120000</v>
      </c>
      <c r="H226" s="14">
        <f t="shared" si="38"/>
        <v>22800</v>
      </c>
      <c r="I226" s="14">
        <f t="shared" si="39"/>
        <v>142800</v>
      </c>
      <c r="J226" s="12" t="s">
        <v>709</v>
      </c>
      <c r="K226" s="16">
        <v>115000</v>
      </c>
      <c r="L226" s="14">
        <f t="shared" si="31"/>
        <v>21850</v>
      </c>
      <c r="M226" s="14">
        <f t="shared" si="32"/>
        <v>136850</v>
      </c>
      <c r="N226" s="12" t="s">
        <v>709</v>
      </c>
      <c r="O226" s="14">
        <v>157990</v>
      </c>
      <c r="P226" s="14">
        <f t="shared" si="33"/>
        <v>30018.1</v>
      </c>
      <c r="Q226" s="14">
        <f t="shared" si="34"/>
        <v>188008.1</v>
      </c>
      <c r="R226" s="25">
        <f t="shared" si="35"/>
        <v>136850</v>
      </c>
      <c r="S226" s="25">
        <f t="shared" si="36"/>
        <v>188008.1</v>
      </c>
      <c r="T226" s="25">
        <f t="shared" si="37"/>
        <v>155886.03333333333</v>
      </c>
    </row>
    <row r="227" spans="1:20" x14ac:dyDescent="0.25">
      <c r="A227" s="12" t="s">
        <v>566</v>
      </c>
      <c r="B227" s="12" t="s">
        <v>698</v>
      </c>
      <c r="C227" s="12" t="s">
        <v>118</v>
      </c>
      <c r="D227" s="13" t="s">
        <v>262</v>
      </c>
      <c r="E227" s="13" t="s">
        <v>467</v>
      </c>
      <c r="F227" s="12" t="s">
        <v>709</v>
      </c>
      <c r="G227" s="14">
        <v>120000</v>
      </c>
      <c r="H227" s="14">
        <f t="shared" si="38"/>
        <v>22800</v>
      </c>
      <c r="I227" s="14">
        <f t="shared" si="39"/>
        <v>142800</v>
      </c>
      <c r="J227" s="12" t="s">
        <v>709</v>
      </c>
      <c r="K227" s="16">
        <v>115000</v>
      </c>
      <c r="L227" s="14">
        <f t="shared" si="31"/>
        <v>21850</v>
      </c>
      <c r="M227" s="14">
        <f t="shared" si="32"/>
        <v>136850</v>
      </c>
      <c r="N227" s="12" t="s">
        <v>709</v>
      </c>
      <c r="O227" s="14">
        <v>157990</v>
      </c>
      <c r="P227" s="14">
        <f t="shared" si="33"/>
        <v>30018.1</v>
      </c>
      <c r="Q227" s="14">
        <f t="shared" si="34"/>
        <v>188008.1</v>
      </c>
      <c r="R227" s="25">
        <f t="shared" si="35"/>
        <v>136850</v>
      </c>
      <c r="S227" s="25">
        <f t="shared" si="36"/>
        <v>188008.1</v>
      </c>
      <c r="T227" s="25">
        <f t="shared" si="37"/>
        <v>155886.03333333333</v>
      </c>
    </row>
    <row r="228" spans="1:20" x14ac:dyDescent="0.25">
      <c r="A228" s="12" t="s">
        <v>567</v>
      </c>
      <c r="B228" s="12" t="s">
        <v>698</v>
      </c>
      <c r="C228" s="12" t="s">
        <v>118</v>
      </c>
      <c r="D228" s="13" t="s">
        <v>499</v>
      </c>
      <c r="E228" s="13" t="s">
        <v>467</v>
      </c>
      <c r="F228" s="12" t="s">
        <v>709</v>
      </c>
      <c r="G228" s="14">
        <v>20500000</v>
      </c>
      <c r="H228" s="14">
        <f t="shared" si="38"/>
        <v>3895000</v>
      </c>
      <c r="I228" s="14">
        <f t="shared" si="39"/>
        <v>24395000</v>
      </c>
      <c r="J228" s="12" t="s">
        <v>709</v>
      </c>
      <c r="K228" s="16">
        <v>20400000</v>
      </c>
      <c r="L228" s="14">
        <f t="shared" si="31"/>
        <v>3876000</v>
      </c>
      <c r="M228" s="14">
        <f t="shared" si="32"/>
        <v>24276000</v>
      </c>
      <c r="N228" s="12" t="s">
        <v>709</v>
      </c>
      <c r="O228" s="14">
        <v>20657894</v>
      </c>
      <c r="P228" s="14">
        <f t="shared" si="33"/>
        <v>3924999.86</v>
      </c>
      <c r="Q228" s="14">
        <f t="shared" si="34"/>
        <v>24582893.859999999</v>
      </c>
      <c r="R228" s="25">
        <f t="shared" si="35"/>
        <v>24276000</v>
      </c>
      <c r="S228" s="25">
        <f t="shared" si="36"/>
        <v>24582893.859999999</v>
      </c>
      <c r="T228" s="25">
        <f t="shared" si="37"/>
        <v>24417964.620000001</v>
      </c>
    </row>
    <row r="229" spans="1:20" ht="60" x14ac:dyDescent="0.25">
      <c r="A229" s="12" t="s">
        <v>568</v>
      </c>
      <c r="B229" s="12" t="s">
        <v>698</v>
      </c>
      <c r="C229" s="12" t="s">
        <v>118</v>
      </c>
      <c r="D229" s="13" t="s">
        <v>264</v>
      </c>
      <c r="E229" s="13" t="s">
        <v>467</v>
      </c>
      <c r="F229" s="12" t="s">
        <v>709</v>
      </c>
      <c r="G229" s="14">
        <v>2650000</v>
      </c>
      <c r="H229" s="14">
        <f t="shared" si="38"/>
        <v>503500</v>
      </c>
      <c r="I229" s="14">
        <f t="shared" si="39"/>
        <v>3153500</v>
      </c>
      <c r="J229" s="12" t="s">
        <v>709</v>
      </c>
      <c r="K229" s="16">
        <v>2640000</v>
      </c>
      <c r="L229" s="14">
        <f t="shared" si="31"/>
        <v>501600</v>
      </c>
      <c r="M229" s="14">
        <f t="shared" si="32"/>
        <v>3141600</v>
      </c>
      <c r="N229" s="12" t="s">
        <v>709</v>
      </c>
      <c r="O229" s="14">
        <v>2789465</v>
      </c>
      <c r="P229" s="14">
        <f t="shared" si="33"/>
        <v>529998.35</v>
      </c>
      <c r="Q229" s="14">
        <f t="shared" si="34"/>
        <v>3319463.35</v>
      </c>
      <c r="R229" s="25">
        <f t="shared" si="35"/>
        <v>3141600</v>
      </c>
      <c r="S229" s="25">
        <f t="shared" si="36"/>
        <v>3319463.35</v>
      </c>
      <c r="T229" s="25">
        <f t="shared" si="37"/>
        <v>3204854.4499999997</v>
      </c>
    </row>
    <row r="230" spans="1:20" x14ac:dyDescent="0.25">
      <c r="A230" s="12" t="s">
        <v>569</v>
      </c>
      <c r="B230" s="12" t="s">
        <v>698</v>
      </c>
      <c r="C230" s="12" t="s">
        <v>118</v>
      </c>
      <c r="D230" s="13" t="s">
        <v>633</v>
      </c>
      <c r="E230" s="13" t="s">
        <v>467</v>
      </c>
      <c r="F230" s="12" t="s">
        <v>709</v>
      </c>
      <c r="G230" s="14">
        <v>300000</v>
      </c>
      <c r="H230" s="14">
        <f t="shared" si="38"/>
        <v>57000</v>
      </c>
      <c r="I230" s="14">
        <f t="shared" si="39"/>
        <v>357000</v>
      </c>
      <c r="J230" s="12" t="s">
        <v>709</v>
      </c>
      <c r="K230" s="16">
        <v>320000</v>
      </c>
      <c r="L230" s="14">
        <f t="shared" si="31"/>
        <v>60800</v>
      </c>
      <c r="M230" s="14">
        <f t="shared" si="32"/>
        <v>380800</v>
      </c>
      <c r="N230" s="12" t="s">
        <v>709</v>
      </c>
      <c r="O230" s="14">
        <v>380000</v>
      </c>
      <c r="P230" s="14">
        <f t="shared" si="33"/>
        <v>72200</v>
      </c>
      <c r="Q230" s="14">
        <f t="shared" si="34"/>
        <v>452200</v>
      </c>
      <c r="R230" s="25">
        <f t="shared" si="35"/>
        <v>357000</v>
      </c>
      <c r="S230" s="25">
        <f t="shared" si="36"/>
        <v>452200</v>
      </c>
      <c r="T230" s="25">
        <f t="shared" si="37"/>
        <v>396666.66666666669</v>
      </c>
    </row>
    <row r="231" spans="1:20" x14ac:dyDescent="0.25">
      <c r="A231" s="12" t="s">
        <v>570</v>
      </c>
      <c r="B231" s="12" t="s">
        <v>698</v>
      </c>
      <c r="C231" s="12" t="s">
        <v>118</v>
      </c>
      <c r="D231" s="13" t="s">
        <v>670</v>
      </c>
      <c r="E231" s="13" t="s">
        <v>467</v>
      </c>
      <c r="F231" s="12" t="s">
        <v>709</v>
      </c>
      <c r="G231" s="14">
        <v>450000</v>
      </c>
      <c r="H231" s="14">
        <f t="shared" si="38"/>
        <v>85500</v>
      </c>
      <c r="I231" s="14">
        <f t="shared" si="39"/>
        <v>535500</v>
      </c>
      <c r="J231" s="12" t="s">
        <v>709</v>
      </c>
      <c r="K231" s="16">
        <v>480000</v>
      </c>
      <c r="L231" s="14">
        <f t="shared" si="31"/>
        <v>91200</v>
      </c>
      <c r="M231" s="14">
        <f t="shared" si="32"/>
        <v>571200</v>
      </c>
      <c r="N231" s="12" t="s">
        <v>710</v>
      </c>
      <c r="O231" s="14">
        <v>480000</v>
      </c>
      <c r="P231" s="14">
        <f t="shared" si="33"/>
        <v>91200</v>
      </c>
      <c r="Q231" s="14">
        <f t="shared" si="34"/>
        <v>571200</v>
      </c>
      <c r="R231" s="25">
        <f t="shared" si="35"/>
        <v>535500</v>
      </c>
      <c r="S231" s="25">
        <f t="shared" si="36"/>
        <v>571200</v>
      </c>
      <c r="T231" s="25">
        <f t="shared" si="37"/>
        <v>559300</v>
      </c>
    </row>
    <row r="232" spans="1:20" ht="30" x14ac:dyDescent="0.25">
      <c r="A232" s="12" t="s">
        <v>571</v>
      </c>
      <c r="B232" s="12" t="s">
        <v>698</v>
      </c>
      <c r="C232" s="12" t="s">
        <v>308</v>
      </c>
      <c r="D232" s="13" t="s">
        <v>669</v>
      </c>
      <c r="E232" s="13" t="s">
        <v>467</v>
      </c>
      <c r="F232" s="12" t="s">
        <v>709</v>
      </c>
      <c r="G232" s="14">
        <v>700000</v>
      </c>
      <c r="H232" s="14">
        <f t="shared" si="38"/>
        <v>133000</v>
      </c>
      <c r="I232" s="14">
        <f t="shared" si="39"/>
        <v>833000</v>
      </c>
      <c r="J232" s="12" t="s">
        <v>709</v>
      </c>
      <c r="K232" s="16">
        <v>690000</v>
      </c>
      <c r="L232" s="14">
        <f t="shared" si="31"/>
        <v>131100</v>
      </c>
      <c r="M232" s="14">
        <f t="shared" si="32"/>
        <v>821100</v>
      </c>
      <c r="N232" s="12" t="s">
        <v>710</v>
      </c>
      <c r="O232" s="14">
        <v>785156</v>
      </c>
      <c r="P232" s="14">
        <f t="shared" si="33"/>
        <v>149179.64000000001</v>
      </c>
      <c r="Q232" s="14">
        <f t="shared" si="34"/>
        <v>934335.64</v>
      </c>
      <c r="R232" s="25">
        <f t="shared" si="35"/>
        <v>821100</v>
      </c>
      <c r="S232" s="25">
        <f t="shared" si="36"/>
        <v>934335.64</v>
      </c>
      <c r="T232" s="25">
        <f t="shared" si="37"/>
        <v>862811.88</v>
      </c>
    </row>
    <row r="233" spans="1:20" ht="30" x14ac:dyDescent="0.25">
      <c r="A233" s="12" t="s">
        <v>572</v>
      </c>
      <c r="B233" s="12" t="s">
        <v>698</v>
      </c>
      <c r="C233" s="12" t="s">
        <v>308</v>
      </c>
      <c r="D233" s="13" t="s">
        <v>668</v>
      </c>
      <c r="E233" s="13" t="s">
        <v>467</v>
      </c>
      <c r="F233" s="12" t="s">
        <v>709</v>
      </c>
      <c r="G233" s="14">
        <v>700000</v>
      </c>
      <c r="H233" s="14">
        <f t="shared" si="38"/>
        <v>133000</v>
      </c>
      <c r="I233" s="14">
        <f t="shared" si="39"/>
        <v>833000</v>
      </c>
      <c r="J233" s="12" t="s">
        <v>709</v>
      </c>
      <c r="K233" s="16">
        <v>690000</v>
      </c>
      <c r="L233" s="14">
        <f t="shared" si="31"/>
        <v>131100</v>
      </c>
      <c r="M233" s="14">
        <f t="shared" si="32"/>
        <v>821100</v>
      </c>
      <c r="N233" s="12" t="s">
        <v>710</v>
      </c>
      <c r="O233" s="14">
        <v>785156</v>
      </c>
      <c r="P233" s="14">
        <f t="shared" si="33"/>
        <v>149179.64000000001</v>
      </c>
      <c r="Q233" s="14">
        <f t="shared" si="34"/>
        <v>934335.64</v>
      </c>
      <c r="R233" s="25">
        <f t="shared" si="35"/>
        <v>821100</v>
      </c>
      <c r="S233" s="25">
        <f t="shared" si="36"/>
        <v>934335.64</v>
      </c>
      <c r="T233" s="25">
        <f t="shared" si="37"/>
        <v>862811.88</v>
      </c>
    </row>
    <row r="234" spans="1:20" x14ac:dyDescent="0.25">
      <c r="A234" s="12" t="s">
        <v>574</v>
      </c>
      <c r="B234" s="12" t="s">
        <v>698</v>
      </c>
      <c r="C234" s="12" t="s">
        <v>118</v>
      </c>
      <c r="D234" s="13" t="s">
        <v>662</v>
      </c>
      <c r="E234" s="13" t="s">
        <v>467</v>
      </c>
      <c r="F234" s="12" t="s">
        <v>709</v>
      </c>
      <c r="G234" s="14">
        <v>7000000</v>
      </c>
      <c r="H234" s="14">
        <f t="shared" si="38"/>
        <v>1330000</v>
      </c>
      <c r="I234" s="14">
        <f t="shared" si="39"/>
        <v>8330000</v>
      </c>
      <c r="J234" s="12" t="s">
        <v>709</v>
      </c>
      <c r="K234" s="16">
        <v>7300000</v>
      </c>
      <c r="L234" s="14">
        <f t="shared" si="31"/>
        <v>1387000</v>
      </c>
      <c r="M234" s="14">
        <f t="shared" si="32"/>
        <v>8687000</v>
      </c>
      <c r="N234" s="12" t="s">
        <v>710</v>
      </c>
      <c r="O234" s="14">
        <v>7009450</v>
      </c>
      <c r="P234" s="14">
        <f t="shared" si="33"/>
        <v>1331795.5</v>
      </c>
      <c r="Q234" s="14">
        <f t="shared" si="34"/>
        <v>8341245.5</v>
      </c>
      <c r="R234" s="25">
        <f t="shared" si="35"/>
        <v>8330000</v>
      </c>
      <c r="S234" s="25">
        <f t="shared" si="36"/>
        <v>8687000</v>
      </c>
      <c r="T234" s="25">
        <f t="shared" si="37"/>
        <v>8452748.5</v>
      </c>
    </row>
    <row r="235" spans="1:20" x14ac:dyDescent="0.25">
      <c r="A235" s="12"/>
      <c r="B235" s="12"/>
      <c r="C235" s="12"/>
      <c r="D235" s="13"/>
      <c r="E235" s="13"/>
      <c r="F235" s="12"/>
      <c r="G235" s="14"/>
      <c r="H235" s="14"/>
      <c r="I235" s="14"/>
    </row>
  </sheetData>
  <protectedRanges>
    <protectedRange sqref="F8:H234" name="Rango1"/>
    <protectedRange sqref="J8:L234" name="Rango1_1"/>
    <protectedRange sqref="N8:P234" name="Rango1_2"/>
  </protectedRanges>
  <autoFilter ref="A7:I235" xr:uid="{97C15179-AABA-4C6F-B964-39E6BC950F44}"/>
  <sortState ref="C8:E234">
    <sortCondition ref="D8:D234"/>
  </sortState>
  <mergeCells count="13">
    <mergeCell ref="J6:M6"/>
    <mergeCell ref="N6:Q6"/>
    <mergeCell ref="R6:R7"/>
    <mergeCell ref="S6:S7"/>
    <mergeCell ref="T6:T7"/>
    <mergeCell ref="A3:I3"/>
    <mergeCell ref="A4:I4"/>
    <mergeCell ref="A6:A7"/>
    <mergeCell ref="B6:B7"/>
    <mergeCell ref="C6:C7"/>
    <mergeCell ref="D6:D7"/>
    <mergeCell ref="E6:E7"/>
    <mergeCell ref="F6:I6"/>
  </mergeCells>
  <dataValidations count="1">
    <dataValidation type="list" allowBlank="1" showInputMessage="1" showErrorMessage="1" sqref="F8:F234 J8:J234 N8:N234" xr:uid="{3D00FB0C-8052-4D8E-857A-CBF70DDE6997}">
      <formula1>"MENOS DE DOS DÍAS,2 A 8 DÍAS HÁBILES,9 A 15 DÍAS HÁBILES,16 A 30 DÍAS HÁBILES,MÁS DE 30 DÍAS HÁBILES"</formula1>
    </dataValidation>
  </dataValidations>
  <pageMargins left="0.7" right="0.7" top="0.75" bottom="0.75" header="0.3" footer="0.3"/>
  <pageSetup scale="5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Equipos De Computo</vt:lpstr>
      <vt:lpstr>Licencias de Software</vt:lpstr>
      <vt:lpstr>Periféricos</vt:lpstr>
      <vt:lpstr>Dispositivos Tecnológicos</vt:lpstr>
      <vt:lpstr>'Dispositivos Tecnológicos'!Área_de_impresión</vt:lpstr>
      <vt:lpstr>'Equipos De Computo'!Área_de_impresión</vt:lpstr>
      <vt:lpstr>'Licencias de Software'!Área_de_impresión</vt:lpstr>
      <vt:lpstr>Periféricos!Área_de_impresión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Fernanda Mazuera Collazos</dc:creator>
  <cp:lastModifiedBy>Edwin Yamid  Rios Castro</cp:lastModifiedBy>
  <cp:lastPrinted>2023-01-12T18:47:05Z</cp:lastPrinted>
  <dcterms:created xsi:type="dcterms:W3CDTF">2020-05-29T20:26:58Z</dcterms:created>
  <dcterms:modified xsi:type="dcterms:W3CDTF">2023-02-06T22:26:52Z</dcterms:modified>
</cp:coreProperties>
</file>