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me\OneDrive\Працоўны стол\"/>
    </mc:Choice>
  </mc:AlternateContent>
  <xr:revisionPtr revIDLastSave="0" documentId="13_ncr:1_{12EE8518-8D3F-4897-9D24-F1D2B9BC5146}" xr6:coauthVersionLast="47" xr6:coauthVersionMax="47" xr10:uidLastSave="{00000000-0000-0000-0000-000000000000}"/>
  <bookViews>
    <workbookView xWindow="-108" yWindow="-108" windowWidth="23256" windowHeight="12456" tabRatio="686" xr2:uid="{2CDA70DF-AB77-46A8-B24F-F02395690FFA}"/>
  </bookViews>
  <sheets>
    <sheet name="Лист1" sheetId="1" r:id="rId1"/>
    <sheet name="Лист2" sheetId="2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Лист1!$H$22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G51" i="1"/>
  <c r="G52" i="1"/>
  <c r="G50" i="1"/>
  <c r="B25" i="1"/>
  <c r="I31" i="1" s="1"/>
  <c r="B26" i="1"/>
  <c r="Q37" i="1" s="1"/>
  <c r="B24" i="1"/>
  <c r="I37" i="1" s="1"/>
  <c r="B51" i="1"/>
  <c r="B52" i="1"/>
  <c r="B50" i="1"/>
  <c r="K29" i="1" l="1"/>
  <c r="I36" i="1"/>
  <c r="L36" i="1"/>
  <c r="M38" i="1"/>
  <c r="Q36" i="1"/>
  <c r="L35" i="1"/>
  <c r="G29" i="1"/>
  <c r="L38" i="1"/>
  <c r="I29" i="1"/>
  <c r="I30" i="1"/>
  <c r="G30" i="1"/>
  <c r="M35" i="1"/>
  <c r="K30" i="1"/>
  <c r="M37" i="1"/>
  <c r="M36" i="1"/>
  <c r="I32" i="1"/>
  <c r="L37" i="1"/>
  <c r="H35" i="1"/>
  <c r="P35" i="1"/>
  <c r="K31" i="1"/>
  <c r="G32" i="1"/>
  <c r="P36" i="1"/>
  <c r="Q35" i="1"/>
  <c r="G31" i="1"/>
  <c r="P38" i="1"/>
  <c r="H37" i="1"/>
  <c r="H36" i="1"/>
  <c r="I35" i="1"/>
  <c r="I38" i="1"/>
  <c r="Q38" i="1"/>
  <c r="P37" i="1"/>
  <c r="K32" i="1"/>
</calcChain>
</file>

<file path=xl/sharedStrings.xml><?xml version="1.0" encoding="utf-8"?>
<sst xmlns="http://schemas.openxmlformats.org/spreadsheetml/2006/main" count="96" uniqueCount="51">
  <si>
    <t>t</t>
  </si>
  <si>
    <t>x1</t>
  </si>
  <si>
    <t>x2</t>
  </si>
  <si>
    <t>x3</t>
  </si>
  <si>
    <t>y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</si>
  <si>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</si>
  <si>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</si>
  <si>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</si>
  <si>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</si>
  <si>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</si>
  <si>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</si>
  <si>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</si>
  <si>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</si>
  <si>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</si>
  <si>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</si>
  <si>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</si>
  <si>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</si>
  <si>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</si>
  <si>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</si>
  <si>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</si>
  <si>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</si>
  <si>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</si>
  <si>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</si>
  <si>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</si>
  <si>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</si>
  <si>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</si>
  <si>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</si>
  <si>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</si>
  <si>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</si>
  <si>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</si>
  <si>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</si>
  <si>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Остатки</t>
  </si>
  <si>
    <t>CONST</t>
  </si>
  <si>
    <t>X1</t>
  </si>
  <si>
    <t>X2</t>
  </si>
  <si>
    <t>X3</t>
  </si>
  <si>
    <t>0.99</t>
  </si>
  <si>
    <t>0.95</t>
  </si>
  <si>
    <t>0.90</t>
  </si>
  <si>
    <t>Высокие значения R^2 и norm(R^2)  указывают на то, что модель является адекватной. Значение norm(R^2) = 0,785 также указывает на хорошую адекватность модели, так как оно не слишком далеко от R^2</t>
  </si>
  <si>
    <t>%</t>
  </si>
  <si>
    <t>f</t>
  </si>
  <si>
    <t>Модель имеет хорошую объясняющую способность и статистически значимо объясняет вариацию зависимой переменной. Коэффициент детерминации R^2 является статистически значимым.</t>
  </si>
  <si>
    <t>Предсказанное y</t>
  </si>
  <si>
    <t>&gt;</t>
  </si>
  <si>
    <t>&lt;</t>
  </si>
  <si>
    <t>; &gt;</t>
  </si>
  <si>
    <t>Значимый</t>
  </si>
  <si>
    <t>Не значимый</t>
  </si>
  <si>
    <t>Ost</t>
  </si>
  <si>
    <t>Нормальное распределение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</si>
</sst>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0" fontId="1" fillId="2" borderId="0" xfId="1" applyAlignment="1">
      <alignment horizontal="center" vertical="center" wrapText="1"/>
    </xf>
    <xf numFmtId="0" fontId="1" fillId="3" borderId="0" xfId="2" applyAlignment="1">
      <alignment horizontal="center" vertical="center" wrapText="1"/>
    </xf>
    <xf numFmtId="0" fontId="2" fillId="4" borderId="2" xfId="3" applyBorder="1" applyAlignment="1">
      <alignment horizontal="center"/>
    </xf>
    <xf numFmtId="0" fontId="2" fillId="4" borderId="0" xfId="3" applyBorder="1" applyAlignment="1"/>
    <xf numFmtId="0" fontId="2" fillId="4" borderId="1" xfId="3" applyBorder="1" applyAlignment="1"/>
    <xf numFmtId="0" fontId="1" fillId="5" borderId="0" xfId="4" applyAlignment="1">
      <alignment horizontal="center" vertical="center" wrapText="1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2" fillId="4" borderId="0" xfId="3"/>
    <xf numFmtId="0" fontId="0" fillId="0" borderId="0" xfId="0" applyAlignment="1">
      <alignment horizontal="center" vertical="center" wrapText="1"/>
    </xf>
    <xf numFmtId="0" fontId="2" fillId="4" borderId="0" xfId="3" applyAlignment="1">
      <alignment horizontal="center" vertical="center" wrapText="1"/>
    </xf>
    <xf numFmtId="0" fontId="1" fillId="3" borderId="0" xfId="2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1" fillId="5" borderId="0" xfId="4" applyAlignment="1">
      <alignment horizontal="center" vertical="center" wrapText="1"/>
    </xf>
    <xf numFmtId="0" fontId="2" fillId="4" borderId="0" xfId="3" applyAlignment="1">
      <alignment horizontal="center" vertical="center" wrapText="1"/>
    </xf>
    <xf numFmtId="0" fontId="2" fillId="4" borderId="0" xfId="3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4" fillId="2" borderId="0" xfId="1" applyFont="1" applyAlignment="1">
      <alignment horizontal="center" vertical="center" wrapText="1"/>
    </xf>
  </cellXfs>
  <cellStyles count="5">
    <cellStyle name="60% — акцент1" xfId="1" builtinId="32"/>
    <cellStyle name="60% — акцент4" xfId="4" builtinId="44"/>
    <cellStyle name="60% — акцент6" xfId="2" builtinId="52"/>
    <cellStyle name="Обычный" xfId="0" builtinId="0"/>
    <cellStyle name="Хороший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34671415391877"/>
                  <c:y val="-5.443607474762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Лист1!$B$2:$B$21</c:f>
              <c:numCache>
                <c:formatCode>General</c:formatCode>
                <c:ptCount val="20"/>
                <c:pt idx="0">
                  <c:v>12</c:v>
                </c:pt>
                <c:pt idx="1">
                  <c:v>17</c:v>
                </c:pt>
                <c:pt idx="2">
                  <c:v>14</c:v>
                </c:pt>
                <c:pt idx="3">
                  <c:v>13</c:v>
                </c:pt>
                <c:pt idx="4">
                  <c:v>16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15</c:v>
                </c:pt>
                <c:pt idx="12">
                  <c:v>13</c:v>
                </c:pt>
                <c:pt idx="13">
                  <c:v>16</c:v>
                </c:pt>
                <c:pt idx="14">
                  <c:v>17</c:v>
                </c:pt>
                <c:pt idx="15">
                  <c:v>15</c:v>
                </c:pt>
                <c:pt idx="16">
                  <c:v>11</c:v>
                </c:pt>
                <c:pt idx="17">
                  <c:v>14</c:v>
                </c:pt>
                <c:pt idx="18">
                  <c:v>13</c:v>
                </c:pt>
                <c:pt idx="19">
                  <c:v>15</c:v>
                </c:pt>
              </c:numCache>
            </c:numRef>
          </c:xVal>
          <c:yVal>
            <c:numRef>
              <c:f>Лист1!$E$2:$E$21</c:f>
              <c:numCache>
                <c:formatCode>General</c:formatCode>
                <c:ptCount val="20"/>
                <c:pt idx="0">
                  <c:v>139</c:v>
                </c:pt>
                <c:pt idx="1">
                  <c:v>182</c:v>
                </c:pt>
                <c:pt idx="2">
                  <c:v>164</c:v>
                </c:pt>
                <c:pt idx="3">
                  <c:v>150</c:v>
                </c:pt>
                <c:pt idx="4">
                  <c:v>176</c:v>
                </c:pt>
                <c:pt idx="5">
                  <c:v>168</c:v>
                </c:pt>
                <c:pt idx="6">
                  <c:v>173</c:v>
                </c:pt>
                <c:pt idx="7">
                  <c:v>145</c:v>
                </c:pt>
                <c:pt idx="8">
                  <c:v>175</c:v>
                </c:pt>
                <c:pt idx="9">
                  <c:v>157</c:v>
                </c:pt>
                <c:pt idx="10">
                  <c:v>142</c:v>
                </c:pt>
                <c:pt idx="11">
                  <c:v>151</c:v>
                </c:pt>
                <c:pt idx="12">
                  <c:v>148</c:v>
                </c:pt>
                <c:pt idx="13">
                  <c:v>186</c:v>
                </c:pt>
                <c:pt idx="14">
                  <c:v>201</c:v>
                </c:pt>
                <c:pt idx="15">
                  <c:v>169</c:v>
                </c:pt>
                <c:pt idx="16">
                  <c:v>160</c:v>
                </c:pt>
                <c:pt idx="17">
                  <c:v>151</c:v>
                </c:pt>
                <c:pt idx="18">
                  <c:v>129</c:v>
                </c:pt>
                <c:pt idx="19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3-4C58-BB9C-0EF0DAC0A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33743"/>
        <c:axId val="1304937103"/>
      </c:scatterChart>
      <c:valAx>
        <c:axId val="130493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937103"/>
        <c:crosses val="autoZero"/>
        <c:crossBetween val="midCat"/>
      </c:valAx>
      <c:valAx>
        <c:axId val="1304937103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93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4292237442922372"/>
                  <c:y val="-5.0017705047425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Лист1!$C$2:$C$21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Лист1!$E$2:$E$21</c:f>
              <c:numCache>
                <c:formatCode>General</c:formatCode>
                <c:ptCount val="20"/>
                <c:pt idx="0">
                  <c:v>139</c:v>
                </c:pt>
                <c:pt idx="1">
                  <c:v>182</c:v>
                </c:pt>
                <c:pt idx="2">
                  <c:v>164</c:v>
                </c:pt>
                <c:pt idx="3">
                  <c:v>150</c:v>
                </c:pt>
                <c:pt idx="4">
                  <c:v>176</c:v>
                </c:pt>
                <c:pt idx="5">
                  <c:v>168</c:v>
                </c:pt>
                <c:pt idx="6">
                  <c:v>173</c:v>
                </c:pt>
                <c:pt idx="7">
                  <c:v>145</c:v>
                </c:pt>
                <c:pt idx="8">
                  <c:v>175</c:v>
                </c:pt>
                <c:pt idx="9">
                  <c:v>157</c:v>
                </c:pt>
                <c:pt idx="10">
                  <c:v>142</c:v>
                </c:pt>
                <c:pt idx="11">
                  <c:v>151</c:v>
                </c:pt>
                <c:pt idx="12">
                  <c:v>148</c:v>
                </c:pt>
                <c:pt idx="13">
                  <c:v>186</c:v>
                </c:pt>
                <c:pt idx="14">
                  <c:v>201</c:v>
                </c:pt>
                <c:pt idx="15">
                  <c:v>169</c:v>
                </c:pt>
                <c:pt idx="16">
                  <c:v>160</c:v>
                </c:pt>
                <c:pt idx="17">
                  <c:v>151</c:v>
                </c:pt>
                <c:pt idx="18">
                  <c:v>129</c:v>
                </c:pt>
                <c:pt idx="19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C-408B-9F63-EAC722BE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46223"/>
        <c:axId val="1300455007"/>
      </c:scatterChart>
      <c:valAx>
        <c:axId val="13049462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455007"/>
        <c:crosses val="autoZero"/>
        <c:crossBetween val="midCat"/>
      </c:valAx>
      <c:valAx>
        <c:axId val="1300455007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94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51552326677397"/>
                  <c:y val="-0.23382426937565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Лист1!$D$2:$D$21</c:f>
              <c:numCache>
                <c:formatCode>General</c:formatCode>
                <c:ptCount val="20"/>
                <c:pt idx="0">
                  <c:v>8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10</c:v>
                </c:pt>
                <c:pt idx="9">
                  <c:v>11</c:v>
                </c:pt>
                <c:pt idx="10">
                  <c:v>14</c:v>
                </c:pt>
                <c:pt idx="11">
                  <c:v>14</c:v>
                </c:pt>
                <c:pt idx="12">
                  <c:v>8</c:v>
                </c:pt>
                <c:pt idx="13">
                  <c:v>11</c:v>
                </c:pt>
                <c:pt idx="14">
                  <c:v>10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11</c:v>
                </c:pt>
              </c:numCache>
            </c:numRef>
          </c:xVal>
          <c:yVal>
            <c:numRef>
              <c:f>Лист1!$E$2:$E$21</c:f>
              <c:numCache>
                <c:formatCode>General</c:formatCode>
                <c:ptCount val="20"/>
                <c:pt idx="0">
                  <c:v>139</c:v>
                </c:pt>
                <c:pt idx="1">
                  <c:v>182</c:v>
                </c:pt>
                <c:pt idx="2">
                  <c:v>164</c:v>
                </c:pt>
                <c:pt idx="3">
                  <c:v>150</c:v>
                </c:pt>
                <c:pt idx="4">
                  <c:v>176</c:v>
                </c:pt>
                <c:pt idx="5">
                  <c:v>168</c:v>
                </c:pt>
                <c:pt idx="6">
                  <c:v>173</c:v>
                </c:pt>
                <c:pt idx="7">
                  <c:v>145</c:v>
                </c:pt>
                <c:pt idx="8">
                  <c:v>175</c:v>
                </c:pt>
                <c:pt idx="9">
                  <c:v>157</c:v>
                </c:pt>
                <c:pt idx="10">
                  <c:v>142</c:v>
                </c:pt>
                <c:pt idx="11">
                  <c:v>151</c:v>
                </c:pt>
                <c:pt idx="12">
                  <c:v>148</c:v>
                </c:pt>
                <c:pt idx="13">
                  <c:v>186</c:v>
                </c:pt>
                <c:pt idx="14">
                  <c:v>201</c:v>
                </c:pt>
                <c:pt idx="15">
                  <c:v>169</c:v>
                </c:pt>
                <c:pt idx="16">
                  <c:v>160</c:v>
                </c:pt>
                <c:pt idx="17">
                  <c:v>151</c:v>
                </c:pt>
                <c:pt idx="18">
                  <c:v>129</c:v>
                </c:pt>
                <c:pt idx="19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1-45E3-B82C-3D15D369B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30863"/>
        <c:axId val="1304942383"/>
      </c:scatterChart>
      <c:valAx>
        <c:axId val="130493086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942383"/>
        <c:crosses val="autoZero"/>
        <c:crossBetween val="midCat"/>
      </c:valAx>
      <c:valAx>
        <c:axId val="1304942383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93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Лист1!$E$60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Лист1!$B$61:$B$80</c:f>
              <c:numCache>
                <c:formatCode>General</c:formatCode>
                <c:ptCount val="20"/>
                <c:pt idx="0">
                  <c:v>12</c:v>
                </c:pt>
                <c:pt idx="1">
                  <c:v>17</c:v>
                </c:pt>
                <c:pt idx="2">
                  <c:v>14</c:v>
                </c:pt>
                <c:pt idx="3">
                  <c:v>13</c:v>
                </c:pt>
                <c:pt idx="4">
                  <c:v>16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15</c:v>
                </c:pt>
                <c:pt idx="12">
                  <c:v>13</c:v>
                </c:pt>
                <c:pt idx="13">
                  <c:v>16</c:v>
                </c:pt>
                <c:pt idx="14">
                  <c:v>17</c:v>
                </c:pt>
                <c:pt idx="15">
                  <c:v>15</c:v>
                </c:pt>
                <c:pt idx="16">
                  <c:v>11</c:v>
                </c:pt>
                <c:pt idx="17">
                  <c:v>14</c:v>
                </c:pt>
                <c:pt idx="18">
                  <c:v>13</c:v>
                </c:pt>
                <c:pt idx="19">
                  <c:v>15</c:v>
                </c:pt>
              </c:numCache>
            </c:numRef>
          </c:xVal>
          <c:yVal>
            <c:numRef>
              <c:f>Лист1!$E$61:$E$80</c:f>
              <c:numCache>
                <c:formatCode>General</c:formatCode>
                <c:ptCount val="20"/>
                <c:pt idx="0">
                  <c:v>141.98838240000001</c:v>
                </c:pt>
                <c:pt idx="1">
                  <c:v>188.01323819999999</c:v>
                </c:pt>
                <c:pt idx="2">
                  <c:v>173.8421166</c:v>
                </c:pt>
                <c:pt idx="3">
                  <c:v>159.20438820000001</c:v>
                </c:pt>
                <c:pt idx="4">
                  <c:v>168.21895520000001</c:v>
                </c:pt>
                <c:pt idx="5">
                  <c:v>162.24999700000001</c:v>
                </c:pt>
                <c:pt idx="6">
                  <c:v>168.80709659999999</c:v>
                </c:pt>
                <c:pt idx="7">
                  <c:v>139.75517719999999</c:v>
                </c:pt>
                <c:pt idx="8">
                  <c:v>171.85270539999999</c:v>
                </c:pt>
                <c:pt idx="9">
                  <c:v>166.2288193</c:v>
                </c:pt>
                <c:pt idx="10">
                  <c:v>144.79019719999999</c:v>
                </c:pt>
                <c:pt idx="11">
                  <c:v>155.44910329999999</c:v>
                </c:pt>
                <c:pt idx="12">
                  <c:v>149.60167970000001</c:v>
                </c:pt>
                <c:pt idx="13">
                  <c:v>182.97821830000001</c:v>
                </c:pt>
                <c:pt idx="14">
                  <c:v>193.1697929</c:v>
                </c:pt>
                <c:pt idx="15">
                  <c:v>164.1178735</c:v>
                </c:pt>
                <c:pt idx="16">
                  <c:v>142.33345460000001</c:v>
                </c:pt>
                <c:pt idx="17">
                  <c:v>159.0828535</c:v>
                </c:pt>
                <c:pt idx="18">
                  <c:v>134.1320158</c:v>
                </c:pt>
                <c:pt idx="19">
                  <c:v>163.18393520000001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A-43F2-B034-A19721C2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347776"/>
        <c:axId val="1857326176"/>
      </c:scatterChart>
      <c:valAx>
        <c:axId val="18573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326176"/>
        <c:crosses val="autoZero"/>
        <c:crossBetween val="midCat"/>
      </c:valAx>
      <c:valAx>
        <c:axId val="1857326176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34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Лист1!$E$60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Лист1!$B$61:$B$80</c:f>
              <c:numCache>
                <c:formatCode>General</c:formatCode>
                <c:ptCount val="20"/>
                <c:pt idx="0">
                  <c:v>12</c:v>
                </c:pt>
                <c:pt idx="1">
                  <c:v>17</c:v>
                </c:pt>
                <c:pt idx="2">
                  <c:v>14</c:v>
                </c:pt>
                <c:pt idx="3">
                  <c:v>13</c:v>
                </c:pt>
                <c:pt idx="4">
                  <c:v>16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15</c:v>
                </c:pt>
                <c:pt idx="12">
                  <c:v>13</c:v>
                </c:pt>
                <c:pt idx="13">
                  <c:v>16</c:v>
                </c:pt>
                <c:pt idx="14">
                  <c:v>17</c:v>
                </c:pt>
                <c:pt idx="15">
                  <c:v>15</c:v>
                </c:pt>
                <c:pt idx="16">
                  <c:v>11</c:v>
                </c:pt>
                <c:pt idx="17">
                  <c:v>14</c:v>
                </c:pt>
                <c:pt idx="18">
                  <c:v>13</c:v>
                </c:pt>
                <c:pt idx="19">
                  <c:v>15</c:v>
                </c:pt>
              </c:numCache>
            </c:numRef>
          </c:xVal>
          <c:yVal>
            <c:numRef>
              <c:f>Лист1!$E$61:$E$80</c:f>
              <c:numCache>
                <c:formatCode>General</c:formatCode>
                <c:ptCount val="20"/>
                <c:pt idx="0">
                  <c:v>141.98838240000001</c:v>
                </c:pt>
                <c:pt idx="1">
                  <c:v>188.01323819999999</c:v>
                </c:pt>
                <c:pt idx="2">
                  <c:v>173.8421166</c:v>
                </c:pt>
                <c:pt idx="3">
                  <c:v>159.20438820000001</c:v>
                </c:pt>
                <c:pt idx="4">
                  <c:v>168.21895520000001</c:v>
                </c:pt>
                <c:pt idx="5">
                  <c:v>162.24999700000001</c:v>
                </c:pt>
                <c:pt idx="6">
                  <c:v>168.80709659999999</c:v>
                </c:pt>
                <c:pt idx="7">
                  <c:v>139.75517719999999</c:v>
                </c:pt>
                <c:pt idx="8">
                  <c:v>171.85270539999999</c:v>
                </c:pt>
                <c:pt idx="9">
                  <c:v>166.2288193</c:v>
                </c:pt>
                <c:pt idx="10">
                  <c:v>144.79019719999999</c:v>
                </c:pt>
                <c:pt idx="11">
                  <c:v>155.44910329999999</c:v>
                </c:pt>
                <c:pt idx="12">
                  <c:v>149.60167970000001</c:v>
                </c:pt>
                <c:pt idx="13">
                  <c:v>182.97821830000001</c:v>
                </c:pt>
                <c:pt idx="14">
                  <c:v>193.1697929</c:v>
                </c:pt>
                <c:pt idx="15">
                  <c:v>164.1178735</c:v>
                </c:pt>
                <c:pt idx="16">
                  <c:v>142.33345460000001</c:v>
                </c:pt>
                <c:pt idx="17">
                  <c:v>159.0828535</c:v>
                </c:pt>
                <c:pt idx="18">
                  <c:v>134.1320158</c:v>
                </c:pt>
                <c:pt idx="19">
                  <c:v>163.18393520000001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3-4529-A7AD-3617CA751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352096"/>
        <c:axId val="1857354016"/>
      </c:scatterChart>
      <c:valAx>
        <c:axId val="185735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354016"/>
        <c:crosses val="autoZero"/>
        <c:crossBetween val="midCat"/>
      </c:valAx>
      <c:valAx>
        <c:axId val="1857354016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35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Лист1!$E$60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Лист1!$D$61:$D$80</c:f>
              <c:numCache>
                <c:formatCode>General</c:formatCode>
                <c:ptCount val="20"/>
                <c:pt idx="0">
                  <c:v>8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10</c:v>
                </c:pt>
                <c:pt idx="9">
                  <c:v>11</c:v>
                </c:pt>
                <c:pt idx="10">
                  <c:v>14</c:v>
                </c:pt>
                <c:pt idx="11">
                  <c:v>14</c:v>
                </c:pt>
                <c:pt idx="12">
                  <c:v>8</c:v>
                </c:pt>
                <c:pt idx="13">
                  <c:v>11</c:v>
                </c:pt>
                <c:pt idx="14">
                  <c:v>10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11</c:v>
                </c:pt>
              </c:numCache>
            </c:numRef>
          </c:xVal>
          <c:yVal>
            <c:numRef>
              <c:f>Лист1!$E$61:$E$80</c:f>
              <c:numCache>
                <c:formatCode>General</c:formatCode>
                <c:ptCount val="20"/>
                <c:pt idx="0">
                  <c:v>141.98838240000001</c:v>
                </c:pt>
                <c:pt idx="1">
                  <c:v>188.01323819999999</c:v>
                </c:pt>
                <c:pt idx="2">
                  <c:v>173.8421166</c:v>
                </c:pt>
                <c:pt idx="3">
                  <c:v>159.20438820000001</c:v>
                </c:pt>
                <c:pt idx="4">
                  <c:v>168.21895520000001</c:v>
                </c:pt>
                <c:pt idx="5">
                  <c:v>162.24999700000001</c:v>
                </c:pt>
                <c:pt idx="6">
                  <c:v>168.80709659999999</c:v>
                </c:pt>
                <c:pt idx="7">
                  <c:v>139.75517719999999</c:v>
                </c:pt>
                <c:pt idx="8">
                  <c:v>171.85270539999999</c:v>
                </c:pt>
                <c:pt idx="9">
                  <c:v>166.2288193</c:v>
                </c:pt>
                <c:pt idx="10">
                  <c:v>144.79019719999999</c:v>
                </c:pt>
                <c:pt idx="11">
                  <c:v>155.44910329999999</c:v>
                </c:pt>
                <c:pt idx="12">
                  <c:v>149.60167970000001</c:v>
                </c:pt>
                <c:pt idx="13">
                  <c:v>182.97821830000001</c:v>
                </c:pt>
                <c:pt idx="14">
                  <c:v>193.1697929</c:v>
                </c:pt>
                <c:pt idx="15">
                  <c:v>164.1178735</c:v>
                </c:pt>
                <c:pt idx="16">
                  <c:v>142.33345460000001</c:v>
                </c:pt>
                <c:pt idx="17">
                  <c:v>159.0828535</c:v>
                </c:pt>
                <c:pt idx="18">
                  <c:v>134.1320158</c:v>
                </c:pt>
                <c:pt idx="19">
                  <c:v>163.18393520000001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B-467C-923C-D4AE2FF3B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667568"/>
        <c:axId val="1715667088"/>
      </c:scatterChart>
      <c:valAx>
        <c:axId val="171566756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667088"/>
        <c:crosses val="autoZero"/>
        <c:crossBetween val="midCat"/>
      </c:valAx>
      <c:valAx>
        <c:axId val="1715667088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66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Лист1!$E$83</c:f>
              <c:strCache>
                <c:ptCount val="1"/>
                <c:pt idx="0">
                  <c:v>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Лист1!$B$84:$B$103</c:f>
              <c:numCache>
                <c:formatCode>General</c:formatCode>
                <c:ptCount val="20"/>
                <c:pt idx="0">
                  <c:v>12</c:v>
                </c:pt>
                <c:pt idx="1">
                  <c:v>17</c:v>
                </c:pt>
                <c:pt idx="2">
                  <c:v>14</c:v>
                </c:pt>
                <c:pt idx="3">
                  <c:v>13</c:v>
                </c:pt>
                <c:pt idx="4">
                  <c:v>16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15</c:v>
                </c:pt>
                <c:pt idx="12">
                  <c:v>13</c:v>
                </c:pt>
                <c:pt idx="13">
                  <c:v>16</c:v>
                </c:pt>
                <c:pt idx="14">
                  <c:v>17</c:v>
                </c:pt>
                <c:pt idx="15">
                  <c:v>15</c:v>
                </c:pt>
                <c:pt idx="16">
                  <c:v>11</c:v>
                </c:pt>
                <c:pt idx="17">
                  <c:v>14</c:v>
                </c:pt>
                <c:pt idx="18">
                  <c:v>13</c:v>
                </c:pt>
                <c:pt idx="19">
                  <c:v>15</c:v>
                </c:pt>
              </c:numCache>
            </c:numRef>
          </c:xVal>
          <c:yVal>
            <c:numRef>
              <c:f>Лист1!$E$84:$E$103</c:f>
              <c:numCache>
                <c:formatCode>General</c:formatCode>
                <c:ptCount val="20"/>
                <c:pt idx="0">
                  <c:v>-2.9883824407845623</c:v>
                </c:pt>
                <c:pt idx="1">
                  <c:v>-6.0132382202392307</c:v>
                </c:pt>
                <c:pt idx="2">
                  <c:v>-9.8421165981966112</c:v>
                </c:pt>
                <c:pt idx="3">
                  <c:v>-9.2043881784528594</c:v>
                </c:pt>
                <c:pt idx="4">
                  <c:v>7.7810448353535833</c:v>
                </c:pt>
                <c:pt idx="5">
                  <c:v>5.7500030476283541</c:v>
                </c:pt>
                <c:pt idx="6">
                  <c:v>4.1929033603827293</c:v>
                </c:pt>
                <c:pt idx="7">
                  <c:v>5.2448227567084871</c:v>
                </c:pt>
                <c:pt idx="8">
                  <c:v>3.1472945864639428</c:v>
                </c:pt>
                <c:pt idx="9">
                  <c:v>-9.2288193216927255</c:v>
                </c:pt>
                <c:pt idx="10">
                  <c:v>-2.7901972018707966</c:v>
                </c:pt>
                <c:pt idx="11">
                  <c:v>-4.4491032522934688</c:v>
                </c:pt>
                <c:pt idx="12">
                  <c:v>-1.601679717288448</c:v>
                </c:pt>
                <c:pt idx="13">
                  <c:v>3.0217817383401382</c:v>
                </c:pt>
                <c:pt idx="14">
                  <c:v>7.8302071439117071</c:v>
                </c:pt>
                <c:pt idx="15">
                  <c:v>4.8821265402375218</c:v>
                </c:pt>
                <c:pt idx="16">
                  <c:v>17.66654543878397</c:v>
                </c:pt>
                <c:pt idx="17">
                  <c:v>-8.0828535011831377</c:v>
                </c:pt>
                <c:pt idx="18">
                  <c:v>-5.13201580974129</c:v>
                </c:pt>
                <c:pt idx="19">
                  <c:v>-0.18393520606704783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7-4F22-8C5C-811A05CDF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27696"/>
        <c:axId val="1864026256"/>
      </c:scatterChart>
      <c:valAx>
        <c:axId val="18640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4026256"/>
        <c:crosses val="autoZero"/>
        <c:crossBetween val="midCat"/>
      </c:valAx>
      <c:valAx>
        <c:axId val="18640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402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Лист1!$E$83</c:f>
              <c:strCache>
                <c:ptCount val="1"/>
                <c:pt idx="0">
                  <c:v>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Лист1!$C$84:$C$103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Лист1!$E$84:$E$103</c:f>
              <c:numCache>
                <c:formatCode>General</c:formatCode>
                <c:ptCount val="20"/>
                <c:pt idx="0">
                  <c:v>-2.9883824407845623</c:v>
                </c:pt>
                <c:pt idx="1">
                  <c:v>-6.0132382202392307</c:v>
                </c:pt>
                <c:pt idx="2">
                  <c:v>-9.8421165981966112</c:v>
                </c:pt>
                <c:pt idx="3">
                  <c:v>-9.2043881784528594</c:v>
                </c:pt>
                <c:pt idx="4">
                  <c:v>7.7810448353535833</c:v>
                </c:pt>
                <c:pt idx="5">
                  <c:v>5.7500030476283541</c:v>
                </c:pt>
                <c:pt idx="6">
                  <c:v>4.1929033603827293</c:v>
                </c:pt>
                <c:pt idx="7">
                  <c:v>5.2448227567084871</c:v>
                </c:pt>
                <c:pt idx="8">
                  <c:v>3.1472945864639428</c:v>
                </c:pt>
                <c:pt idx="9">
                  <c:v>-9.2288193216927255</c:v>
                </c:pt>
                <c:pt idx="10">
                  <c:v>-2.7901972018707966</c:v>
                </c:pt>
                <c:pt idx="11">
                  <c:v>-4.4491032522934688</c:v>
                </c:pt>
                <c:pt idx="12">
                  <c:v>-1.601679717288448</c:v>
                </c:pt>
                <c:pt idx="13">
                  <c:v>3.0217817383401382</c:v>
                </c:pt>
                <c:pt idx="14">
                  <c:v>7.8302071439117071</c:v>
                </c:pt>
                <c:pt idx="15">
                  <c:v>4.8821265402375218</c:v>
                </c:pt>
                <c:pt idx="16">
                  <c:v>17.66654543878397</c:v>
                </c:pt>
                <c:pt idx="17">
                  <c:v>-8.0828535011831377</c:v>
                </c:pt>
                <c:pt idx="18">
                  <c:v>-5.13201580974129</c:v>
                </c:pt>
                <c:pt idx="19">
                  <c:v>-0.18393520606704783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1-4968-9FB8-4189E8F01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638768"/>
        <c:axId val="1715654128"/>
      </c:scatterChart>
      <c:valAx>
        <c:axId val="171563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654128"/>
        <c:crosses val="autoZero"/>
        <c:crossBetween val="midCat"/>
      </c:valAx>
      <c:valAx>
        <c:axId val="17156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63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Лист1!$E$83</c:f>
              <c:strCache>
                <c:ptCount val="1"/>
                <c:pt idx="0">
                  <c:v>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Лист1!$D$84:$D$103</c:f>
              <c:numCache>
                <c:formatCode>General</c:formatCode>
                <c:ptCount val="20"/>
                <c:pt idx="0">
                  <c:v>8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10</c:v>
                </c:pt>
                <c:pt idx="9">
                  <c:v>11</c:v>
                </c:pt>
                <c:pt idx="10">
                  <c:v>14</c:v>
                </c:pt>
                <c:pt idx="11">
                  <c:v>14</c:v>
                </c:pt>
                <c:pt idx="12">
                  <c:v>8</c:v>
                </c:pt>
                <c:pt idx="13">
                  <c:v>11</c:v>
                </c:pt>
                <c:pt idx="14">
                  <c:v>10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11</c:v>
                </c:pt>
              </c:numCache>
            </c:numRef>
          </c:xVal>
          <c:yVal>
            <c:numRef>
              <c:f>Лист1!$E$84:$E$103</c:f>
              <c:numCache>
                <c:formatCode>General</c:formatCode>
                <c:ptCount val="20"/>
                <c:pt idx="0">
                  <c:v>-2.9883824407845623</c:v>
                </c:pt>
                <c:pt idx="1">
                  <c:v>-6.0132382202392307</c:v>
                </c:pt>
                <c:pt idx="2">
                  <c:v>-9.8421165981966112</c:v>
                </c:pt>
                <c:pt idx="3">
                  <c:v>-9.2043881784528594</c:v>
                </c:pt>
                <c:pt idx="4">
                  <c:v>7.7810448353535833</c:v>
                </c:pt>
                <c:pt idx="5">
                  <c:v>5.7500030476283541</c:v>
                </c:pt>
                <c:pt idx="6">
                  <c:v>4.1929033603827293</c:v>
                </c:pt>
                <c:pt idx="7">
                  <c:v>5.2448227567084871</c:v>
                </c:pt>
                <c:pt idx="8">
                  <c:v>3.1472945864639428</c:v>
                </c:pt>
                <c:pt idx="9">
                  <c:v>-9.2288193216927255</c:v>
                </c:pt>
                <c:pt idx="10">
                  <c:v>-2.7901972018707966</c:v>
                </c:pt>
                <c:pt idx="11">
                  <c:v>-4.4491032522934688</c:v>
                </c:pt>
                <c:pt idx="12">
                  <c:v>-1.601679717288448</c:v>
                </c:pt>
                <c:pt idx="13">
                  <c:v>3.0217817383401382</c:v>
                </c:pt>
                <c:pt idx="14">
                  <c:v>7.8302071439117071</c:v>
                </c:pt>
                <c:pt idx="15">
                  <c:v>4.8821265402375218</c:v>
                </c:pt>
                <c:pt idx="16">
                  <c:v>17.66654543878397</c:v>
                </c:pt>
                <c:pt idx="17">
                  <c:v>-8.0828535011831377</c:v>
                </c:pt>
                <c:pt idx="18">
                  <c:v>-5.13201580974129</c:v>
                </c:pt>
                <c:pt idx="19">
                  <c:v>-0.18393520606704783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0-42EA-B750-706AFEB36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06576"/>
        <c:axId val="1864019056"/>
      </c:scatterChart>
      <c:valAx>
        <c:axId val="186400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4019056"/>
        <c:crosses val="autoZero"/>
        <c:crossBetween val="midCat"/>
      </c:valAx>
      <c:valAx>
        <c:axId val="18640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400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179070</xdr:rowOff>
    </xdr:from>
    <xdr:to>
      <xdr:col>10</xdr:col>
      <xdr:colOff>320040</xdr:colOff>
      <xdr:row>20</xdr:row>
      <xdr:rowOff>175260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1720BFE-ECAA-C0EA-B90E-8C9935BD3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0</xdr:row>
      <xdr:rowOff>179070</xdr:rowOff>
    </xdr:from>
    <xdr:to>
      <xdr:col>15</xdr:col>
      <xdr:colOff>327660</xdr:colOff>
      <xdr:row>21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7952E0E-90DC-4683-1B61-1BD68C5D3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163830</xdr:rowOff>
    </xdr:from>
    <xdr:to>
      <xdr:col>20</xdr:col>
      <xdr:colOff>320040</xdr:colOff>
      <xdr:row>21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B2CEF5D-2EFD-8A1B-36B9-D321B6893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594360</xdr:colOff>
      <xdr:row>58</xdr:row>
      <xdr:rowOff>179070</xdr:rowOff>
    </xdr:from>
    <xdr:to>
      <xdr:col>10</xdr:col>
      <xdr:colOff>388620</xdr:colOff>
      <xdr:row>80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9A96EE5-B5A8-E2CD-3484-CD830BC8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777240</xdr:colOff>
      <xdr:row>58</xdr:row>
      <xdr:rowOff>156210</xdr:rowOff>
    </xdr:from>
    <xdr:to>
      <xdr:col>15</xdr:col>
      <xdr:colOff>7620</xdr:colOff>
      <xdr:row>80</xdr:row>
      <xdr:rowOff>15240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2F8A280-8B02-06A0-DE89-61C682545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426720</xdr:colOff>
      <xdr:row>58</xdr:row>
      <xdr:rowOff>179070</xdr:rowOff>
    </xdr:from>
    <xdr:to>
      <xdr:col>20</xdr:col>
      <xdr:colOff>30480</xdr:colOff>
      <xdr:row>80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F598B9ED-A204-EE90-D1DC-EEC743CF1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579120</xdr:colOff>
      <xdr:row>82</xdr:row>
      <xdr:rowOff>3810</xdr:rowOff>
    </xdr:from>
    <xdr:to>
      <xdr:col>10</xdr:col>
      <xdr:colOff>373380</xdr:colOff>
      <xdr:row>103</xdr:row>
      <xdr:rowOff>22860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662E3AA-D7AD-3E46-6E25-CB322F059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82</xdr:row>
      <xdr:rowOff>3810</xdr:rowOff>
    </xdr:from>
    <xdr:to>
      <xdr:col>15</xdr:col>
      <xdr:colOff>15240</xdr:colOff>
      <xdr:row>103</xdr:row>
      <xdr:rowOff>15240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46F6345-9325-AAF5-B005-14645613E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441960</xdr:colOff>
      <xdr:row>82</xdr:row>
      <xdr:rowOff>11430</xdr:rowOff>
    </xdr:from>
    <xdr:to>
      <xdr:col>20</xdr:col>
      <xdr:colOff>22860</xdr:colOff>
      <xdr:row>102</xdr:row>
      <xdr:rowOff>182880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EAF4C756-1C45-9BAD-A020-78586B398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E9E2-D345-4A10-9F30-FCAE9F465F93}">
  <dimension ref="A1:T105"/>
  <sheetViews>
    <sheetView tabSelected="1" topLeftCell="A16" workbookViewId="0">
      <selection activeCell="G34" sqref="G34"/>
    </sheetView>
  </sheetViews>
  <sheetFormatPr defaultRowHeight="14.4" x14ac:dyDescent="0.3"/>
  <cols>
    <col min="1" max="4" width="8.88671875" style="11"/>
    <col min="5" max="5" width="11.44140625" style="11" bestFit="1" customWidth="1"/>
    <col min="6" max="6" width="8.88671875" style="11"/>
    <col min="7" max="8" width="8.88671875" style="11" customWidth="1"/>
    <col min="9" max="9" width="11.44140625" style="11" bestFit="1" customWidth="1"/>
    <col min="10" max="10" width="8.88671875" style="11"/>
    <col min="11" max="11" width="11.44140625" style="11" bestFit="1" customWidth="1"/>
    <col min="12" max="12" width="12.5546875" style="11" customWidth="1"/>
    <col min="13" max="13" width="11.44140625" style="11" bestFit="1" customWidth="1"/>
    <col min="14" max="14" width="12.109375" style="11" customWidth="1"/>
    <col min="15" max="15" width="8.88671875" style="11"/>
    <col min="16" max="16" width="12.109375" style="11" bestFit="1" customWidth="1"/>
    <col min="17" max="17" width="11.44140625" style="11" bestFit="1" customWidth="1"/>
    <col min="18" max="16384" width="8.88671875" style="1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 s="2">
        <v>12</v>
      </c>
      <c r="C2" s="2">
        <v>2</v>
      </c>
      <c r="D2" s="2">
        <v>8</v>
      </c>
      <c r="E2" s="2">
        <v>139</v>
      </c>
    </row>
    <row r="3" spans="1:5" x14ac:dyDescent="0.3">
      <c r="A3" s="2">
        <v>2</v>
      </c>
      <c r="B3" s="2">
        <v>17</v>
      </c>
      <c r="C3" s="2">
        <v>5</v>
      </c>
      <c r="D3" s="2">
        <v>12</v>
      </c>
      <c r="E3" s="2">
        <v>182</v>
      </c>
    </row>
    <row r="4" spans="1:5" x14ac:dyDescent="0.3">
      <c r="A4" s="2">
        <v>3</v>
      </c>
      <c r="B4" s="2">
        <v>14</v>
      </c>
      <c r="C4" s="2">
        <v>6</v>
      </c>
      <c r="D4" s="2">
        <v>11</v>
      </c>
      <c r="E4" s="2">
        <v>164</v>
      </c>
    </row>
    <row r="5" spans="1:5" x14ac:dyDescent="0.3">
      <c r="A5" s="2">
        <v>4</v>
      </c>
      <c r="B5" s="2">
        <v>13</v>
      </c>
      <c r="C5" s="2">
        <v>4</v>
      </c>
      <c r="D5" s="2">
        <v>9</v>
      </c>
      <c r="E5" s="2">
        <v>150</v>
      </c>
    </row>
    <row r="6" spans="1:5" x14ac:dyDescent="0.3">
      <c r="A6" s="2">
        <v>5</v>
      </c>
      <c r="B6" s="2">
        <v>16</v>
      </c>
      <c r="C6" s="2">
        <v>3</v>
      </c>
      <c r="D6" s="2">
        <v>12</v>
      </c>
      <c r="E6" s="2">
        <v>176</v>
      </c>
    </row>
    <row r="7" spans="1:5" x14ac:dyDescent="0.3">
      <c r="A7" s="2">
        <v>6</v>
      </c>
      <c r="B7" s="2">
        <v>15</v>
      </c>
      <c r="C7" s="2">
        <v>2</v>
      </c>
      <c r="D7" s="2">
        <v>9</v>
      </c>
      <c r="E7" s="2">
        <v>168</v>
      </c>
    </row>
    <row r="8" spans="1:5" x14ac:dyDescent="0.3">
      <c r="A8" s="2">
        <v>7</v>
      </c>
      <c r="B8" s="2">
        <v>13</v>
      </c>
      <c r="C8" s="2">
        <v>6</v>
      </c>
      <c r="D8" s="2">
        <v>10</v>
      </c>
      <c r="E8" s="2">
        <v>173</v>
      </c>
    </row>
    <row r="9" spans="1:5" x14ac:dyDescent="0.3">
      <c r="A9" s="2">
        <v>8</v>
      </c>
      <c r="B9" s="2">
        <v>11</v>
      </c>
      <c r="C9" s="2">
        <v>5</v>
      </c>
      <c r="D9" s="2">
        <v>13</v>
      </c>
      <c r="E9" s="2">
        <v>145</v>
      </c>
    </row>
    <row r="10" spans="1:5" x14ac:dyDescent="0.3">
      <c r="A10" s="2">
        <v>9</v>
      </c>
      <c r="B10" s="2">
        <v>15</v>
      </c>
      <c r="C10" s="2">
        <v>4</v>
      </c>
      <c r="D10" s="2">
        <v>10</v>
      </c>
      <c r="E10" s="2">
        <v>175</v>
      </c>
    </row>
    <row r="11" spans="1:5" x14ac:dyDescent="0.3">
      <c r="A11" s="2">
        <v>10</v>
      </c>
      <c r="B11" s="2">
        <v>13</v>
      </c>
      <c r="C11" s="2">
        <v>6</v>
      </c>
      <c r="D11" s="2">
        <v>11</v>
      </c>
      <c r="E11" s="2">
        <v>157</v>
      </c>
    </row>
    <row r="12" spans="1:5" x14ac:dyDescent="0.3">
      <c r="A12" s="2">
        <v>11</v>
      </c>
      <c r="B12" s="2">
        <v>12</v>
      </c>
      <c r="C12" s="2">
        <v>5</v>
      </c>
      <c r="D12" s="2">
        <v>14</v>
      </c>
      <c r="E12" s="2">
        <v>142</v>
      </c>
    </row>
    <row r="13" spans="1:5" x14ac:dyDescent="0.3">
      <c r="A13" s="2">
        <v>12</v>
      </c>
      <c r="B13" s="2">
        <v>15</v>
      </c>
      <c r="C13" s="2">
        <v>3</v>
      </c>
      <c r="D13" s="2">
        <v>14</v>
      </c>
      <c r="E13" s="2">
        <v>151</v>
      </c>
    </row>
    <row r="14" spans="1:5" x14ac:dyDescent="0.3">
      <c r="A14" s="2">
        <v>13</v>
      </c>
      <c r="B14" s="2">
        <v>13</v>
      </c>
      <c r="C14" s="2">
        <v>2</v>
      </c>
      <c r="D14" s="2">
        <v>8</v>
      </c>
      <c r="E14" s="2">
        <v>148</v>
      </c>
    </row>
    <row r="15" spans="1:5" x14ac:dyDescent="0.3">
      <c r="A15" s="2">
        <v>14</v>
      </c>
      <c r="B15" s="2">
        <v>16</v>
      </c>
      <c r="C15" s="2">
        <v>5</v>
      </c>
      <c r="D15" s="2">
        <v>11</v>
      </c>
      <c r="E15" s="2">
        <v>186</v>
      </c>
    </row>
    <row r="16" spans="1:5" x14ac:dyDescent="0.3">
      <c r="A16" s="2">
        <v>15</v>
      </c>
      <c r="B16" s="2">
        <v>17</v>
      </c>
      <c r="C16" s="2">
        <v>5</v>
      </c>
      <c r="D16" s="2">
        <v>10</v>
      </c>
      <c r="E16" s="2">
        <v>201</v>
      </c>
    </row>
    <row r="17" spans="1:14" x14ac:dyDescent="0.3">
      <c r="A17" s="2">
        <v>16</v>
      </c>
      <c r="B17" s="2">
        <v>15</v>
      </c>
      <c r="C17" s="2">
        <v>4</v>
      </c>
      <c r="D17" s="2">
        <v>13</v>
      </c>
      <c r="E17" s="2">
        <v>169</v>
      </c>
    </row>
    <row r="18" spans="1:14" x14ac:dyDescent="0.3">
      <c r="A18" s="2">
        <v>17</v>
      </c>
      <c r="B18" s="2">
        <v>11</v>
      </c>
      <c r="C18" s="2">
        <v>5</v>
      </c>
      <c r="D18" s="2">
        <v>12</v>
      </c>
      <c r="E18" s="2">
        <v>160</v>
      </c>
    </row>
    <row r="19" spans="1:14" x14ac:dyDescent="0.3">
      <c r="A19" s="2">
        <v>18</v>
      </c>
      <c r="B19" s="2">
        <v>14</v>
      </c>
      <c r="C19" s="2">
        <v>4</v>
      </c>
      <c r="D19" s="2">
        <v>12</v>
      </c>
      <c r="E19" s="2">
        <v>151</v>
      </c>
    </row>
    <row r="20" spans="1:14" x14ac:dyDescent="0.3">
      <c r="A20" s="2">
        <v>19</v>
      </c>
      <c r="B20" s="2">
        <v>13</v>
      </c>
      <c r="C20" s="2">
        <v>2</v>
      </c>
      <c r="D20" s="2">
        <v>14</v>
      </c>
      <c r="E20" s="2">
        <v>129</v>
      </c>
    </row>
    <row r="21" spans="1:14" x14ac:dyDescent="0.3">
      <c r="A21" s="2">
        <v>20</v>
      </c>
      <c r="B21" s="2">
        <v>15</v>
      </c>
      <c r="C21" s="2">
        <v>3</v>
      </c>
      <c r="D21" s="2">
        <v>11</v>
      </c>
      <c r="E21" s="2">
        <v>163</v>
      </c>
    </row>
    <row r="23" spans="1:14" ht="14.4" customHeight="1" x14ac:dyDescent="0.3">
      <c r="A23" s="1" t="s">
        <v>40</v>
      </c>
      <c r="B23" s="14" t="s">
        <v>0</v>
      </c>
      <c r="C23" s="14"/>
      <c r="D23" s="14"/>
      <c r="E23" s="14"/>
    </row>
    <row r="24" spans="1:14" x14ac:dyDescent="0.3">
      <c r="A24" s="2">
        <v>0.9</v>
      </c>
      <c r="B24" s="15">
        <f>TINV(1-A24, 20-3-1)</f>
        <v>1.7458836762762506</v>
      </c>
      <c r="C24" s="15"/>
      <c r="D24" s="15"/>
      <c r="E24" s="15"/>
    </row>
    <row r="25" spans="1:14" x14ac:dyDescent="0.3">
      <c r="A25" s="2">
        <v>0.95</v>
      </c>
      <c r="B25" s="15">
        <f t="shared" ref="B25:B26" si="0">TINV(1-A25, 20-3-1)</f>
        <v>2.119905299221255</v>
      </c>
      <c r="C25" s="15"/>
      <c r="D25" s="15"/>
      <c r="E25" s="15"/>
    </row>
    <row r="26" spans="1:14" x14ac:dyDescent="0.3">
      <c r="A26" s="2">
        <v>0.99</v>
      </c>
      <c r="B26" s="15">
        <f t="shared" si="0"/>
        <v>2.9207816224250998</v>
      </c>
      <c r="C26" s="15"/>
      <c r="D26" s="15"/>
      <c r="E26" s="15"/>
    </row>
    <row r="28" spans="1:14" x14ac:dyDescent="0.3">
      <c r="A28" s="18" t="s">
        <v>23</v>
      </c>
      <c r="B28" s="18"/>
      <c r="C28" s="18"/>
      <c r="D28" s="18"/>
      <c r="E28" s="18"/>
    </row>
    <row r="29" spans="1:14" x14ac:dyDescent="0.3">
      <c r="A29" s="16">
        <v>3.2171832615964702</v>
      </c>
      <c r="B29" s="16"/>
      <c r="C29" s="16"/>
      <c r="D29" s="16"/>
      <c r="E29" s="16"/>
      <c r="F29" s="2" t="s">
        <v>44</v>
      </c>
      <c r="G29" s="6">
        <f>$B$26</f>
        <v>2.9207816224250998</v>
      </c>
      <c r="H29" s="2" t="s">
        <v>46</v>
      </c>
      <c r="I29" s="6">
        <f>$B$25</f>
        <v>2.119905299221255</v>
      </c>
      <c r="J29" s="2" t="s">
        <v>46</v>
      </c>
      <c r="K29" s="6">
        <f>$B$24</f>
        <v>1.7458836762762506</v>
      </c>
      <c r="L29" s="1" t="s">
        <v>47</v>
      </c>
    </row>
    <row r="30" spans="1:14" x14ac:dyDescent="0.3">
      <c r="A30" s="16">
        <v>7.6173345789902296</v>
      </c>
      <c r="B30" s="16"/>
      <c r="C30" s="16"/>
      <c r="D30" s="16"/>
      <c r="E30" s="16"/>
      <c r="F30" s="2" t="s">
        <v>44</v>
      </c>
      <c r="G30" s="6">
        <f>$B$26</f>
        <v>2.9207816224250998</v>
      </c>
      <c r="H30" s="2" t="s">
        <v>46</v>
      </c>
      <c r="I30" s="6">
        <f>$B$25</f>
        <v>2.119905299221255</v>
      </c>
      <c r="J30" s="2" t="s">
        <v>46</v>
      </c>
      <c r="K30" s="6">
        <f>$B$24</f>
        <v>1.7458836762762506</v>
      </c>
      <c r="L30" s="1" t="s">
        <v>47</v>
      </c>
    </row>
    <row r="31" spans="1:14" x14ac:dyDescent="0.3">
      <c r="A31" s="16">
        <v>4.6146310849212897</v>
      </c>
      <c r="B31" s="16"/>
      <c r="C31" s="16"/>
      <c r="D31" s="16"/>
      <c r="E31" s="16"/>
      <c r="F31" s="2" t="s">
        <v>44</v>
      </c>
      <c r="G31" s="6">
        <f>$B$26</f>
        <v>2.9207816224250998</v>
      </c>
      <c r="H31" s="2" t="s">
        <v>46</v>
      </c>
      <c r="I31" s="6">
        <f>$B$25</f>
        <v>2.119905299221255</v>
      </c>
      <c r="J31" s="2" t="s">
        <v>46</v>
      </c>
      <c r="K31" s="6">
        <f>$B$24</f>
        <v>1.7458836762762506</v>
      </c>
      <c r="L31" s="1" t="s">
        <v>47</v>
      </c>
    </row>
    <row r="32" spans="1:14" x14ac:dyDescent="0.3">
      <c r="A32" s="17">
        <v>-2.6354968040325701</v>
      </c>
      <c r="B32" s="17"/>
      <c r="C32" s="17"/>
      <c r="D32" s="17"/>
      <c r="E32" s="17"/>
      <c r="F32" s="2" t="s">
        <v>45</v>
      </c>
      <c r="G32" s="6">
        <f>$B$26</f>
        <v>2.9207816224250998</v>
      </c>
      <c r="H32" s="2" t="s">
        <v>46</v>
      </c>
      <c r="I32" s="6">
        <f>$B$25</f>
        <v>2.119905299221255</v>
      </c>
      <c r="J32" s="2" t="s">
        <v>46</v>
      </c>
      <c r="K32" s="6">
        <f>$B$24</f>
        <v>1.7458836762762506</v>
      </c>
      <c r="L32" s="19" t="s">
        <v>48</v>
      </c>
      <c r="M32" s="1" t="s">
        <v>47</v>
      </c>
      <c r="N32" s="1" t="s">
        <v>47</v>
      </c>
    </row>
    <row r="35" spans="1:19" x14ac:dyDescent="0.3">
      <c r="A35" s="18" t="s">
        <v>22</v>
      </c>
      <c r="B35" s="18"/>
      <c r="C35" s="18"/>
      <c r="D35" s="18"/>
      <c r="E35" s="18"/>
      <c r="G35" s="1" t="s">
        <v>32</v>
      </c>
      <c r="H35" s="6">
        <f>A36-$B$24*A42*SQRT(20 / (20 - 3 - 1))</f>
        <v>23.232129949772016</v>
      </c>
      <c r="I35" s="6">
        <f>A36+$B$24*A42*SQRT(20 / (20 - 3 - 1))</f>
        <v>94.915965824318789</v>
      </c>
      <c r="K35" s="1" t="s">
        <v>32</v>
      </c>
      <c r="L35" s="6">
        <f>A36-$B$25*A42*SQRT(20 / (20 - 3 - 1))</f>
        <v>15.553696100757961</v>
      </c>
      <c r="M35" s="6">
        <f>A36+$B$25*A42*SQRT(20 / (20 - 3 - 1))</f>
        <v>102.59439967333284</v>
      </c>
      <c r="O35" s="1" t="s">
        <v>32</v>
      </c>
      <c r="P35" s="6">
        <f>A36-$B$26*A42*SQRT(20 / (20 - 3 - 1))</f>
        <v>-0.88780217557707175</v>
      </c>
      <c r="Q35" s="6">
        <f>A36+$B$26*A42*SQRT(20 / (20 - 3 - 1))</f>
        <v>119.03589794966788</v>
      </c>
    </row>
    <row r="36" spans="1:19" x14ac:dyDescent="0.3">
      <c r="A36" s="17">
        <v>59.074047887045403</v>
      </c>
      <c r="B36" s="17"/>
      <c r="C36" s="17"/>
      <c r="D36" s="17"/>
      <c r="E36" s="17"/>
      <c r="G36" s="1" t="s">
        <v>33</v>
      </c>
      <c r="H36" s="6">
        <f t="shared" ref="H36:H38" si="1">A37-$B$24*A43*SQRT(20 / (20 - 3 - 1))</f>
        <v>5.6623745528972078</v>
      </c>
      <c r="I36" s="6">
        <f t="shared" ref="I36:I38" si="2">A37+$B$24*A43*SQRT(20 / (20 - 3 - 1))</f>
        <v>9.5642200001105309</v>
      </c>
      <c r="K36" s="1" t="s">
        <v>33</v>
      </c>
      <c r="L36" s="6">
        <f t="shared" ref="L36:L38" si="3">A37-$B$25*A43*SQRT(20 / (20 - 3 - 1))</f>
        <v>5.2444273017493064</v>
      </c>
      <c r="M36" s="6">
        <f t="shared" ref="M36:M38" si="4">A37+$B$25*A43*SQRT(20 / (20 - 3 - 1))</f>
        <v>9.9821672512584332</v>
      </c>
      <c r="O36" s="1" t="s">
        <v>33</v>
      </c>
      <c r="P36" s="6">
        <f t="shared" ref="P36:P38" si="5">A37-$B$26*A43*SQRT(20 / (20 - 3 - 1))</f>
        <v>4.3494949308427646</v>
      </c>
      <c r="Q36" s="6">
        <f t="shared" ref="Q36:Q38" si="6">A37+$B$26*A43*SQRT(20 / (20 - 3 - 1))</f>
        <v>10.877099622164975</v>
      </c>
    </row>
    <row r="37" spans="1:19" x14ac:dyDescent="0.3">
      <c r="A37" s="17">
        <v>7.6132972765038698</v>
      </c>
      <c r="B37" s="17"/>
      <c r="C37" s="17"/>
      <c r="D37" s="17"/>
      <c r="E37" s="17"/>
      <c r="G37" s="1" t="s">
        <v>34</v>
      </c>
      <c r="H37" s="6">
        <f t="shared" si="1"/>
        <v>3.5142561807830477</v>
      </c>
      <c r="I37" s="6">
        <f t="shared" si="2"/>
        <v>8.6667295983058921</v>
      </c>
      <c r="K37" s="1" t="s">
        <v>34</v>
      </c>
      <c r="L37" s="6">
        <f t="shared" si="3"/>
        <v>2.9623475696912638</v>
      </c>
      <c r="M37" s="6">
        <f t="shared" si="4"/>
        <v>9.2186382093976764</v>
      </c>
      <c r="O37" s="1" t="s">
        <v>34</v>
      </c>
      <c r="P37" s="6">
        <f t="shared" si="5"/>
        <v>1.7805695331291336</v>
      </c>
      <c r="Q37" s="6">
        <f t="shared" si="6"/>
        <v>10.400416245959807</v>
      </c>
    </row>
    <row r="38" spans="1:19" x14ac:dyDescent="0.3">
      <c r="A38" s="17">
        <v>6.0904928895444703</v>
      </c>
      <c r="B38" s="17"/>
      <c r="C38" s="17"/>
      <c r="D38" s="17"/>
      <c r="E38" s="17"/>
      <c r="G38" s="1" t="s">
        <v>35</v>
      </c>
      <c r="H38" s="6">
        <f>A39-$B$24*A45*SQRT(20 / (20 - 3 - 1))</f>
        <v>-4.487855504436717</v>
      </c>
      <c r="I38" s="6">
        <f t="shared" si="2"/>
        <v>-0.66869913141232296</v>
      </c>
      <c r="K38" s="1" t="s">
        <v>35</v>
      </c>
      <c r="L38" s="6">
        <f t="shared" si="3"/>
        <v>-4.8969454925984817</v>
      </c>
      <c r="M38" s="6">
        <f t="shared" si="4"/>
        <v>-0.25960914325055784</v>
      </c>
      <c r="O38" s="1" t="s">
        <v>35</v>
      </c>
      <c r="P38" s="6">
        <f t="shared" si="5"/>
        <v>-5.7729121893866875</v>
      </c>
      <c r="Q38" s="6">
        <f t="shared" si="6"/>
        <v>0.6163575535376471</v>
      </c>
    </row>
    <row r="39" spans="1:19" x14ac:dyDescent="0.3">
      <c r="A39" s="17">
        <v>-2.57827731792452</v>
      </c>
      <c r="B39" s="17"/>
      <c r="C39" s="17"/>
      <c r="D39" s="17"/>
      <c r="E39" s="17"/>
      <c r="G39" s="14" t="s">
        <v>38</v>
      </c>
      <c r="H39" s="14"/>
      <c r="I39" s="14"/>
      <c r="K39" s="14" t="s">
        <v>37</v>
      </c>
      <c r="L39" s="14"/>
      <c r="M39" s="14"/>
      <c r="O39" s="14" t="s">
        <v>36</v>
      </c>
      <c r="P39" s="14"/>
      <c r="Q39" s="14"/>
    </row>
    <row r="41" spans="1:19" x14ac:dyDescent="0.3">
      <c r="A41" s="18" t="s">
        <v>10</v>
      </c>
      <c r="B41" s="18"/>
      <c r="C41" s="18"/>
      <c r="D41" s="18"/>
      <c r="E41" s="18"/>
    </row>
    <row r="42" spans="1:19" x14ac:dyDescent="0.3">
      <c r="A42" s="16">
        <v>18.362040046711801</v>
      </c>
      <c r="B42" s="16"/>
      <c r="C42" s="16"/>
      <c r="D42" s="16"/>
      <c r="E42" s="16"/>
    </row>
    <row r="43" spans="1:19" x14ac:dyDescent="0.3">
      <c r="A43" s="16">
        <v>0.99946998488191796</v>
      </c>
      <c r="B43" s="16"/>
      <c r="C43" s="16"/>
      <c r="D43" s="16"/>
      <c r="E43" s="16"/>
    </row>
    <row r="44" spans="1:19" x14ac:dyDescent="0.3">
      <c r="A44" s="16">
        <v>1.31982227343063</v>
      </c>
      <c r="B44" s="16"/>
      <c r="C44" s="16"/>
      <c r="D44" s="16"/>
      <c r="E44" s="16"/>
    </row>
    <row r="45" spans="1:19" x14ac:dyDescent="0.3">
      <c r="A45" s="17">
        <v>0.97828891842308796</v>
      </c>
      <c r="B45" s="17"/>
      <c r="C45" s="17"/>
      <c r="D45" s="17"/>
      <c r="E45" s="17"/>
    </row>
    <row r="47" spans="1:19" ht="14.4" customHeight="1" x14ac:dyDescent="0.3">
      <c r="A47" s="1" t="s">
        <v>20</v>
      </c>
      <c r="B47" s="13">
        <v>26.951731820946065</v>
      </c>
      <c r="C47" s="13"/>
      <c r="D47" s="13"/>
      <c r="E47" s="13"/>
      <c r="I47" s="14" t="s">
        <v>42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19" x14ac:dyDescent="0.3"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19" x14ac:dyDescent="0.3">
      <c r="A49" s="1" t="s">
        <v>40</v>
      </c>
      <c r="B49" s="14" t="s">
        <v>41</v>
      </c>
      <c r="C49" s="14"/>
      <c r="D49" s="14"/>
      <c r="E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4.4" customHeight="1" x14ac:dyDescent="0.3">
      <c r="A50" s="2">
        <v>0.9</v>
      </c>
      <c r="B50" s="15">
        <f>FINV(1-A50, 3+1, 20-3-1)</f>
        <v>2.3327448693536255</v>
      </c>
      <c r="C50" s="15"/>
      <c r="D50" s="15"/>
      <c r="E50" s="15"/>
      <c r="F50" s="2" t="s">
        <v>45</v>
      </c>
      <c r="G50" s="6">
        <f>$B$47</f>
        <v>26.951731820946065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x14ac:dyDescent="0.3">
      <c r="A51" s="2">
        <v>0.95</v>
      </c>
      <c r="B51" s="15">
        <f t="shared" ref="B51:B52" si="7">FINV(1-A51, 3+1, 20-3-1)</f>
        <v>3.0069172799243433</v>
      </c>
      <c r="C51" s="15"/>
      <c r="D51" s="15"/>
      <c r="E51" s="15"/>
      <c r="F51" s="2" t="s">
        <v>45</v>
      </c>
      <c r="G51" s="6">
        <f>$B$47</f>
        <v>26.951731820946065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spans="1:19" x14ac:dyDescent="0.3">
      <c r="A52" s="2">
        <v>0.99</v>
      </c>
      <c r="B52" s="15">
        <f t="shared" si="7"/>
        <v>4.772577999723211</v>
      </c>
      <c r="C52" s="15"/>
      <c r="D52" s="15"/>
      <c r="E52" s="15"/>
      <c r="F52" s="2" t="s">
        <v>45</v>
      </c>
      <c r="G52" s="6">
        <f>$B$47</f>
        <v>26.951731820946065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1:19" x14ac:dyDescent="0.3">
      <c r="M53"/>
      <c r="N53"/>
      <c r="O53"/>
      <c r="P53"/>
      <c r="Q53"/>
    </row>
    <row r="54" spans="1:19" x14ac:dyDescent="0.3">
      <c r="A54" s="14" t="s">
        <v>8</v>
      </c>
      <c r="B54" s="14"/>
      <c r="C54" s="14"/>
      <c r="D54" s="14"/>
      <c r="E54" s="6">
        <v>0.82125281756657542</v>
      </c>
      <c r="I54" s="14" t="s">
        <v>39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3"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x14ac:dyDescent="0.3">
      <c r="A56" s="14" t="s">
        <v>9</v>
      </c>
      <c r="B56" s="14"/>
      <c r="C56" s="14"/>
      <c r="D56" s="14"/>
      <c r="E56" s="6">
        <v>0.78550338107989048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3"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3"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60" spans="1:19" x14ac:dyDescent="0.3">
      <c r="A60" s="1" t="s">
        <v>0</v>
      </c>
      <c r="B60" s="1" t="s">
        <v>1</v>
      </c>
      <c r="C60" s="1" t="s">
        <v>2</v>
      </c>
      <c r="D60" s="1" t="s">
        <v>3</v>
      </c>
      <c r="E60" s="1" t="s">
        <v>4</v>
      </c>
    </row>
    <row r="61" spans="1:19" x14ac:dyDescent="0.3">
      <c r="A61" s="2">
        <v>1</v>
      </c>
      <c r="B61" s="2">
        <v>12</v>
      </c>
      <c r="C61" s="2">
        <v>2</v>
      </c>
      <c r="D61" s="2">
        <v>8</v>
      </c>
      <c r="E61" s="12">
        <v>141.98838240000001</v>
      </c>
    </row>
    <row r="62" spans="1:19" x14ac:dyDescent="0.3">
      <c r="A62" s="2">
        <v>2</v>
      </c>
      <c r="B62" s="2">
        <v>17</v>
      </c>
      <c r="C62" s="2">
        <v>5</v>
      </c>
      <c r="D62" s="2">
        <v>12</v>
      </c>
      <c r="E62" s="12">
        <v>188.01323819999999</v>
      </c>
    </row>
    <row r="63" spans="1:19" x14ac:dyDescent="0.3">
      <c r="A63" s="2">
        <v>3</v>
      </c>
      <c r="B63" s="2">
        <v>14</v>
      </c>
      <c r="C63" s="2">
        <v>6</v>
      </c>
      <c r="D63" s="2">
        <v>11</v>
      </c>
      <c r="E63" s="12">
        <v>173.8421166</v>
      </c>
    </row>
    <row r="64" spans="1:19" x14ac:dyDescent="0.3">
      <c r="A64" s="2">
        <v>4</v>
      </c>
      <c r="B64" s="2">
        <v>13</v>
      </c>
      <c r="C64" s="2">
        <v>4</v>
      </c>
      <c r="D64" s="2">
        <v>9</v>
      </c>
      <c r="E64" s="12">
        <v>159.20438820000001</v>
      </c>
    </row>
    <row r="65" spans="1:5" x14ac:dyDescent="0.3">
      <c r="A65" s="2">
        <v>5</v>
      </c>
      <c r="B65" s="2">
        <v>16</v>
      </c>
      <c r="C65" s="2">
        <v>3</v>
      </c>
      <c r="D65" s="2">
        <v>12</v>
      </c>
      <c r="E65" s="12">
        <v>168.21895520000001</v>
      </c>
    </row>
    <row r="66" spans="1:5" x14ac:dyDescent="0.3">
      <c r="A66" s="2">
        <v>6</v>
      </c>
      <c r="B66" s="2">
        <v>15</v>
      </c>
      <c r="C66" s="2">
        <v>2</v>
      </c>
      <c r="D66" s="2">
        <v>9</v>
      </c>
      <c r="E66" s="12">
        <v>162.24999700000001</v>
      </c>
    </row>
    <row r="67" spans="1:5" x14ac:dyDescent="0.3">
      <c r="A67" s="2">
        <v>7</v>
      </c>
      <c r="B67" s="2">
        <v>13</v>
      </c>
      <c r="C67" s="2">
        <v>6</v>
      </c>
      <c r="D67" s="2">
        <v>10</v>
      </c>
      <c r="E67" s="12">
        <v>168.80709659999999</v>
      </c>
    </row>
    <row r="68" spans="1:5" x14ac:dyDescent="0.3">
      <c r="A68" s="2">
        <v>8</v>
      </c>
      <c r="B68" s="2">
        <v>11</v>
      </c>
      <c r="C68" s="2">
        <v>5</v>
      </c>
      <c r="D68" s="2">
        <v>13</v>
      </c>
      <c r="E68" s="12">
        <v>139.75517719999999</v>
      </c>
    </row>
    <row r="69" spans="1:5" x14ac:dyDescent="0.3">
      <c r="A69" s="2">
        <v>9</v>
      </c>
      <c r="B69" s="2">
        <v>15</v>
      </c>
      <c r="C69" s="2">
        <v>4</v>
      </c>
      <c r="D69" s="2">
        <v>10</v>
      </c>
      <c r="E69" s="12">
        <v>171.85270539999999</v>
      </c>
    </row>
    <row r="70" spans="1:5" x14ac:dyDescent="0.3">
      <c r="A70" s="2">
        <v>10</v>
      </c>
      <c r="B70" s="2">
        <v>13</v>
      </c>
      <c r="C70" s="2">
        <v>6</v>
      </c>
      <c r="D70" s="2">
        <v>11</v>
      </c>
      <c r="E70" s="12">
        <v>166.2288193</v>
      </c>
    </row>
    <row r="71" spans="1:5" x14ac:dyDescent="0.3">
      <c r="A71" s="2">
        <v>11</v>
      </c>
      <c r="B71" s="2">
        <v>12</v>
      </c>
      <c r="C71" s="2">
        <v>5</v>
      </c>
      <c r="D71" s="2">
        <v>14</v>
      </c>
      <c r="E71" s="12">
        <v>144.79019719999999</v>
      </c>
    </row>
    <row r="72" spans="1:5" x14ac:dyDescent="0.3">
      <c r="A72" s="2">
        <v>12</v>
      </c>
      <c r="B72" s="2">
        <v>15</v>
      </c>
      <c r="C72" s="2">
        <v>3</v>
      </c>
      <c r="D72" s="2">
        <v>14</v>
      </c>
      <c r="E72" s="12">
        <v>155.44910329999999</v>
      </c>
    </row>
    <row r="73" spans="1:5" x14ac:dyDescent="0.3">
      <c r="A73" s="2">
        <v>13</v>
      </c>
      <c r="B73" s="2">
        <v>13</v>
      </c>
      <c r="C73" s="2">
        <v>2</v>
      </c>
      <c r="D73" s="2">
        <v>8</v>
      </c>
      <c r="E73" s="12">
        <v>149.60167970000001</v>
      </c>
    </row>
    <row r="74" spans="1:5" x14ac:dyDescent="0.3">
      <c r="A74" s="2">
        <v>14</v>
      </c>
      <c r="B74" s="2">
        <v>16</v>
      </c>
      <c r="C74" s="2">
        <v>5</v>
      </c>
      <c r="D74" s="2">
        <v>11</v>
      </c>
      <c r="E74" s="12">
        <v>182.97821830000001</v>
      </c>
    </row>
    <row r="75" spans="1:5" x14ac:dyDescent="0.3">
      <c r="A75" s="2">
        <v>15</v>
      </c>
      <c r="B75" s="2">
        <v>17</v>
      </c>
      <c r="C75" s="2">
        <v>5</v>
      </c>
      <c r="D75" s="2">
        <v>10</v>
      </c>
      <c r="E75" s="12">
        <v>193.1697929</v>
      </c>
    </row>
    <row r="76" spans="1:5" x14ac:dyDescent="0.3">
      <c r="A76" s="2">
        <v>16</v>
      </c>
      <c r="B76" s="2">
        <v>15</v>
      </c>
      <c r="C76" s="2">
        <v>4</v>
      </c>
      <c r="D76" s="2">
        <v>13</v>
      </c>
      <c r="E76" s="12">
        <v>164.1178735</v>
      </c>
    </row>
    <row r="77" spans="1:5" x14ac:dyDescent="0.3">
      <c r="A77" s="2">
        <v>17</v>
      </c>
      <c r="B77" s="2">
        <v>11</v>
      </c>
      <c r="C77" s="2">
        <v>5</v>
      </c>
      <c r="D77" s="2">
        <v>12</v>
      </c>
      <c r="E77" s="12">
        <v>142.33345460000001</v>
      </c>
    </row>
    <row r="78" spans="1:5" x14ac:dyDescent="0.3">
      <c r="A78" s="2">
        <v>18</v>
      </c>
      <c r="B78" s="2">
        <v>14</v>
      </c>
      <c r="C78" s="2">
        <v>4</v>
      </c>
      <c r="D78" s="2">
        <v>12</v>
      </c>
      <c r="E78" s="12">
        <v>159.0828535</v>
      </c>
    </row>
    <row r="79" spans="1:5" x14ac:dyDescent="0.3">
      <c r="A79" s="2">
        <v>19</v>
      </c>
      <c r="B79" s="2">
        <v>13</v>
      </c>
      <c r="C79" s="2">
        <v>2</v>
      </c>
      <c r="D79" s="2">
        <v>14</v>
      </c>
      <c r="E79" s="12">
        <v>134.1320158</v>
      </c>
    </row>
    <row r="80" spans="1:5" x14ac:dyDescent="0.3">
      <c r="A80" s="2">
        <v>20</v>
      </c>
      <c r="B80" s="2">
        <v>15</v>
      </c>
      <c r="C80" s="2">
        <v>3</v>
      </c>
      <c r="D80" s="2">
        <v>11</v>
      </c>
      <c r="E80" s="12">
        <v>163.18393520000001</v>
      </c>
    </row>
    <row r="83" spans="1:5" x14ac:dyDescent="0.3">
      <c r="A83" s="1" t="s">
        <v>0</v>
      </c>
      <c r="B83" s="1" t="s">
        <v>1</v>
      </c>
      <c r="C83" s="1" t="s">
        <v>2</v>
      </c>
      <c r="D83" s="1" t="s">
        <v>3</v>
      </c>
      <c r="E83" s="1" t="s">
        <v>49</v>
      </c>
    </row>
    <row r="84" spans="1:5" x14ac:dyDescent="0.3">
      <c r="A84" s="2">
        <v>1</v>
      </c>
      <c r="B84" s="2">
        <v>12</v>
      </c>
      <c r="C84" s="2">
        <v>2</v>
      </c>
      <c r="D84" s="2">
        <v>8</v>
      </c>
      <c r="E84" s="4">
        <v>-2.9883824407845623</v>
      </c>
    </row>
    <row r="85" spans="1:5" x14ac:dyDescent="0.3">
      <c r="A85" s="2">
        <v>2</v>
      </c>
      <c r="B85" s="2">
        <v>17</v>
      </c>
      <c r="C85" s="2">
        <v>5</v>
      </c>
      <c r="D85" s="2">
        <v>12</v>
      </c>
      <c r="E85" s="4">
        <v>-6.0132382202392307</v>
      </c>
    </row>
    <row r="86" spans="1:5" x14ac:dyDescent="0.3">
      <c r="A86" s="2">
        <v>3</v>
      </c>
      <c r="B86" s="2">
        <v>14</v>
      </c>
      <c r="C86" s="2">
        <v>6</v>
      </c>
      <c r="D86" s="2">
        <v>11</v>
      </c>
      <c r="E86" s="4">
        <v>-9.8421165981966112</v>
      </c>
    </row>
    <row r="87" spans="1:5" x14ac:dyDescent="0.3">
      <c r="A87" s="2">
        <v>4</v>
      </c>
      <c r="B87" s="2">
        <v>13</v>
      </c>
      <c r="C87" s="2">
        <v>4</v>
      </c>
      <c r="D87" s="2">
        <v>9</v>
      </c>
      <c r="E87" s="4">
        <v>-9.2043881784528594</v>
      </c>
    </row>
    <row r="88" spans="1:5" x14ac:dyDescent="0.3">
      <c r="A88" s="2">
        <v>5</v>
      </c>
      <c r="B88" s="2">
        <v>16</v>
      </c>
      <c r="C88" s="2">
        <v>3</v>
      </c>
      <c r="D88" s="2">
        <v>12</v>
      </c>
      <c r="E88" s="4">
        <v>7.7810448353535833</v>
      </c>
    </row>
    <row r="89" spans="1:5" x14ac:dyDescent="0.3">
      <c r="A89" s="2">
        <v>6</v>
      </c>
      <c r="B89" s="2">
        <v>15</v>
      </c>
      <c r="C89" s="2">
        <v>2</v>
      </c>
      <c r="D89" s="2">
        <v>9</v>
      </c>
      <c r="E89" s="4">
        <v>5.7500030476283541</v>
      </c>
    </row>
    <row r="90" spans="1:5" x14ac:dyDescent="0.3">
      <c r="A90" s="2">
        <v>7</v>
      </c>
      <c r="B90" s="2">
        <v>13</v>
      </c>
      <c r="C90" s="2">
        <v>6</v>
      </c>
      <c r="D90" s="2">
        <v>10</v>
      </c>
      <c r="E90" s="4">
        <v>4.1929033603827293</v>
      </c>
    </row>
    <row r="91" spans="1:5" x14ac:dyDescent="0.3">
      <c r="A91" s="2">
        <v>8</v>
      </c>
      <c r="B91" s="2">
        <v>11</v>
      </c>
      <c r="C91" s="2">
        <v>5</v>
      </c>
      <c r="D91" s="2">
        <v>13</v>
      </c>
      <c r="E91" s="4">
        <v>5.2448227567084871</v>
      </c>
    </row>
    <row r="92" spans="1:5" x14ac:dyDescent="0.3">
      <c r="A92" s="2">
        <v>9</v>
      </c>
      <c r="B92" s="2">
        <v>15</v>
      </c>
      <c r="C92" s="2">
        <v>4</v>
      </c>
      <c r="D92" s="2">
        <v>10</v>
      </c>
      <c r="E92" s="4">
        <v>3.1472945864639428</v>
      </c>
    </row>
    <row r="93" spans="1:5" x14ac:dyDescent="0.3">
      <c r="A93" s="2">
        <v>10</v>
      </c>
      <c r="B93" s="2">
        <v>13</v>
      </c>
      <c r="C93" s="2">
        <v>6</v>
      </c>
      <c r="D93" s="2">
        <v>11</v>
      </c>
      <c r="E93" s="4">
        <v>-9.2288193216927255</v>
      </c>
    </row>
    <row r="94" spans="1:5" x14ac:dyDescent="0.3">
      <c r="A94" s="2">
        <v>11</v>
      </c>
      <c r="B94" s="2">
        <v>12</v>
      </c>
      <c r="C94" s="2">
        <v>5</v>
      </c>
      <c r="D94" s="2">
        <v>14</v>
      </c>
      <c r="E94" s="4">
        <v>-2.7901972018707966</v>
      </c>
    </row>
    <row r="95" spans="1:5" x14ac:dyDescent="0.3">
      <c r="A95" s="2">
        <v>12</v>
      </c>
      <c r="B95" s="2">
        <v>15</v>
      </c>
      <c r="C95" s="2">
        <v>3</v>
      </c>
      <c r="D95" s="2">
        <v>14</v>
      </c>
      <c r="E95" s="4">
        <v>-4.4491032522934688</v>
      </c>
    </row>
    <row r="96" spans="1:5" x14ac:dyDescent="0.3">
      <c r="A96" s="2">
        <v>13</v>
      </c>
      <c r="B96" s="2">
        <v>13</v>
      </c>
      <c r="C96" s="2">
        <v>2</v>
      </c>
      <c r="D96" s="2">
        <v>8</v>
      </c>
      <c r="E96" s="4">
        <v>-1.601679717288448</v>
      </c>
    </row>
    <row r="97" spans="1:20" x14ac:dyDescent="0.3">
      <c r="A97" s="2">
        <v>14</v>
      </c>
      <c r="B97" s="2">
        <v>16</v>
      </c>
      <c r="C97" s="2">
        <v>5</v>
      </c>
      <c r="D97" s="2">
        <v>11</v>
      </c>
      <c r="E97" s="4">
        <v>3.0217817383401382</v>
      </c>
    </row>
    <row r="98" spans="1:20" x14ac:dyDescent="0.3">
      <c r="A98" s="2">
        <v>15</v>
      </c>
      <c r="B98" s="2">
        <v>17</v>
      </c>
      <c r="C98" s="2">
        <v>5</v>
      </c>
      <c r="D98" s="2">
        <v>10</v>
      </c>
      <c r="E98" s="4">
        <v>7.8302071439117071</v>
      </c>
    </row>
    <row r="99" spans="1:20" x14ac:dyDescent="0.3">
      <c r="A99" s="2">
        <v>16</v>
      </c>
      <c r="B99" s="2">
        <v>15</v>
      </c>
      <c r="C99" s="2">
        <v>4</v>
      </c>
      <c r="D99" s="2">
        <v>13</v>
      </c>
      <c r="E99" s="4">
        <v>4.8821265402375218</v>
      </c>
    </row>
    <row r="100" spans="1:20" x14ac:dyDescent="0.3">
      <c r="A100" s="2">
        <v>17</v>
      </c>
      <c r="B100" s="2">
        <v>11</v>
      </c>
      <c r="C100" s="2">
        <v>5</v>
      </c>
      <c r="D100" s="2">
        <v>12</v>
      </c>
      <c r="E100" s="4">
        <v>17.66654543878397</v>
      </c>
    </row>
    <row r="101" spans="1:20" x14ac:dyDescent="0.3">
      <c r="A101" s="2">
        <v>18</v>
      </c>
      <c r="B101" s="2">
        <v>14</v>
      </c>
      <c r="C101" s="2">
        <v>4</v>
      </c>
      <c r="D101" s="2">
        <v>12</v>
      </c>
      <c r="E101" s="4">
        <v>-8.0828535011831377</v>
      </c>
    </row>
    <row r="102" spans="1:20" x14ac:dyDescent="0.3">
      <c r="A102" s="2">
        <v>19</v>
      </c>
      <c r="B102" s="2">
        <v>13</v>
      </c>
      <c r="C102" s="2">
        <v>2</v>
      </c>
      <c r="D102" s="2">
        <v>14</v>
      </c>
      <c r="E102" s="4">
        <v>-5.13201580974129</v>
      </c>
    </row>
    <row r="103" spans="1:20" x14ac:dyDescent="0.3">
      <c r="A103" s="2">
        <v>20</v>
      </c>
      <c r="B103" s="2">
        <v>15</v>
      </c>
      <c r="C103" s="2">
        <v>3</v>
      </c>
      <c r="D103" s="2">
        <v>11</v>
      </c>
      <c r="E103" s="10">
        <v>-0.18393520606704783</v>
      </c>
    </row>
    <row r="105" spans="1:20" x14ac:dyDescent="0.3">
      <c r="G105" s="14" t="s">
        <v>50</v>
      </c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</sheetData>
  <mergeCells count="32">
    <mergeCell ref="G39:I39"/>
    <mergeCell ref="K39:M39"/>
    <mergeCell ref="O39:Q39"/>
    <mergeCell ref="I54:S58"/>
    <mergeCell ref="A35:E35"/>
    <mergeCell ref="A36:E36"/>
    <mergeCell ref="A37:E37"/>
    <mergeCell ref="A38:E38"/>
    <mergeCell ref="A39:E39"/>
    <mergeCell ref="A41:E41"/>
    <mergeCell ref="A42:E42"/>
    <mergeCell ref="B23:E23"/>
    <mergeCell ref="B24:E24"/>
    <mergeCell ref="B25:E25"/>
    <mergeCell ref="B26:E26"/>
    <mergeCell ref="A54:D54"/>
    <mergeCell ref="A43:E43"/>
    <mergeCell ref="A44:E44"/>
    <mergeCell ref="A45:E45"/>
    <mergeCell ref="A28:E28"/>
    <mergeCell ref="A29:E29"/>
    <mergeCell ref="A30:E30"/>
    <mergeCell ref="A31:E31"/>
    <mergeCell ref="A32:E32"/>
    <mergeCell ref="B47:E47"/>
    <mergeCell ref="I47:S52"/>
    <mergeCell ref="G105:T105"/>
    <mergeCell ref="B49:E49"/>
    <mergeCell ref="B50:E50"/>
    <mergeCell ref="B51:E51"/>
    <mergeCell ref="B52:E52"/>
    <mergeCell ref="A56:D5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18C3-74D7-40F2-BBB2-BE029D7F0CD8}">
  <dimension ref="A1:I46"/>
  <sheetViews>
    <sheetView topLeftCell="A3" workbookViewId="0">
      <selection activeCell="E12" sqref="E12"/>
    </sheetView>
  </sheetViews>
  <sheetFormatPr defaultRowHeight="14.4" x14ac:dyDescent="0.3"/>
  <cols>
    <col min="1" max="1" width="27.21875" customWidth="1"/>
    <col min="2" max="2" width="17.77734375" customWidth="1"/>
    <col min="3" max="3" width="23" customWidth="1"/>
    <col min="4" max="4" width="16.88671875" customWidth="1"/>
    <col min="5" max="5" width="18.5546875" customWidth="1"/>
    <col min="6" max="6" width="19" customWidth="1"/>
    <col min="7" max="7" width="17" customWidth="1"/>
    <col min="8" max="8" width="15.33203125" customWidth="1"/>
    <col min="9" max="9" width="16" customWidth="1"/>
  </cols>
  <sheetData>
    <row r="1" spans="1:9" x14ac:dyDescent="0.3">
      <c r="A1" t="s">
        <v>5</v>
      </c>
    </row>
    <row r="2" spans="1:9" ht="15" thickBot="1" x14ac:dyDescent="0.35"/>
    <row r="3" spans="1:9" x14ac:dyDescent="0.3">
      <c r="A3" s="9" t="s">
        <v>6</v>
      </c>
      <c r="B3" s="9"/>
    </row>
    <row r="4" spans="1:9" x14ac:dyDescent="0.3">
      <c r="A4" t="s">
        <v>7</v>
      </c>
      <c r="B4">
        <v>0.91367660482327673</v>
      </c>
    </row>
    <row r="5" spans="1:9" x14ac:dyDescent="0.3">
      <c r="A5" t="s">
        <v>8</v>
      </c>
      <c r="B5">
        <v>0.83480493820139012</v>
      </c>
    </row>
    <row r="6" spans="1:9" x14ac:dyDescent="0.3">
      <c r="A6" t="s">
        <v>9</v>
      </c>
      <c r="B6">
        <v>0.80383086411415072</v>
      </c>
    </row>
    <row r="7" spans="1:9" x14ac:dyDescent="0.3">
      <c r="A7" t="s">
        <v>10</v>
      </c>
      <c r="B7">
        <v>7.8608372053792346</v>
      </c>
    </row>
    <row r="8" spans="1:9" ht="15" thickBot="1" x14ac:dyDescent="0.35">
      <c r="A8" s="7" t="s">
        <v>11</v>
      </c>
      <c r="B8" s="7">
        <v>20</v>
      </c>
    </row>
    <row r="10" spans="1:9" ht="15" thickBot="1" x14ac:dyDescent="0.35">
      <c r="A10" t="s">
        <v>12</v>
      </c>
    </row>
    <row r="11" spans="1:9" x14ac:dyDescent="0.3">
      <c r="A11" s="8"/>
      <c r="B11" s="8" t="s">
        <v>17</v>
      </c>
      <c r="C11" s="8" t="s">
        <v>18</v>
      </c>
      <c r="D11" s="8" t="s">
        <v>19</v>
      </c>
      <c r="E11" s="3" t="s">
        <v>20</v>
      </c>
      <c r="F11" s="8" t="s">
        <v>21</v>
      </c>
    </row>
    <row r="12" spans="1:9" x14ac:dyDescent="0.3">
      <c r="A12" t="s">
        <v>13</v>
      </c>
      <c r="B12">
        <v>3</v>
      </c>
      <c r="C12">
        <v>4996.2658148884102</v>
      </c>
      <c r="D12">
        <v>1665.4219382961367</v>
      </c>
      <c r="E12" s="4">
        <v>26.951731820946065</v>
      </c>
      <c r="F12">
        <v>1.7100917574567602E-6</v>
      </c>
    </row>
    <row r="13" spans="1:9" x14ac:dyDescent="0.3">
      <c r="A13" t="s">
        <v>14</v>
      </c>
      <c r="B13">
        <v>16</v>
      </c>
      <c r="C13">
        <v>988.68418511159064</v>
      </c>
      <c r="D13">
        <v>61.792761569474415</v>
      </c>
    </row>
    <row r="14" spans="1:9" ht="15" thickBot="1" x14ac:dyDescent="0.35">
      <c r="A14" s="7" t="s">
        <v>15</v>
      </c>
      <c r="B14" s="7">
        <v>19</v>
      </c>
      <c r="C14" s="7">
        <v>5984.9500000000007</v>
      </c>
      <c r="D14" s="7"/>
      <c r="E14" s="7"/>
      <c r="F14" s="7"/>
    </row>
    <row r="15" spans="1:9" ht="15" thickBot="1" x14ac:dyDescent="0.35"/>
    <row r="16" spans="1:9" x14ac:dyDescent="0.3">
      <c r="A16" s="8"/>
      <c r="B16" s="3" t="s">
        <v>22</v>
      </c>
      <c r="C16" s="3" t="s">
        <v>10</v>
      </c>
      <c r="D16" s="3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3">
      <c r="A17" t="s">
        <v>16</v>
      </c>
      <c r="B17" s="4">
        <v>59.074047887045403</v>
      </c>
      <c r="C17" s="4">
        <v>18.362040046711826</v>
      </c>
      <c r="D17" s="4">
        <v>3.2171832615964702</v>
      </c>
      <c r="E17">
        <v>5.3798381718092184E-3</v>
      </c>
      <c r="F17">
        <v>20.148261887508092</v>
      </c>
      <c r="G17">
        <v>97.999833886582707</v>
      </c>
      <c r="H17">
        <v>20.148261887508092</v>
      </c>
      <c r="I17">
        <v>97.999833886582707</v>
      </c>
    </row>
    <row r="18" spans="1:9" x14ac:dyDescent="0.3">
      <c r="A18" t="s">
        <v>1</v>
      </c>
      <c r="B18" s="4">
        <v>7.6132972765038698</v>
      </c>
      <c r="C18" s="4">
        <v>0.99946998488191796</v>
      </c>
      <c r="D18" s="4">
        <v>7.6173345789902296</v>
      </c>
      <c r="E18">
        <v>1.0411883254457714E-6</v>
      </c>
      <c r="F18">
        <v>5.4945155591401047</v>
      </c>
      <c r="G18">
        <v>9.7320789938676349</v>
      </c>
      <c r="H18">
        <v>5.4945155591401047</v>
      </c>
      <c r="I18">
        <v>9.7320789938676349</v>
      </c>
    </row>
    <row r="19" spans="1:9" x14ac:dyDescent="0.3">
      <c r="A19" t="s">
        <v>2</v>
      </c>
      <c r="B19" s="4">
        <v>6.0904928895444703</v>
      </c>
      <c r="C19" s="4">
        <v>1.3198222734306282</v>
      </c>
      <c r="D19" s="4">
        <v>4.6146310849212897</v>
      </c>
      <c r="E19">
        <v>2.8699076945948266E-4</v>
      </c>
      <c r="F19">
        <v>3.2925946580686341</v>
      </c>
      <c r="G19">
        <v>8.8883911210202999</v>
      </c>
      <c r="H19">
        <v>3.2925946580686341</v>
      </c>
      <c r="I19">
        <v>8.8883911210202999</v>
      </c>
    </row>
    <row r="20" spans="1:9" ht="15" thickBot="1" x14ac:dyDescent="0.35">
      <c r="A20" s="7" t="s">
        <v>3</v>
      </c>
      <c r="B20" s="5">
        <v>-2.578277317924524</v>
      </c>
      <c r="C20" s="5">
        <v>0.97828891842308785</v>
      </c>
      <c r="D20" s="5">
        <v>-2.6354968040325661</v>
      </c>
      <c r="E20" s="7">
        <v>1.7993418106194346E-2</v>
      </c>
      <c r="F20" s="7">
        <v>-4.6521571802590582</v>
      </c>
      <c r="G20" s="7">
        <v>-0.50439745558999016</v>
      </c>
      <c r="H20" s="7">
        <v>-4.6521571802590582</v>
      </c>
      <c r="I20" s="7">
        <v>-0.50439745558999016</v>
      </c>
    </row>
    <row r="24" spans="1:9" x14ac:dyDescent="0.3">
      <c r="A24" t="s">
        <v>29</v>
      </c>
    </row>
    <row r="25" spans="1:9" ht="15" thickBot="1" x14ac:dyDescent="0.35"/>
    <row r="26" spans="1:9" x14ac:dyDescent="0.3">
      <c r="A26" s="8" t="s">
        <v>30</v>
      </c>
      <c r="B26" s="3" t="s">
        <v>43</v>
      </c>
      <c r="C26" s="3" t="s">
        <v>31</v>
      </c>
    </row>
    <row r="27" spans="1:9" x14ac:dyDescent="0.3">
      <c r="A27">
        <v>1</v>
      </c>
      <c r="B27" s="4">
        <v>141.98838244078456</v>
      </c>
      <c r="C27" s="4">
        <v>-2.9883824407845623</v>
      </c>
    </row>
    <row r="28" spans="1:9" x14ac:dyDescent="0.3">
      <c r="A28">
        <v>2</v>
      </c>
      <c r="B28" s="4">
        <v>188.01323822023923</v>
      </c>
      <c r="C28" s="4">
        <v>-6.0132382202392307</v>
      </c>
    </row>
    <row r="29" spans="1:9" x14ac:dyDescent="0.3">
      <c r="A29">
        <v>3</v>
      </c>
      <c r="B29" s="4">
        <v>173.84211659819661</v>
      </c>
      <c r="C29" s="4">
        <v>-9.8421165981966112</v>
      </c>
    </row>
    <row r="30" spans="1:9" x14ac:dyDescent="0.3">
      <c r="A30">
        <v>4</v>
      </c>
      <c r="B30" s="4">
        <v>159.20438817845286</v>
      </c>
      <c r="C30" s="4">
        <v>-9.2043881784528594</v>
      </c>
    </row>
    <row r="31" spans="1:9" x14ac:dyDescent="0.3">
      <c r="A31">
        <v>5</v>
      </c>
      <c r="B31" s="4">
        <v>168.21895516464642</v>
      </c>
      <c r="C31" s="4">
        <v>7.7810448353535833</v>
      </c>
    </row>
    <row r="32" spans="1:9" x14ac:dyDescent="0.3">
      <c r="A32">
        <v>6</v>
      </c>
      <c r="B32" s="4">
        <v>162.24999695237165</v>
      </c>
      <c r="C32" s="4">
        <v>5.7500030476283541</v>
      </c>
    </row>
    <row r="33" spans="1:3" x14ac:dyDescent="0.3">
      <c r="A33">
        <v>7</v>
      </c>
      <c r="B33" s="4">
        <v>168.80709663961727</v>
      </c>
      <c r="C33" s="4">
        <v>4.1929033603827293</v>
      </c>
    </row>
    <row r="34" spans="1:3" x14ac:dyDescent="0.3">
      <c r="A34">
        <v>8</v>
      </c>
      <c r="B34" s="4">
        <v>139.75517724329151</v>
      </c>
      <c r="C34" s="4">
        <v>5.2448227567084871</v>
      </c>
    </row>
    <row r="35" spans="1:3" x14ac:dyDescent="0.3">
      <c r="A35">
        <v>9</v>
      </c>
      <c r="B35" s="4">
        <v>171.85270541353606</v>
      </c>
      <c r="C35" s="4">
        <v>3.1472945864639428</v>
      </c>
    </row>
    <row r="36" spans="1:3" x14ac:dyDescent="0.3">
      <c r="A36">
        <v>10</v>
      </c>
      <c r="B36" s="4">
        <v>166.22881932169273</v>
      </c>
      <c r="C36" s="4">
        <v>-9.2288193216927255</v>
      </c>
    </row>
    <row r="37" spans="1:3" x14ac:dyDescent="0.3">
      <c r="A37">
        <v>11</v>
      </c>
      <c r="B37" s="4">
        <v>144.7901972018708</v>
      </c>
      <c r="C37" s="4">
        <v>-2.7901972018707966</v>
      </c>
    </row>
    <row r="38" spans="1:3" x14ac:dyDescent="0.3">
      <c r="A38">
        <v>12</v>
      </c>
      <c r="B38" s="4">
        <v>155.44910325229347</v>
      </c>
      <c r="C38" s="4">
        <v>-4.4491032522934688</v>
      </c>
    </row>
    <row r="39" spans="1:3" x14ac:dyDescent="0.3">
      <c r="A39">
        <v>13</v>
      </c>
      <c r="B39" s="4">
        <v>149.60167971728845</v>
      </c>
      <c r="C39" s="4">
        <v>-1.601679717288448</v>
      </c>
    </row>
    <row r="40" spans="1:3" x14ac:dyDescent="0.3">
      <c r="A40">
        <v>14</v>
      </c>
      <c r="B40" s="4">
        <v>182.97821826165986</v>
      </c>
      <c r="C40" s="4">
        <v>3.0217817383401382</v>
      </c>
    </row>
    <row r="41" spans="1:3" x14ac:dyDescent="0.3">
      <c r="A41">
        <v>15</v>
      </c>
      <c r="B41" s="4">
        <v>193.16979285608829</v>
      </c>
      <c r="C41" s="4">
        <v>7.8302071439117071</v>
      </c>
    </row>
    <row r="42" spans="1:3" x14ac:dyDescent="0.3">
      <c r="A42">
        <v>16</v>
      </c>
      <c r="B42" s="4">
        <v>164.11787345976248</v>
      </c>
      <c r="C42" s="4">
        <v>4.8821265402375218</v>
      </c>
    </row>
    <row r="43" spans="1:3" x14ac:dyDescent="0.3">
      <c r="A43">
        <v>17</v>
      </c>
      <c r="B43" s="4">
        <v>142.33345456121603</v>
      </c>
      <c r="C43" s="4">
        <v>17.66654543878397</v>
      </c>
    </row>
    <row r="44" spans="1:3" x14ac:dyDescent="0.3">
      <c r="A44">
        <v>18</v>
      </c>
      <c r="B44" s="4">
        <v>159.08285350118314</v>
      </c>
      <c r="C44" s="4">
        <v>-8.0828535011831377</v>
      </c>
    </row>
    <row r="45" spans="1:3" x14ac:dyDescent="0.3">
      <c r="A45">
        <v>19</v>
      </c>
      <c r="B45" s="4">
        <v>134.13201580974129</v>
      </c>
      <c r="C45" s="4">
        <v>-5.13201580974129</v>
      </c>
    </row>
    <row r="46" spans="1:3" ht="15" thickBot="1" x14ac:dyDescent="0.35">
      <c r="A46" s="7">
        <v>20</v>
      </c>
      <c r="B46" s="5">
        <v>163.18393520606705</v>
      </c>
      <c r="C46" s="5">
        <v>-0.18393520606704783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Hummel Turbamentum</dc:creator>
  <cp:lastModifiedBy>Hummel Turbamentum</cp:lastModifiedBy>
  <dcterms:created xsi:type="dcterms:W3CDTF">2024-10-18T13:51:18Z</dcterms:created>
  <dcterms:modified xsi:type="dcterms:W3CDTF">2024-10-21T13:22:36Z</dcterms:modified>
</cp:coreProperties>
</file>