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ata-Analysis-Statistical-Methods\"/>
    </mc:Choice>
  </mc:AlternateContent>
  <xr:revisionPtr revIDLastSave="0" documentId="13_ncr:1_{CD852D91-0F8B-406C-89C7-2DA271F6FF8D}" xr6:coauthVersionLast="47" xr6:coauthVersionMax="47" xr10:uidLastSave="{00000000-0000-0000-0000-000000000000}"/>
  <bookViews>
    <workbookView xWindow="-108" yWindow="-108" windowWidth="23256" windowHeight="12456" tabRatio="589" xr2:uid="{A937963E-F74B-4CF6-9609-862358DBA964}"/>
  </bookViews>
  <sheets>
    <sheet name="Корреляция икс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0" i="1" l="1" a="1"/>
  <c r="J10" i="1" s="1"/>
  <c r="J16" i="1" l="1"/>
  <c r="L21" i="1" s="1"/>
  <c r="L3" i="1"/>
  <c r="K3" i="1"/>
  <c r="L4" i="1"/>
  <c r="L5" i="1"/>
  <c r="K4" i="1"/>
  <c r="J3" i="1"/>
  <c r="L19" i="1" l="1"/>
  <c r="L20" i="1"/>
  <c r="G41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<sst xmlns="http://schemas.openxmlformats.org/spreadsheetml/2006/main" count="73" uniqueCount="65">
  <si>
    <t>t</t>
  </si>
  <si>
    <t>x1 (ввп)</t>
  </si>
  <si>
    <t>x2 (инвестиции)</t>
  </si>
  <si>
    <t>x3 (инфляция)</t>
  </si>
  <si>
    <t>y (военные расходы)</t>
  </si>
  <si>
    <t>y (предсказанные)</t>
  </si>
  <si>
    <t>Остатки</t>
  </si>
  <si>
    <t>Албания</t>
  </si>
  <si>
    <t>Австрия</t>
  </si>
  <si>
    <t>Беларусь</t>
  </si>
  <si>
    <t>Бельгия</t>
  </si>
  <si>
    <t>Болгария</t>
  </si>
  <si>
    <t>Хорватия</t>
  </si>
  <si>
    <t>Кипр</t>
  </si>
  <si>
    <t>Чешская республика</t>
  </si>
  <si>
    <t>Дания</t>
  </si>
  <si>
    <t>Эстония</t>
  </si>
  <si>
    <t>Финляндия</t>
  </si>
  <si>
    <t>Франция</t>
  </si>
  <si>
    <t>Германия</t>
  </si>
  <si>
    <t>Греция</t>
  </si>
  <si>
    <t>Венгрия</t>
  </si>
  <si>
    <t>Ирландия</t>
  </si>
  <si>
    <t>Италия</t>
  </si>
  <si>
    <t>Косово</t>
  </si>
  <si>
    <t>Латвия</t>
  </si>
  <si>
    <t>Литва</t>
  </si>
  <si>
    <t>Люксембург</t>
  </si>
  <si>
    <t>Македония</t>
  </si>
  <si>
    <t>Мальта</t>
  </si>
  <si>
    <t>Молдова</t>
  </si>
  <si>
    <t>Черногория</t>
  </si>
  <si>
    <t>Нидерланды</t>
  </si>
  <si>
    <t>Норвегия</t>
  </si>
  <si>
    <t>Польша</t>
  </si>
  <si>
    <t>Португалия</t>
  </si>
  <si>
    <t>Румыния</t>
  </si>
  <si>
    <t>Россия</t>
  </si>
  <si>
    <t>Сербии</t>
  </si>
  <si>
    <t>Словакия</t>
  </si>
  <si>
    <t>Словения</t>
  </si>
  <si>
    <t>Испания</t>
  </si>
  <si>
    <t>Швеция</t>
  </si>
  <si>
    <t>Швейцария</t>
  </si>
  <si>
    <t>Турция</t>
  </si>
  <si>
    <t>Украина</t>
  </si>
  <si>
    <t>Великобритания</t>
  </si>
  <si>
    <t>%</t>
  </si>
  <si>
    <t>Коэффициенты при переменных</t>
  </si>
  <si>
    <t>Стандартные ошибки</t>
  </si>
  <si>
    <t>Сумма квадратов остатков (ESS)</t>
  </si>
  <si>
    <t>Х</t>
  </si>
  <si>
    <t>Конст</t>
  </si>
  <si>
    <t>Регрессионная сумма квадратов</t>
  </si>
  <si>
    <t>F статистика</t>
  </si>
  <si>
    <t>Коэффициент определения</t>
  </si>
  <si>
    <t>Стандартная ошибка коэф У</t>
  </si>
  <si>
    <t>Степени свободы</t>
  </si>
  <si>
    <t>X1</t>
  </si>
  <si>
    <t>X2</t>
  </si>
  <si>
    <t>X3</t>
  </si>
  <si>
    <t>Корреляция ВВП и инвестиций достаточно высока</t>
  </si>
  <si>
    <t>T</t>
  </si>
  <si>
    <t>&gt;</t>
  </si>
  <si>
    <t>Высокая корреляция в совокупности со статистической незначимостью коэффициента - есть мультиколлинеарность.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</si>
</sst>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2"/>
    <xf numFmtId="0" fontId="1" fillId="2" borderId="0" xfId="1" applyAlignment="1">
      <alignment horizontal="center" vertical="center" wrapText="1"/>
    </xf>
    <xf numFmtId="0" fontId="1" fillId="5" borderId="0" xfId="4" applyAlignment="1">
      <alignment horizontal="center" vertical="center"/>
    </xf>
    <xf numFmtId="0" fontId="1" fillId="3" borderId="0" xfId="2" applyAlignment="1">
      <alignment horizontal="center" vertical="center"/>
    </xf>
  </cellXfs>
  <cellStyles count="5">
    <cellStyle name="40% — акцент6" xfId="3" builtinId="51"/>
    <cellStyle name="60% — акцент1" xfId="1" builtinId="32"/>
    <cellStyle name="60% — акцент4" xfId="2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39C3-E05F-4A54-84D7-D1B44672FED1}">
  <dimension ref="A1:L44"/>
  <sheetViews>
    <sheetView tabSelected="1" zoomScale="85" zoomScaleNormal="85" workbookViewId="0">
      <selection activeCell="K28" sqref="K28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7" width="15" customWidth="1"/>
    <col min="9" max="9" width="31.33203125" customWidth="1"/>
    <col min="10" max="10" width="24.33203125" customWidth="1"/>
    <col min="11" max="11" width="17.6640625" customWidth="1"/>
    <col min="12" max="12" width="32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J2" s="1" t="s">
        <v>58</v>
      </c>
      <c r="K2" s="1" t="s">
        <v>59</v>
      </c>
      <c r="L2" s="1" t="s">
        <v>60</v>
      </c>
    </row>
    <row r="3" spans="1:12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0">E3-F3</f>
        <v>-4.5952525953704448</v>
      </c>
      <c r="I3" s="1" t="s">
        <v>58</v>
      </c>
      <c r="J3" s="6">
        <f>CORREL(B2:B41,B2:B41)</f>
        <v>1.0000000000000002</v>
      </c>
      <c r="K3" s="6">
        <f>CORREL(B2:B41,C2:C41)</f>
        <v>0.83287500626415589</v>
      </c>
      <c r="L3" s="6">
        <f>CORREL(B2:B41,D2:D41)</f>
        <v>-8.8352569881229165E-3</v>
      </c>
    </row>
    <row r="4" spans="1:12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0"/>
        <v>0.20934367343092497</v>
      </c>
      <c r="I4" s="1" t="s">
        <v>59</v>
      </c>
      <c r="K4" s="6">
        <f>CORREL(C2:C41,C2:C41)</f>
        <v>1</v>
      </c>
      <c r="L4" s="6">
        <f>CORREL(C2:C41,D2:D41)</f>
        <v>-8.8190692843608684E-2</v>
      </c>
    </row>
    <row r="5" spans="1:12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0"/>
        <v>-2.773114576429097</v>
      </c>
      <c r="I5" s="1" t="s">
        <v>60</v>
      </c>
      <c r="L5" s="6">
        <f>CORREL(D2:D41,D2:D41)</f>
        <v>0.99999999999999989</v>
      </c>
    </row>
    <row r="6" spans="1:12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0"/>
        <v>0.22393427818610934</v>
      </c>
    </row>
    <row r="7" spans="1:12" ht="14.4" customHeight="1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0"/>
        <v>0.54422164238587722</v>
      </c>
      <c r="I7" s="7" t="s">
        <v>61</v>
      </c>
      <c r="J7" s="7"/>
      <c r="K7" s="7"/>
      <c r="L7" s="7"/>
    </row>
    <row r="8" spans="1:12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0"/>
        <v>0.86653793336688512</v>
      </c>
    </row>
    <row r="9" spans="1:12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0"/>
        <v>-7.7512523963471454</v>
      </c>
      <c r="I9" s="1"/>
      <c r="J9" s="1" t="s">
        <v>51</v>
      </c>
      <c r="K9" s="1" t="s">
        <v>52</v>
      </c>
      <c r="L9" s="1"/>
    </row>
    <row r="10" spans="1:12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0"/>
        <v>-3.3899738067511009</v>
      </c>
      <c r="I10" s="1" t="s">
        <v>48</v>
      </c>
      <c r="J10" s="4" cm="1">
        <f t="array" ref="J10:K14">LINEST(C2:C41, B2:B41, TRUE, TRUE)</f>
        <v>0.3443049562954732</v>
      </c>
      <c r="K10" s="4">
        <v>-61.175468364617984</v>
      </c>
      <c r="L10" s="1" t="s">
        <v>48</v>
      </c>
    </row>
    <row r="11" spans="1:12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0"/>
        <v>0.80129864649604587</v>
      </c>
      <c r="I11" s="1" t="s">
        <v>49</v>
      </c>
      <c r="J11" s="4">
        <v>3.7115795494823529E-2</v>
      </c>
      <c r="K11" s="4">
        <v>42.641859818519436</v>
      </c>
      <c r="L11" s="1" t="s">
        <v>49</v>
      </c>
    </row>
    <row r="12" spans="1:12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0"/>
        <v>-3.0512425269062486</v>
      </c>
      <c r="I12" s="1" t="s">
        <v>55</v>
      </c>
      <c r="J12" s="4">
        <v>0.69368077605951806</v>
      </c>
      <c r="K12" s="4">
        <v>223.43446201509616</v>
      </c>
      <c r="L12" s="1" t="s">
        <v>56</v>
      </c>
    </row>
    <row r="13" spans="1:12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0"/>
        <v>-1.9019449342487604</v>
      </c>
      <c r="I13" s="1" t="s">
        <v>54</v>
      </c>
      <c r="J13" s="4">
        <v>86.053591907060394</v>
      </c>
      <c r="K13" s="4">
        <v>38</v>
      </c>
      <c r="L13" s="1" t="s">
        <v>57</v>
      </c>
    </row>
    <row r="14" spans="1:12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0"/>
        <v>-17.272755323665244</v>
      </c>
      <c r="I14" s="1" t="s">
        <v>53</v>
      </c>
      <c r="J14" s="4">
        <v>4296049.9247429334</v>
      </c>
      <c r="K14" s="4">
        <v>1897072.4350070669</v>
      </c>
      <c r="L14" s="1" t="s">
        <v>50</v>
      </c>
    </row>
    <row r="15" spans="1:12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0"/>
        <v>2.0735615221541011</v>
      </c>
    </row>
    <row r="16" spans="1:12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0"/>
        <v>-0.43157576785553742</v>
      </c>
      <c r="I16" s="1" t="s">
        <v>62</v>
      </c>
      <c r="J16" s="6">
        <f>J11/J10</f>
        <v>0.10779919027064995</v>
      </c>
    </row>
    <row r="17" spans="1:12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0"/>
        <v>-9.2802658799966888</v>
      </c>
    </row>
    <row r="18" spans="1:12" ht="14.4" customHeight="1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0"/>
        <v>-14.659264586739503</v>
      </c>
      <c r="I18" s="1" t="s">
        <v>47</v>
      </c>
      <c r="J18" s="1" t="s">
        <v>0</v>
      </c>
    </row>
    <row r="19" spans="1:12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0"/>
        <v>0.72387353843039381</v>
      </c>
      <c r="I19" s="2">
        <v>0.9</v>
      </c>
      <c r="J19" s="4">
        <f>TINV(1-I19, 40-1-1)</f>
        <v>1.6859544601667387</v>
      </c>
      <c r="K19" s="8" t="s">
        <v>63</v>
      </c>
      <c r="L19" s="9">
        <f>J16</f>
        <v>0.10779919027064995</v>
      </c>
    </row>
    <row r="20" spans="1:12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0"/>
        <v>0.84865520861177468</v>
      </c>
      <c r="I20" s="2">
        <v>0.95</v>
      </c>
      <c r="J20" s="4">
        <f>TINV(1-I20, 40-1-1)</f>
        <v>2.0243941639119702</v>
      </c>
      <c r="K20" s="8" t="s">
        <v>63</v>
      </c>
      <c r="L20" s="9">
        <f>J16</f>
        <v>0.10779919027064995</v>
      </c>
    </row>
    <row r="21" spans="1:12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0"/>
        <v>1.0948337391029437</v>
      </c>
      <c r="I21" s="2">
        <v>0.99</v>
      </c>
      <c r="J21" s="4">
        <f>TINV(1-I21, 40-1-1)</f>
        <v>2.711557601913082</v>
      </c>
      <c r="K21" s="8" t="s">
        <v>63</v>
      </c>
      <c r="L21" s="9">
        <f>J16</f>
        <v>0.10779919027064995</v>
      </c>
    </row>
    <row r="22" spans="1:12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0"/>
        <v>1.0063959264718287</v>
      </c>
    </row>
    <row r="23" spans="1:12" ht="14.4" customHeight="1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0"/>
        <v>0.72071272073187165</v>
      </c>
      <c r="I23" s="7" t="s">
        <v>64</v>
      </c>
      <c r="J23" s="7"/>
      <c r="K23" s="7"/>
      <c r="L23" s="7"/>
    </row>
    <row r="24" spans="1:12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0"/>
        <v>0.590050642653557</v>
      </c>
      <c r="I24" s="7"/>
      <c r="J24" s="7"/>
      <c r="K24" s="7"/>
      <c r="L24" s="7"/>
    </row>
    <row r="25" spans="1:12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0"/>
        <v>0.95897039151222996</v>
      </c>
    </row>
    <row r="26" spans="1:12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0"/>
        <v>0.98831190537477243</v>
      </c>
    </row>
    <row r="27" spans="1:12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0"/>
        <v>5.9944244705527963</v>
      </c>
    </row>
    <row r="28" spans="1:12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0"/>
        <v>-3.3583432356603247</v>
      </c>
    </row>
    <row r="29" spans="1:12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0"/>
        <v>-1.6395439911228333</v>
      </c>
    </row>
    <row r="30" spans="1:12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0"/>
        <v>-3.2462442493107533</v>
      </c>
    </row>
    <row r="31" spans="1:12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0"/>
        <v>-1.5320570240022802</v>
      </c>
    </row>
    <row r="32" spans="1:12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0"/>
        <v>45.056803189719901</v>
      </c>
    </row>
    <row r="33" spans="1:7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0"/>
        <v>1.2008458388959637</v>
      </c>
    </row>
    <row r="34" spans="1:7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0"/>
        <v>-0.23202882729742047</v>
      </c>
    </row>
    <row r="35" spans="1:7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0"/>
        <v>0.17428409932584765</v>
      </c>
    </row>
    <row r="36" spans="1:7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0"/>
        <v>-15.965700726344661</v>
      </c>
    </row>
    <row r="37" spans="1:7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0"/>
        <v>-7.0890225004766974</v>
      </c>
    </row>
    <row r="38" spans="1:7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0"/>
        <v>-12.891122358039031</v>
      </c>
    </row>
    <row r="39" spans="1:7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0"/>
        <v>-9.9601870589294368</v>
      </c>
    </row>
    <row r="40" spans="1:7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0"/>
        <v>37.403813942101152</v>
      </c>
    </row>
    <row r="41" spans="1:7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0"/>
        <v>18.896312669515737</v>
      </c>
    </row>
    <row r="42" spans="1:7" x14ac:dyDescent="0.3">
      <c r="F42" s="5"/>
      <c r="G42" s="5"/>
    </row>
    <row r="43" spans="1:7" x14ac:dyDescent="0.3">
      <c r="F43" s="5"/>
      <c r="G43" s="5"/>
    </row>
    <row r="44" spans="1:7" x14ac:dyDescent="0.3">
      <c r="F44" s="5"/>
      <c r="G44" s="5"/>
    </row>
  </sheetData>
  <mergeCells count="2">
    <mergeCell ref="I7:L7"/>
    <mergeCell ref="I23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Корреляция иксов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2024-11-17T18:45:12Z</dcterms:created>
  <dcterms:modified xsi:type="dcterms:W3CDTF">2024-11-18T11:00:25Z</dcterms:modified>
</cp:coreProperties>
</file>