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G:\IQRA UNIVERSITY\Summer 2021\Project Proposal\"/>
    </mc:Choice>
  </mc:AlternateContent>
  <bookViews>
    <workbookView xWindow="0" yWindow="0" windowWidth="21570" windowHeight="9495"/>
  </bookViews>
  <sheets>
    <sheet name="GanttChart" sheetId="9" r:id="rId1"/>
  </sheets>
  <definedNames>
    <definedName name="prevWBS" localSheetId="0">GanttChart!$A1048576</definedName>
    <definedName name="_xlnm.Print_Area" localSheetId="0">GanttChart!$A$1:$BN$43</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5" i="9" l="1"/>
  <c r="I65" i="9" s="1"/>
  <c r="A65" i="9"/>
  <c r="F57" i="9" l="1"/>
  <c r="I57" i="9" s="1"/>
  <c r="F58" i="9"/>
  <c r="I58" i="9" s="1"/>
  <c r="F59" i="9"/>
  <c r="I59" i="9" s="1"/>
  <c r="F60" i="9"/>
  <c r="I60" i="9" s="1"/>
  <c r="F61" i="9"/>
  <c r="I61" i="9" s="1"/>
  <c r="F63" i="9"/>
  <c r="I63" i="9" s="1"/>
  <c r="F26" i="9"/>
  <c r="I26" i="9" s="1"/>
  <c r="F25" i="9"/>
  <c r="I25" i="9" s="1"/>
  <c r="F24" i="9"/>
  <c r="I24" i="9" s="1"/>
  <c r="F23" i="9"/>
  <c r="I23" i="9" s="1"/>
  <c r="F55" i="9"/>
  <c r="I55" i="9" s="1"/>
  <c r="F52" i="9"/>
  <c r="I52" i="9" s="1"/>
  <c r="F53" i="9"/>
  <c r="I53" i="9" s="1"/>
  <c r="F47" i="9"/>
  <c r="I47" i="9" s="1"/>
  <c r="F44" i="9"/>
  <c r="I44" i="9" s="1"/>
  <c r="F40" i="9"/>
  <c r="I40" i="9" s="1"/>
  <c r="F41" i="9"/>
  <c r="I41" i="9" s="1"/>
  <c r="F48" i="9"/>
  <c r="I48" i="9" s="1"/>
  <c r="F49" i="9"/>
  <c r="I49" i="9" s="1"/>
  <c r="F50" i="9"/>
  <c r="I50" i="9" s="1"/>
  <c r="F35" i="9"/>
  <c r="I35" i="9" s="1"/>
  <c r="F33" i="9"/>
  <c r="I33" i="9" s="1"/>
  <c r="F18" i="9"/>
  <c r="I18" i="9" s="1"/>
  <c r="F11" i="9"/>
  <c r="I11" i="9" s="1"/>
  <c r="F39" i="9" l="1"/>
  <c r="I39" i="9" s="1"/>
  <c r="F38" i="9"/>
  <c r="I38" i="9" s="1"/>
  <c r="F36" i="9"/>
  <c r="I36" i="9" s="1"/>
  <c r="F19" i="9"/>
  <c r="I19" i="9" s="1"/>
  <c r="F20" i="9"/>
  <c r="I20" i="9" s="1"/>
  <c r="F21" i="9"/>
  <c r="I21" i="9" s="1"/>
  <c r="F22" i="9"/>
  <c r="I22" i="9" s="1"/>
  <c r="F27" i="9"/>
  <c r="I27" i="9" s="1"/>
  <c r="F64" i="9"/>
  <c r="I64" i="9" s="1"/>
  <c r="F56" i="9"/>
  <c r="I56" i="9" s="1"/>
  <c r="F51" i="9"/>
  <c r="I51" i="9" s="1"/>
  <c r="F46" i="9"/>
  <c r="I46" i="9" s="1"/>
  <c r="F37" i="9"/>
  <c r="I37" i="9" s="1"/>
  <c r="F45" i="9"/>
  <c r="I45" i="9" s="1"/>
  <c r="F43" i="9"/>
  <c r="I43" i="9" s="1"/>
  <c r="F42" i="9"/>
  <c r="I42" i="9" s="1"/>
  <c r="F8" i="9" l="1"/>
  <c r="I8" i="9" s="1"/>
  <c r="F28" i="9"/>
  <c r="I28" i="9" s="1"/>
  <c r="F16" i="9"/>
  <c r="I16" i="9" s="1"/>
  <c r="F13" i="9"/>
  <c r="I13" i="9" s="1"/>
  <c r="F9" i="9" l="1"/>
  <c r="K6" i="9"/>
  <c r="F10" i="9" l="1"/>
  <c r="I10" i="9" s="1"/>
  <c r="I9" i="9"/>
  <c r="K7" i="9"/>
  <c r="K4" i="9"/>
  <c r="A8" i="9"/>
  <c r="L6" i="9" l="1"/>
  <c r="F15" i="9" l="1"/>
  <c r="I15" i="9" s="1"/>
  <c r="F14" i="9"/>
  <c r="I14" i="9" s="1"/>
  <c r="F17" i="9"/>
  <c r="I17" i="9" s="1"/>
  <c r="F30" i="9"/>
  <c r="I30" i="9" s="1"/>
  <c r="F29" i="9"/>
  <c r="I29" i="9" s="1"/>
  <c r="M6" i="9"/>
  <c r="F31" i="9" l="1"/>
  <c r="I31" i="9" s="1"/>
  <c r="N6" i="9"/>
  <c r="F32" i="9" l="1"/>
  <c r="I32" i="9" s="1"/>
  <c r="O6" i="9"/>
  <c r="K5" i="9"/>
  <c r="F34" i="9" l="1"/>
  <c r="I34" i="9" s="1"/>
  <c r="F12" i="9"/>
  <c r="I12"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l="1"/>
  <c r="A12" i="9" s="1"/>
  <c r="A13" i="9" s="1"/>
  <c r="A14" i="9" s="1"/>
  <c r="A15" i="9" s="1"/>
  <c r="A16" i="9" l="1"/>
  <c r="A17" i="9" s="1"/>
  <c r="A18" i="9" s="1"/>
  <c r="A19" i="9" l="1"/>
  <c r="D19" i="9"/>
  <c r="A29" i="9"/>
  <c r="A30" i="9" s="1"/>
  <c r="A31" i="9" s="1"/>
  <c r="A32" i="9" s="1"/>
  <c r="A33" i="9" l="1"/>
  <c r="A34" i="9" s="1"/>
  <c r="A20" i="9"/>
  <c r="D20" i="9"/>
  <c r="A35" i="9" l="1"/>
  <c r="A36" i="9" s="1"/>
  <c r="A37" i="9" s="1"/>
  <c r="A38" i="9" s="1"/>
  <c r="A39" i="9" s="1"/>
  <c r="D21" i="9"/>
  <c r="A21" i="9"/>
  <c r="A40" i="9" l="1"/>
  <c r="A41" i="9" s="1"/>
  <c r="A42" i="9" s="1"/>
  <c r="A43" i="9" s="1"/>
  <c r="A22" i="9"/>
  <c r="A23" i="9" s="1"/>
  <c r="A24" i="9" s="1"/>
  <c r="A25" i="9" s="1"/>
  <c r="A26" i="9" s="1"/>
  <c r="D22" i="9"/>
  <c r="A44" i="9" l="1"/>
  <c r="A45" i="9" s="1"/>
  <c r="A46" i="9" s="1"/>
  <c r="D27" i="9"/>
  <c r="A27" i="9"/>
  <c r="A47" i="9" l="1"/>
  <c r="A48" i="9" s="1"/>
  <c r="A49" i="9" s="1"/>
  <c r="A50" i="9" s="1"/>
  <c r="A51" i="9" s="1"/>
  <c r="A52" i="9" l="1"/>
  <c r="A53" i="9" s="1"/>
  <c r="D54" i="9" l="1"/>
  <c r="A54" i="9"/>
  <c r="A55" i="9" s="1"/>
  <c r="A56" i="9" s="1"/>
  <c r="A57" i="9" l="1"/>
  <c r="A58" i="9" s="1"/>
  <c r="A59" i="9" s="1"/>
  <c r="A60" i="9" s="1"/>
  <c r="A61" i="9" s="1"/>
  <c r="A62" i="9" s="1"/>
  <c r="A63" i="9" s="1"/>
  <c r="A64"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<sst xmlns="http://schemas.openxmlformats.org/spreadsheetml/2006/main" count="123" uniqueCount="67">
  <si>
    <t>WBS</t>
  </si>
  <si>
    <t>TASK</t>
  </si>
  <si>
    <t>LEAD</t>
  </si>
  <si>
    <t>START</t>
  </si>
  <si>
    <t>END</t>
  </si>
  <si>
    <t>DAYS</t>
  </si>
  <si>
    <t>% DONE</t>
  </si>
  <si>
    <t>WORK DAYS</t>
  </si>
  <si>
    <t>PREDECESSOR</t>
  </si>
  <si>
    <t xml:space="preserve">Display Week </t>
  </si>
  <si>
    <t xml:space="preserve">Project Start Date </t>
  </si>
  <si>
    <t>Planning</t>
  </si>
  <si>
    <t>Project Agreement</t>
  </si>
  <si>
    <t>Analysis</t>
  </si>
  <si>
    <t>Scope Identification</t>
  </si>
  <si>
    <t>Feasibility study</t>
  </si>
  <si>
    <t>Sprint 1</t>
  </si>
  <si>
    <t>Sprint planning</t>
  </si>
  <si>
    <t>Testing</t>
  </si>
  <si>
    <t>Sprint 2</t>
  </si>
  <si>
    <t>Deploy</t>
  </si>
  <si>
    <t>Sprint 3</t>
  </si>
  <si>
    <t>Sprint 4</t>
  </si>
  <si>
    <t>Hunain &amp; Abdul hadi</t>
  </si>
  <si>
    <t>Discussions with Coordinator</t>
  </si>
  <si>
    <t>Project Idea</t>
  </si>
  <si>
    <t>Discussions for Documents required</t>
  </si>
  <si>
    <t>Hunain + Hadi</t>
  </si>
  <si>
    <t>Sir Jamal + Hunain + Hadi</t>
  </si>
  <si>
    <t>Functional and Non-Functional Requirements</t>
  </si>
  <si>
    <t>Problem Statement</t>
  </si>
  <si>
    <t>Hunain</t>
  </si>
  <si>
    <t>Use Case Diagram</t>
  </si>
  <si>
    <t>Data Flow Diagram</t>
  </si>
  <si>
    <t>Hadi</t>
  </si>
  <si>
    <t>Use Case Narrations</t>
  </si>
  <si>
    <t>Wireframe Diagram</t>
  </si>
  <si>
    <t>Game UI</t>
  </si>
  <si>
    <t>Ground objects</t>
  </si>
  <si>
    <t>Static objects</t>
  </si>
  <si>
    <t>Dynamic objects</t>
  </si>
  <si>
    <t>Review</t>
  </si>
  <si>
    <t>Sir Jamal</t>
  </si>
  <si>
    <t>Game Physics</t>
  </si>
  <si>
    <t>Dynamic object physics</t>
  </si>
  <si>
    <t>Ground object physics</t>
  </si>
  <si>
    <t>Leap motion SDK configuration</t>
  </si>
  <si>
    <t>Hands customization</t>
  </si>
  <si>
    <t>SDK rendering with game</t>
  </si>
  <si>
    <t>Leap motion connectivity</t>
  </si>
  <si>
    <t>Sprint 5</t>
  </si>
  <si>
    <t>Sir jamal</t>
  </si>
  <si>
    <t>Score formula implementation</t>
  </si>
  <si>
    <t xml:space="preserve">Project Coordinator </t>
  </si>
  <si>
    <t>Sir Jamal Haider</t>
  </si>
  <si>
    <t>References</t>
  </si>
  <si>
    <t>Glossary</t>
  </si>
  <si>
    <t>Final Document</t>
  </si>
  <si>
    <t>Project Flyer</t>
  </si>
  <si>
    <t>Presentation</t>
  </si>
  <si>
    <t>Formula values through controller</t>
  </si>
  <si>
    <t>Score calculation</t>
  </si>
  <si>
    <t>Application Launch</t>
  </si>
  <si>
    <t>Effort &amp; Cost tracking</t>
  </si>
  <si>
    <t>Project Performance</t>
  </si>
  <si>
    <t>Leap-Learn Game</t>
  </si>
  <si>
    <t>Sprint 6</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</si>
</sst>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48"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0" tint="-0.14999847407452621"/>
      <name val="Arial"/>
      <family val="2"/>
      <scheme val="minor"/>
    </font>
  </fonts>
  <fills count="2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108">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3" borderId="10" xfId="0" applyNumberFormat="1" applyFont="1" applyFill="1" applyBorder="1" applyAlignment="1" applyProtection="1">
      <alignment horizontal="left" vertical="center"/>
    </xf>
    <xf numFmtId="0" fontId="34" fillId="23" borderId="10" xfId="0" applyFont="1" applyFill="1" applyBorder="1" applyAlignment="1" applyProtection="1">
      <alignment vertical="center"/>
    </xf>
    <xf numFmtId="0" fontId="30" fillId="23" borderId="10" xfId="0" applyFont="1" applyFill="1" applyBorder="1" applyAlignment="1" applyProtection="1">
      <alignment vertical="center"/>
    </xf>
    <xf numFmtId="0" fontId="30" fillId="23" borderId="10" xfId="0" applyNumberFormat="1" applyFont="1" applyFill="1" applyBorder="1" applyAlignment="1" applyProtection="1">
      <alignment horizontal="center" vertical="center"/>
    </xf>
    <xf numFmtId="1" fontId="30" fillId="23" borderId="10" xfId="40" applyNumberFormat="1" applyFont="1" applyFill="1" applyBorder="1" applyAlignment="1" applyProtection="1">
      <alignment horizontal="center" vertical="center"/>
    </xf>
    <xf numFmtId="9" fontId="30" fillId="23" borderId="10" xfId="40" applyFont="1" applyFill="1" applyBorder="1" applyAlignment="1" applyProtection="1">
      <alignment horizontal="center" vertical="center"/>
    </xf>
    <xf numFmtId="1" fontId="30" fillId="23"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5" borderId="12" xfId="0" applyNumberFormat="1" applyFont="1" applyFill="1" applyBorder="1" applyAlignment="1" applyProtection="1">
      <alignment horizontal="center" vertical="center"/>
    </xf>
    <xf numFmtId="9" fontId="35" fillId="25" borderId="12" xfId="40" applyFont="1" applyFill="1" applyBorder="1" applyAlignment="1" applyProtection="1">
      <alignment horizontal="center" vertical="center"/>
    </xf>
    <xf numFmtId="1" fontId="35" fillId="0" borderId="12" xfId="0" applyNumberFormat="1" applyFont="1" applyBorder="1" applyAlignment="1" applyProtection="1">
      <alignment horizontal="center" vertical="center"/>
    </xf>
    <xf numFmtId="0" fontId="30" fillId="0" borderId="0" xfId="0" applyFont="1" applyFill="1" applyBorder="1" applyAlignment="1" applyProtection="1">
      <alignment vertical="center"/>
    </xf>
    <xf numFmtId="0" fontId="33" fillId="23" borderId="0" xfId="0" applyFont="1" applyFill="1" applyAlignment="1" applyProtection="1">
      <alignment vertical="center"/>
    </xf>
    <xf numFmtId="0" fontId="36" fillId="22" borderId="0" xfId="0" applyFont="1" applyFill="1" applyBorder="1" applyAlignment="1" applyProtection="1">
      <alignment vertical="center"/>
    </xf>
    <xf numFmtId="0" fontId="37" fillId="0" borderId="0" xfId="0" applyFont="1" applyFill="1" applyBorder="1" applyAlignment="1" applyProtection="1">
      <alignment vertical="center"/>
    </xf>
    <xf numFmtId="0" fontId="35" fillId="22" borderId="0" xfId="0" applyFont="1" applyFill="1" applyBorder="1" applyAlignment="1" applyProtection="1">
      <alignment vertical="center"/>
    </xf>
    <xf numFmtId="0" fontId="30" fillId="23" borderId="0" xfId="0" applyFont="1" applyFill="1" applyAlignment="1" applyProtection="1">
      <alignment vertical="center"/>
    </xf>
    <xf numFmtId="0" fontId="35" fillId="21" borderId="11" xfId="0" applyFont="1" applyFill="1" applyBorder="1" applyAlignment="1" applyProtection="1">
      <alignment vertical="center"/>
    </xf>
    <xf numFmtId="0" fontId="35" fillId="0" borderId="12" xfId="0" quotePrefix="1" applyFont="1" applyFill="1" applyBorder="1" applyAlignment="1" applyProtection="1">
      <alignment horizontal="center" vertical="center"/>
    </xf>
    <xf numFmtId="1" fontId="35" fillId="0" borderId="12" xfId="0" applyNumberFormat="1" applyFont="1" applyFill="1" applyBorder="1" applyAlignment="1" applyProtection="1">
      <alignment horizontal="center" vertical="center"/>
    </xf>
    <xf numFmtId="0" fontId="35" fillId="0" borderId="12" xfId="0" applyFont="1" applyBorder="1" applyAlignment="1" applyProtection="1">
      <alignment vertical="center"/>
    </xf>
    <xf numFmtId="0" fontId="3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34" fillId="23" borderId="14" xfId="0" applyNumberFormat="1" applyFont="1" applyFill="1" applyBorder="1" applyAlignment="1" applyProtection="1">
      <alignment horizontal="left" vertical="center"/>
    </xf>
    <xf numFmtId="0" fontId="34" fillId="23" borderId="14" xfId="0" applyFont="1" applyFill="1" applyBorder="1" applyAlignment="1" applyProtection="1">
      <alignment vertical="center"/>
    </xf>
    <xf numFmtId="0" fontId="30" fillId="23" borderId="14" xfId="0" applyFont="1" applyFill="1" applyBorder="1" applyAlignment="1" applyProtection="1">
      <alignment vertical="center"/>
    </xf>
    <xf numFmtId="0" fontId="30" fillId="23" borderId="14" xfId="0" applyNumberFormat="1" applyFont="1" applyFill="1" applyBorder="1" applyAlignment="1" applyProtection="1">
      <alignment horizontal="center" vertical="center"/>
    </xf>
    <xf numFmtId="165" fontId="30" fillId="23" borderId="14" xfId="0" applyNumberFormat="1" applyFont="1" applyFill="1" applyBorder="1" applyAlignment="1" applyProtection="1">
      <alignment horizontal="right" vertical="center"/>
    </xf>
    <xf numFmtId="1" fontId="30" fillId="23" borderId="14" xfId="40" applyNumberFormat="1" applyFont="1" applyFill="1" applyBorder="1" applyAlignment="1" applyProtection="1">
      <alignment horizontal="center" vertical="center"/>
    </xf>
    <xf numFmtId="9" fontId="30" fillId="23" borderId="14" xfId="40" applyFont="1" applyFill="1" applyBorder="1" applyAlignment="1" applyProtection="1">
      <alignment horizontal="center" vertical="center"/>
    </xf>
    <xf numFmtId="1" fontId="30" fillId="23" borderId="14" xfId="0" applyNumberFormat="1" applyFont="1" applyFill="1" applyBorder="1" applyAlignment="1" applyProtection="1">
      <alignment horizontal="center" vertical="center"/>
    </xf>
    <xf numFmtId="166" fontId="3" fillId="0" borderId="16" xfId="0" applyNumberFormat="1" applyFont="1" applyFill="1" applyBorder="1" applyAlignment="1" applyProtection="1">
      <alignment horizontal="center" vertical="center" shrinkToFit="1"/>
    </xf>
    <xf numFmtId="166" fontId="3" fillId="0" borderId="17" xfId="0" applyNumberFormat="1" applyFont="1" applyFill="1" applyBorder="1" applyAlignment="1" applyProtection="1">
      <alignment horizontal="center" vertical="center" shrinkToFit="1"/>
    </xf>
    <xf numFmtId="1" fontId="39" fillId="23" borderId="14" xfId="0" applyNumberFormat="1" applyFont="1" applyFill="1" applyBorder="1" applyAlignment="1" applyProtection="1">
      <alignment horizontal="center" vertical="center"/>
    </xf>
    <xf numFmtId="1" fontId="40" fillId="0" borderId="12" xfId="0" applyNumberFormat="1" applyFont="1" applyBorder="1" applyAlignment="1" applyProtection="1">
      <alignment horizontal="center" vertical="center"/>
    </xf>
    <xf numFmtId="1" fontId="39" fillId="23" borderId="10" xfId="0" applyNumberFormat="1" applyFont="1" applyFill="1" applyBorder="1" applyAlignment="1" applyProtection="1">
      <alignment horizontal="center" vertical="center"/>
    </xf>
    <xf numFmtId="1" fontId="39" fillId="0" borderId="10" xfId="0" applyNumberFormat="1" applyFont="1" applyFill="1" applyBorder="1" applyAlignment="1" applyProtection="1">
      <alignment horizontal="center" vertical="center"/>
    </xf>
    <xf numFmtId="0" fontId="39" fillId="23" borderId="0" xfId="0" applyFont="1" applyFill="1" applyAlignment="1" applyProtection="1">
      <alignment vertical="center"/>
    </xf>
    <xf numFmtId="1" fontId="40" fillId="0" borderId="12" xfId="0" applyNumberFormat="1" applyFont="1" applyFill="1" applyBorder="1" applyAlignment="1" applyProtection="1">
      <alignment horizontal="center" vertical="center"/>
    </xf>
    <xf numFmtId="165" fontId="35" fillId="24" borderId="12" xfId="0" applyNumberFormat="1" applyFont="1" applyFill="1" applyBorder="1" applyAlignment="1" applyProtection="1">
      <alignment horizontal="center" vertical="center"/>
    </xf>
    <xf numFmtId="165" fontId="35" fillId="0" borderId="12" xfId="0" applyNumberFormat="1" applyFont="1" applyBorder="1" applyAlignment="1" applyProtection="1">
      <alignment horizontal="center" vertical="center"/>
    </xf>
    <xf numFmtId="165" fontId="30" fillId="23" borderId="10" xfId="0" applyNumberFormat="1" applyFont="1" applyFill="1" applyBorder="1" applyAlignment="1" applyProtection="1">
      <alignment horizontal="center" vertical="center"/>
    </xf>
    <xf numFmtId="0" fontId="30" fillId="23" borderId="0" xfId="0" applyFont="1" applyFill="1" applyAlignment="1" applyProtection="1">
      <alignment horizontal="center" vertical="center"/>
    </xf>
    <xf numFmtId="0" fontId="30" fillId="23" borderId="14"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3" borderId="10" xfId="0" applyFont="1" applyFill="1" applyBorder="1" applyAlignment="1" applyProtection="1">
      <alignment horizontal="left" vertical="center"/>
    </xf>
    <xf numFmtId="0" fontId="41" fillId="0" borderId="0" xfId="0" applyNumberFormat="1" applyFont="1" applyFill="1" applyBorder="1" applyProtection="1"/>
    <xf numFmtId="0" fontId="41" fillId="0" borderId="0" xfId="0" applyFont="1" applyFill="1" applyBorder="1" applyProtection="1"/>
    <xf numFmtId="0" fontId="1" fillId="0" borderId="0" xfId="0" applyFont="1" applyFill="1" applyBorder="1" applyProtection="1"/>
    <xf numFmtId="0" fontId="41" fillId="0" borderId="0" xfId="0" applyFont="1" applyProtection="1"/>
    <xf numFmtId="0" fontId="41" fillId="0" borderId="0" xfId="0" applyFont="1" applyFill="1" applyAlignment="1" applyProtection="1">
      <alignment horizontal="right" vertical="center"/>
    </xf>
    <xf numFmtId="165" fontId="30" fillId="23" borderId="14" xfId="0" applyNumberFormat="1" applyFont="1" applyFill="1" applyBorder="1" applyAlignment="1" applyProtection="1">
      <alignment horizontal="center" vertical="center"/>
    </xf>
    <xf numFmtId="0" fontId="42" fillId="0" borderId="18" xfId="0" applyNumberFormat="1" applyFont="1" applyFill="1" applyBorder="1" applyAlignment="1" applyProtection="1">
      <alignment horizontal="left" vertical="center"/>
    </xf>
    <xf numFmtId="0" fontId="42" fillId="0" borderId="18" xfId="0" applyFont="1" applyFill="1" applyBorder="1" applyAlignment="1" applyProtection="1">
      <alignment horizontal="left" vertical="center"/>
    </xf>
    <xf numFmtId="0" fontId="42" fillId="0" borderId="18" xfId="0" applyFont="1" applyFill="1" applyBorder="1" applyAlignment="1" applyProtection="1">
      <alignment horizontal="center" vertical="center" wrapText="1"/>
    </xf>
    <xf numFmtId="0" fontId="43" fillId="0" borderId="18" xfId="0" applyNumberFormat="1" applyFont="1" applyFill="1" applyBorder="1" applyAlignment="1" applyProtection="1">
      <alignment horizontal="center" vertical="center" wrapText="1"/>
    </xf>
    <xf numFmtId="0" fontId="42" fillId="0" borderId="18" xfId="0" applyFont="1" applyFill="1" applyBorder="1" applyAlignment="1" applyProtection="1">
      <alignment horizontal="center" vertical="center"/>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30" fillId="0" borderId="21"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4"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2" xfId="0" applyFont="1" applyFill="1" applyBorder="1" applyAlignment="1" applyProtection="1">
      <alignment horizontal="center" vertical="center"/>
    </xf>
    <xf numFmtId="0" fontId="33" fillId="0" borderId="22" xfId="0" applyNumberFormat="1" applyFont="1" applyFill="1" applyBorder="1" applyAlignment="1" applyProtection="1">
      <alignment horizontal="center" vertical="center"/>
      <protection locked="0"/>
    </xf>
    <xf numFmtId="0" fontId="34" fillId="0" borderId="10" xfId="0" applyNumberFormat="1" applyFont="1" applyFill="1" applyBorder="1" applyAlignment="1" applyProtection="1">
      <alignment horizontal="left" vertical="center"/>
    </xf>
    <xf numFmtId="0" fontId="45" fillId="21" borderId="11" xfId="0" applyFont="1" applyFill="1" applyBorder="1" applyAlignment="1" applyProtection="1">
      <alignment vertical="center"/>
    </xf>
    <xf numFmtId="0" fontId="1" fillId="0" borderId="0" xfId="0" applyFont="1" applyAlignment="1" applyProtection="1">
      <alignment horizontal="right" vertical="center"/>
    </xf>
    <xf numFmtId="0" fontId="8" fillId="0" borderId="0" xfId="0" applyFont="1" applyAlignment="1" applyProtection="1">
      <protection locked="0"/>
    </xf>
    <xf numFmtId="0" fontId="2" fillId="0" borderId="0" xfId="34" applyNumberFormat="1" applyFill="1" applyBorder="1" applyAlignment="1" applyProtection="1"/>
    <xf numFmtId="0" fontId="35" fillId="0" borderId="0" xfId="0" applyFont="1" applyFill="1" applyBorder="1" applyAlignment="1" applyProtection="1">
      <alignment horizontal="center" vertical="center"/>
    </xf>
    <xf numFmtId="1" fontId="39" fillId="0" borderId="0" xfId="0" applyNumberFormat="1"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7" fillId="23" borderId="10" xfId="0" applyNumberFormat="1" applyFont="1" applyFill="1" applyBorder="1" applyAlignment="1" applyProtection="1">
      <alignment horizontal="center" vertical="center"/>
    </xf>
    <xf numFmtId="1" fontId="39" fillId="23" borderId="0" xfId="0" applyNumberFormat="1" applyFont="1" applyFill="1" applyBorder="1" applyAlignment="1" applyProtection="1">
      <alignment horizontal="center" vertical="center"/>
    </xf>
    <xf numFmtId="0" fontId="30" fillId="0" borderId="14" xfId="0" applyFont="1" applyFill="1" applyBorder="1" applyAlignment="1" applyProtection="1">
      <alignment vertical="center" wrapText="1"/>
    </xf>
    <xf numFmtId="0" fontId="30" fillId="0" borderId="14" xfId="0" applyFont="1" applyFill="1" applyBorder="1" applyAlignment="1" applyProtection="1">
      <alignment vertical="center"/>
    </xf>
    <xf numFmtId="0" fontId="30" fillId="0" borderId="0" xfId="0" applyFont="1" applyFill="1" applyBorder="1" applyAlignment="1" applyProtection="1">
      <alignment horizontal="left" vertical="center"/>
    </xf>
    <xf numFmtId="0" fontId="46" fillId="0" borderId="0" xfId="34" applyFont="1" applyBorder="1" applyAlignment="1" applyProtection="1">
      <alignment horizontal="left" vertical="center"/>
    </xf>
    <xf numFmtId="164" fontId="33" fillId="0" borderId="15" xfId="0" applyNumberFormat="1" applyFont="1" applyFill="1" applyBorder="1" applyAlignment="1" applyProtection="1">
      <alignment horizontal="center" vertical="center" shrinkToFit="1"/>
      <protection locked="0"/>
    </xf>
    <xf numFmtId="0" fontId="38" fillId="0" borderId="16" xfId="0" applyNumberFormat="1" applyFont="1" applyFill="1" applyBorder="1" applyAlignment="1" applyProtection="1">
      <alignment horizontal="center" vertical="center"/>
    </xf>
    <xf numFmtId="0" fontId="38" fillId="0" borderId="13" xfId="0" applyNumberFormat="1" applyFont="1" applyFill="1" applyBorder="1" applyAlignment="1" applyProtection="1">
      <alignment horizontal="center" vertical="center"/>
    </xf>
    <xf numFmtId="0" fontId="38" fillId="0" borderId="17" xfId="0" applyNumberFormat="1" applyFont="1" applyFill="1" applyBorder="1" applyAlignment="1" applyProtection="1">
      <alignment horizontal="center" vertical="center"/>
    </xf>
    <xf numFmtId="164" fontId="33" fillId="0" borderId="22" xfId="0" applyNumberFormat="1" applyFont="1" applyFill="1" applyBorder="1" applyAlignment="1" applyProtection="1">
      <alignment horizontal="center" vertical="center" shrinkToFit="1"/>
      <protection locked="0"/>
    </xf>
    <xf numFmtId="167" fontId="33" fillId="0" borderId="16" xfId="0" applyNumberFormat="1" applyFont="1" applyFill="1" applyBorder="1" applyAlignment="1" applyProtection="1">
      <alignment horizontal="center" vertical="center"/>
    </xf>
    <xf numFmtId="167" fontId="33" fillId="0" borderId="13" xfId="0" applyNumberFormat="1" applyFont="1" applyFill="1" applyBorder="1" applyAlignment="1" applyProtection="1">
      <alignment horizontal="center" vertical="center"/>
    </xf>
    <xf numFmtId="167" fontId="33" fillId="0" borderId="17"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val="9"/>
</file>

<file path=xl/drawings/drawing1.xml><?xml version="1.0" encoding="utf-8"?>
<xdr:wsDr xmlns:xdr="http://schemas.openxmlformats.org/drawingml/2006/spreadsheetDrawing" xmlns:a="http://schemas.openxmlformats.org/drawingml/2006/main">
  <xdr:twoCellAnchor editAs="absolute">
    <xdr:from>
      <xdr:col>5</xdr:col>
      <xdr:colOff>695325</xdr:colOff>
      <xdr:row>5</xdr:row>
      <xdr:rowOff>142875</xdr:rowOff>
    </xdr:from>
    <xdr:to>
      <xdr:col>19</xdr:col>
      <xdr:colOff>9525</xdr:colOff>
      <xdr:row>10</xdr:row>
      <xdr:rowOff>4233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xmlns=""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CT74"/>
  <sheetViews>
    <sheetView showGridLines="0" tabSelected="1" zoomScaleNormal="100" workbookViewId="0">
      <pane ySplit="7" topLeftCell="A44" activePane="bottomLeft" state="frozen"/>
      <selection pane="bottomLeft" activeCell="BP2" sqref="BP2"/>
    </sheetView>
  </sheetViews>
  <sheetFormatPr defaultColWidth="9.140625" defaultRowHeight="12.75" x14ac:dyDescent="0.2"/>
  <cols>
    <col min="1" max="1" width="6.85546875" style="5" customWidth="1"/>
    <col min="2" max="2" width="25.28515625" style="1" customWidth="1"/>
    <col min="3" max="3" width="19.7109375" style="1" customWidth="1"/>
    <col min="4" max="4" width="6.85546875" style="6" hidden="1" customWidth="1"/>
    <col min="5" max="6" width="12" style="1" customWidth="1"/>
    <col min="7" max="7" width="6" style="1" customWidth="1"/>
    <col min="8" max="8" width="9.7109375" style="1" customWidth="1"/>
    <col min="9" max="9" width="10.140625" style="1" customWidth="1"/>
    <col min="10" max="10" width="1.85546875" style="1" customWidth="1"/>
    <col min="11" max="66" width="2.42578125" style="1" customWidth="1"/>
    <col min="67" max="16384" width="9.140625" style="3"/>
  </cols>
  <sheetData>
    <row r="1" spans="1:66" ht="30" customHeight="1" x14ac:dyDescent="0.2">
      <c r="A1" s="82" t="s">
        <v>65</v>
      </c>
      <c r="B1" s="13"/>
      <c r="C1" s="13"/>
      <c r="D1" s="13"/>
      <c r="E1" s="13"/>
      <c r="F1" s="13"/>
      <c r="I1" s="88"/>
      <c r="K1" s="99"/>
      <c r="L1" s="99"/>
      <c r="M1" s="99"/>
      <c r="N1" s="99"/>
      <c r="O1" s="99"/>
      <c r="P1" s="99"/>
      <c r="Q1" s="99"/>
      <c r="R1" s="99"/>
      <c r="S1" s="99"/>
      <c r="T1" s="99"/>
      <c r="U1" s="99"/>
      <c r="V1" s="99"/>
      <c r="W1" s="99"/>
      <c r="X1" s="99"/>
      <c r="Y1" s="99"/>
      <c r="Z1" s="99"/>
      <c r="AA1" s="99"/>
      <c r="AB1" s="99"/>
      <c r="AC1" s="99"/>
      <c r="AD1" s="99"/>
      <c r="AE1" s="99"/>
    </row>
    <row r="2" spans="1:66" ht="18" customHeight="1" x14ac:dyDescent="0.2">
      <c r="A2" s="18" t="s">
        <v>23</v>
      </c>
      <c r="B2" s="7"/>
      <c r="C2" s="7"/>
      <c r="D2" s="12"/>
      <c r="E2" s="89"/>
      <c r="F2" s="89"/>
      <c r="H2" s="2"/>
    </row>
    <row r="3" spans="1:66" ht="14.25" x14ac:dyDescent="0.2">
      <c r="A3" s="18"/>
      <c r="B3" s="14"/>
      <c r="C3" s="4"/>
      <c r="D3" s="4"/>
      <c r="E3" s="4"/>
      <c r="F3" s="4"/>
      <c r="G3" s="4"/>
      <c r="H3" s="2"/>
      <c r="K3" s="8"/>
      <c r="L3" s="8"/>
      <c r="M3" s="8"/>
      <c r="N3" s="8"/>
      <c r="O3" s="8"/>
      <c r="P3" s="8"/>
      <c r="Q3" s="8"/>
      <c r="R3" s="8"/>
      <c r="S3" s="8"/>
      <c r="T3" s="8"/>
      <c r="U3" s="8"/>
      <c r="V3" s="8"/>
      <c r="W3" s="8"/>
      <c r="X3" s="8"/>
      <c r="Y3" s="8"/>
      <c r="Z3" s="8"/>
      <c r="AA3" s="8"/>
    </row>
    <row r="4" spans="1:66" ht="17.25" customHeight="1" x14ac:dyDescent="0.2">
      <c r="A4" s="67"/>
      <c r="B4" s="71" t="s">
        <v>10</v>
      </c>
      <c r="C4" s="104">
        <v>44384</v>
      </c>
      <c r="D4" s="104"/>
      <c r="E4" s="104"/>
      <c r="F4" s="68"/>
      <c r="G4" s="71" t="s">
        <v>9</v>
      </c>
      <c r="H4" s="85">
        <v>9</v>
      </c>
      <c r="I4" s="69"/>
      <c r="J4" s="16"/>
      <c r="K4" s="101" t="str">
        <f>"Week "&amp;(K6-($C$4-WEEKDAY($C$4,1)+2))/7+1</f>
        <v>Week 9</v>
      </c>
      <c r="L4" s="102"/>
      <c r="M4" s="102"/>
      <c r="N4" s="102"/>
      <c r="O4" s="102"/>
      <c r="P4" s="102"/>
      <c r="Q4" s="103"/>
      <c r="R4" s="101" t="str">
        <f>"Week "&amp;(R6-($C$4-WEEKDAY($C$4,1)+2))/7+1</f>
        <v>Week 10</v>
      </c>
      <c r="S4" s="102"/>
      <c r="T4" s="102"/>
      <c r="U4" s="102"/>
      <c r="V4" s="102"/>
      <c r="W4" s="102"/>
      <c r="X4" s="103"/>
      <c r="Y4" s="101" t="str">
        <f>"Week "&amp;(Y6-($C$4-WEEKDAY($C$4,1)+2))/7+1</f>
        <v>Week 11</v>
      </c>
      <c r="Z4" s="102"/>
      <c r="AA4" s="102"/>
      <c r="AB4" s="102"/>
      <c r="AC4" s="102"/>
      <c r="AD4" s="102"/>
      <c r="AE4" s="103"/>
      <c r="AF4" s="101" t="str">
        <f>"Week "&amp;(AF6-($C$4-WEEKDAY($C$4,1)+2))/7+1</f>
        <v>Week 12</v>
      </c>
      <c r="AG4" s="102"/>
      <c r="AH4" s="102"/>
      <c r="AI4" s="102"/>
      <c r="AJ4" s="102"/>
      <c r="AK4" s="102"/>
      <c r="AL4" s="103"/>
      <c r="AM4" s="101" t="str">
        <f>"Week "&amp;(AM6-($C$4-WEEKDAY($C$4,1)+2))/7+1</f>
        <v>Week 13</v>
      </c>
      <c r="AN4" s="102"/>
      <c r="AO4" s="102"/>
      <c r="AP4" s="102"/>
      <c r="AQ4" s="102"/>
      <c r="AR4" s="102"/>
      <c r="AS4" s="103"/>
      <c r="AT4" s="101" t="str">
        <f>"Week "&amp;(AT6-($C$4-WEEKDAY($C$4,1)+2))/7+1</f>
        <v>Week 14</v>
      </c>
      <c r="AU4" s="102"/>
      <c r="AV4" s="102"/>
      <c r="AW4" s="102"/>
      <c r="AX4" s="102"/>
      <c r="AY4" s="102"/>
      <c r="AZ4" s="103"/>
      <c r="BA4" s="101" t="str">
        <f>"Week "&amp;(BA6-($C$4-WEEKDAY($C$4,1)+2))/7+1</f>
        <v>Week 15</v>
      </c>
      <c r="BB4" s="102"/>
      <c r="BC4" s="102"/>
      <c r="BD4" s="102"/>
      <c r="BE4" s="102"/>
      <c r="BF4" s="102"/>
      <c r="BG4" s="103"/>
      <c r="BH4" s="101" t="str">
        <f>"Week "&amp;(BH6-($C$4-WEEKDAY($C$4,1)+2))/7+1</f>
        <v>Week 16</v>
      </c>
      <c r="BI4" s="102"/>
      <c r="BJ4" s="102"/>
      <c r="BK4" s="102"/>
      <c r="BL4" s="102"/>
      <c r="BM4" s="102"/>
      <c r="BN4" s="103"/>
    </row>
    <row r="5" spans="1:66" ht="17.25" customHeight="1" x14ac:dyDescent="0.2">
      <c r="A5" s="67"/>
      <c r="B5" s="71" t="s">
        <v>53</v>
      </c>
      <c r="C5" s="100" t="s">
        <v>54</v>
      </c>
      <c r="D5" s="100"/>
      <c r="E5" s="100"/>
      <c r="F5" s="70"/>
      <c r="G5" s="70"/>
      <c r="H5" s="70"/>
      <c r="I5" s="70"/>
      <c r="J5" s="16"/>
      <c r="K5" s="105">
        <f>K6</f>
        <v>44438</v>
      </c>
      <c r="L5" s="106"/>
      <c r="M5" s="106"/>
      <c r="N5" s="106"/>
      <c r="O5" s="106"/>
      <c r="P5" s="106"/>
      <c r="Q5" s="107"/>
      <c r="R5" s="105">
        <f>R6</f>
        <v>44445</v>
      </c>
      <c r="S5" s="106"/>
      <c r="T5" s="106"/>
      <c r="U5" s="106"/>
      <c r="V5" s="106"/>
      <c r="W5" s="106"/>
      <c r="X5" s="107"/>
      <c r="Y5" s="105">
        <f>Y6</f>
        <v>44452</v>
      </c>
      <c r="Z5" s="106"/>
      <c r="AA5" s="106"/>
      <c r="AB5" s="106"/>
      <c r="AC5" s="106"/>
      <c r="AD5" s="106"/>
      <c r="AE5" s="107"/>
      <c r="AF5" s="105">
        <f>AF6</f>
        <v>44459</v>
      </c>
      <c r="AG5" s="106"/>
      <c r="AH5" s="106"/>
      <c r="AI5" s="106"/>
      <c r="AJ5" s="106"/>
      <c r="AK5" s="106"/>
      <c r="AL5" s="107"/>
      <c r="AM5" s="105">
        <f>AM6</f>
        <v>44466</v>
      </c>
      <c r="AN5" s="106"/>
      <c r="AO5" s="106"/>
      <c r="AP5" s="106"/>
      <c r="AQ5" s="106"/>
      <c r="AR5" s="106"/>
      <c r="AS5" s="107"/>
      <c r="AT5" s="105">
        <f>AT6</f>
        <v>44473</v>
      </c>
      <c r="AU5" s="106"/>
      <c r="AV5" s="106"/>
      <c r="AW5" s="106"/>
      <c r="AX5" s="106"/>
      <c r="AY5" s="106"/>
      <c r="AZ5" s="107"/>
      <c r="BA5" s="105">
        <f>BA6</f>
        <v>44480</v>
      </c>
      <c r="BB5" s="106"/>
      <c r="BC5" s="106"/>
      <c r="BD5" s="106"/>
      <c r="BE5" s="106"/>
      <c r="BF5" s="106"/>
      <c r="BG5" s="107"/>
      <c r="BH5" s="105">
        <f>BH6</f>
        <v>44487</v>
      </c>
      <c r="BI5" s="106"/>
      <c r="BJ5" s="106"/>
      <c r="BK5" s="106"/>
      <c r="BL5" s="106"/>
      <c r="BM5" s="106"/>
      <c r="BN5" s="107"/>
    </row>
    <row r="6" spans="1:66" x14ac:dyDescent="0.2">
      <c r="A6" s="15"/>
      <c r="B6" s="16"/>
      <c r="C6" s="16"/>
      <c r="D6" s="17"/>
      <c r="E6" s="16"/>
      <c r="F6" s="16"/>
      <c r="G6" s="16"/>
      <c r="H6" s="16"/>
      <c r="I6" s="16"/>
      <c r="J6" s="16"/>
      <c r="K6" s="51">
        <f>C4-WEEKDAY(C4,1)+2+7*(H4-1)</f>
        <v>44438</v>
      </c>
      <c r="L6" s="42">
        <f t="shared" ref="L6:AQ6" si="0">K6+1</f>
        <v>44439</v>
      </c>
      <c r="M6" s="42">
        <f t="shared" si="0"/>
        <v>44440</v>
      </c>
      <c r="N6" s="42">
        <f t="shared" si="0"/>
        <v>44441</v>
      </c>
      <c r="O6" s="42">
        <f t="shared" si="0"/>
        <v>44442</v>
      </c>
      <c r="P6" s="42">
        <f t="shared" si="0"/>
        <v>44443</v>
      </c>
      <c r="Q6" s="52">
        <f t="shared" si="0"/>
        <v>44444</v>
      </c>
      <c r="R6" s="51">
        <f t="shared" si="0"/>
        <v>44445</v>
      </c>
      <c r="S6" s="42">
        <f t="shared" si="0"/>
        <v>44446</v>
      </c>
      <c r="T6" s="42">
        <f t="shared" si="0"/>
        <v>44447</v>
      </c>
      <c r="U6" s="42">
        <f t="shared" si="0"/>
        <v>44448</v>
      </c>
      <c r="V6" s="42">
        <f t="shared" si="0"/>
        <v>44449</v>
      </c>
      <c r="W6" s="42">
        <f t="shared" si="0"/>
        <v>44450</v>
      </c>
      <c r="X6" s="52">
        <f t="shared" si="0"/>
        <v>44451</v>
      </c>
      <c r="Y6" s="51">
        <f t="shared" si="0"/>
        <v>44452</v>
      </c>
      <c r="Z6" s="42">
        <f t="shared" si="0"/>
        <v>44453</v>
      </c>
      <c r="AA6" s="42">
        <f t="shared" si="0"/>
        <v>44454</v>
      </c>
      <c r="AB6" s="42">
        <f t="shared" si="0"/>
        <v>44455</v>
      </c>
      <c r="AC6" s="42">
        <f t="shared" si="0"/>
        <v>44456</v>
      </c>
      <c r="AD6" s="42">
        <f t="shared" si="0"/>
        <v>44457</v>
      </c>
      <c r="AE6" s="52">
        <f t="shared" si="0"/>
        <v>44458</v>
      </c>
      <c r="AF6" s="51">
        <f t="shared" si="0"/>
        <v>44459</v>
      </c>
      <c r="AG6" s="42">
        <f t="shared" si="0"/>
        <v>44460</v>
      </c>
      <c r="AH6" s="42">
        <f t="shared" si="0"/>
        <v>44461</v>
      </c>
      <c r="AI6" s="42">
        <f t="shared" si="0"/>
        <v>44462</v>
      </c>
      <c r="AJ6" s="42">
        <f t="shared" si="0"/>
        <v>44463</v>
      </c>
      <c r="AK6" s="42">
        <f t="shared" si="0"/>
        <v>44464</v>
      </c>
      <c r="AL6" s="52">
        <f t="shared" si="0"/>
        <v>44465</v>
      </c>
      <c r="AM6" s="51">
        <f t="shared" si="0"/>
        <v>44466</v>
      </c>
      <c r="AN6" s="42">
        <f t="shared" si="0"/>
        <v>44467</v>
      </c>
      <c r="AO6" s="42">
        <f t="shared" si="0"/>
        <v>44468</v>
      </c>
      <c r="AP6" s="42">
        <f t="shared" si="0"/>
        <v>44469</v>
      </c>
      <c r="AQ6" s="42">
        <f t="shared" si="0"/>
        <v>44470</v>
      </c>
      <c r="AR6" s="42">
        <f t="shared" ref="AR6:BN6" si="1">AQ6+1</f>
        <v>44471</v>
      </c>
      <c r="AS6" s="52">
        <f t="shared" si="1"/>
        <v>44472</v>
      </c>
      <c r="AT6" s="51">
        <f t="shared" si="1"/>
        <v>44473</v>
      </c>
      <c r="AU6" s="42">
        <f t="shared" si="1"/>
        <v>44474</v>
      </c>
      <c r="AV6" s="42">
        <f t="shared" si="1"/>
        <v>44475</v>
      </c>
      <c r="AW6" s="42">
        <f t="shared" si="1"/>
        <v>44476</v>
      </c>
      <c r="AX6" s="42">
        <f t="shared" si="1"/>
        <v>44477</v>
      </c>
      <c r="AY6" s="42">
        <f t="shared" si="1"/>
        <v>44478</v>
      </c>
      <c r="AZ6" s="52">
        <f t="shared" si="1"/>
        <v>44479</v>
      </c>
      <c r="BA6" s="51">
        <f t="shared" si="1"/>
        <v>44480</v>
      </c>
      <c r="BB6" s="42">
        <f t="shared" si="1"/>
        <v>44481</v>
      </c>
      <c r="BC6" s="42">
        <f t="shared" si="1"/>
        <v>44482</v>
      </c>
      <c r="BD6" s="42">
        <f t="shared" si="1"/>
        <v>44483</v>
      </c>
      <c r="BE6" s="42">
        <f t="shared" si="1"/>
        <v>44484</v>
      </c>
      <c r="BF6" s="42">
        <f t="shared" si="1"/>
        <v>44485</v>
      </c>
      <c r="BG6" s="52">
        <f t="shared" si="1"/>
        <v>44486</v>
      </c>
      <c r="BH6" s="51">
        <f t="shared" si="1"/>
        <v>44487</v>
      </c>
      <c r="BI6" s="42">
        <f t="shared" si="1"/>
        <v>44488</v>
      </c>
      <c r="BJ6" s="42">
        <f t="shared" si="1"/>
        <v>44489</v>
      </c>
      <c r="BK6" s="42">
        <f t="shared" si="1"/>
        <v>44490</v>
      </c>
      <c r="BL6" s="42">
        <f t="shared" si="1"/>
        <v>44491</v>
      </c>
      <c r="BM6" s="42">
        <f t="shared" si="1"/>
        <v>44492</v>
      </c>
      <c r="BN6" s="52">
        <f t="shared" si="1"/>
        <v>44493</v>
      </c>
    </row>
    <row r="7" spans="1:66" s="81" customFormat="1" ht="24.75" thickBot="1" x14ac:dyDescent="0.25">
      <c r="A7" s="73" t="s">
        <v>0</v>
      </c>
      <c r="B7" s="74" t="s">
        <v>1</v>
      </c>
      <c r="C7" s="75" t="s">
        <v>2</v>
      </c>
      <c r="D7" s="76" t="s">
        <v>8</v>
      </c>
      <c r="E7" s="77" t="s">
        <v>3</v>
      </c>
      <c r="F7" s="77" t="s">
        <v>4</v>
      </c>
      <c r="G7" s="75" t="s">
        <v>5</v>
      </c>
      <c r="H7" s="75" t="s">
        <v>6</v>
      </c>
      <c r="I7" s="75" t="s">
        <v>7</v>
      </c>
      <c r="J7" s="75"/>
      <c r="K7" s="78" t="str">
        <f t="shared" ref="K7:AP7" si="2">CHOOSE(WEEKDAY(K6,1),"S","M","T","W","T","F","S")</f>
        <v>M</v>
      </c>
      <c r="L7" s="79" t="str">
        <f t="shared" si="2"/>
        <v>T</v>
      </c>
      <c r="M7" s="79" t="str">
        <f t="shared" si="2"/>
        <v>W</v>
      </c>
      <c r="N7" s="79" t="str">
        <f t="shared" si="2"/>
        <v>T</v>
      </c>
      <c r="O7" s="79" t="str">
        <f t="shared" si="2"/>
        <v>F</v>
      </c>
      <c r="P7" s="79" t="str">
        <f t="shared" si="2"/>
        <v>S</v>
      </c>
      <c r="Q7" s="80" t="str">
        <f t="shared" si="2"/>
        <v>S</v>
      </c>
      <c r="R7" s="78" t="str">
        <f t="shared" si="2"/>
        <v>M</v>
      </c>
      <c r="S7" s="79" t="str">
        <f t="shared" si="2"/>
        <v>T</v>
      </c>
      <c r="T7" s="79" t="str">
        <f t="shared" si="2"/>
        <v>W</v>
      </c>
      <c r="U7" s="79" t="str">
        <f t="shared" si="2"/>
        <v>T</v>
      </c>
      <c r="V7" s="79" t="str">
        <f t="shared" si="2"/>
        <v>F</v>
      </c>
      <c r="W7" s="79" t="str">
        <f t="shared" si="2"/>
        <v>S</v>
      </c>
      <c r="X7" s="80" t="str">
        <f t="shared" si="2"/>
        <v>S</v>
      </c>
      <c r="Y7" s="78" t="str">
        <f t="shared" si="2"/>
        <v>M</v>
      </c>
      <c r="Z7" s="79" t="str">
        <f t="shared" si="2"/>
        <v>T</v>
      </c>
      <c r="AA7" s="79" t="str">
        <f t="shared" si="2"/>
        <v>W</v>
      </c>
      <c r="AB7" s="79" t="str">
        <f t="shared" si="2"/>
        <v>T</v>
      </c>
      <c r="AC7" s="79" t="str">
        <f t="shared" si="2"/>
        <v>F</v>
      </c>
      <c r="AD7" s="79" t="str">
        <f t="shared" si="2"/>
        <v>S</v>
      </c>
      <c r="AE7" s="80" t="str">
        <f t="shared" si="2"/>
        <v>S</v>
      </c>
      <c r="AF7" s="78" t="str">
        <f t="shared" si="2"/>
        <v>M</v>
      </c>
      <c r="AG7" s="79" t="str">
        <f t="shared" si="2"/>
        <v>T</v>
      </c>
      <c r="AH7" s="79" t="str">
        <f t="shared" si="2"/>
        <v>W</v>
      </c>
      <c r="AI7" s="79" t="str">
        <f t="shared" si="2"/>
        <v>T</v>
      </c>
      <c r="AJ7" s="79" t="str">
        <f t="shared" si="2"/>
        <v>F</v>
      </c>
      <c r="AK7" s="79" t="str">
        <f t="shared" si="2"/>
        <v>S</v>
      </c>
      <c r="AL7" s="80" t="str">
        <f t="shared" si="2"/>
        <v>S</v>
      </c>
      <c r="AM7" s="78" t="str">
        <f t="shared" si="2"/>
        <v>M</v>
      </c>
      <c r="AN7" s="79" t="str">
        <f t="shared" si="2"/>
        <v>T</v>
      </c>
      <c r="AO7" s="79" t="str">
        <f t="shared" si="2"/>
        <v>W</v>
      </c>
      <c r="AP7" s="79" t="str">
        <f t="shared" si="2"/>
        <v>T</v>
      </c>
      <c r="AQ7" s="79" t="str">
        <f t="shared" ref="AQ7:BN7" si="3">CHOOSE(WEEKDAY(AQ6,1),"S","M","T","W","T","F","S")</f>
        <v>F</v>
      </c>
      <c r="AR7" s="79" t="str">
        <f t="shared" si="3"/>
        <v>S</v>
      </c>
      <c r="AS7" s="80" t="str">
        <f t="shared" si="3"/>
        <v>S</v>
      </c>
      <c r="AT7" s="78" t="str">
        <f t="shared" si="3"/>
        <v>M</v>
      </c>
      <c r="AU7" s="79" t="str">
        <f t="shared" si="3"/>
        <v>T</v>
      </c>
      <c r="AV7" s="79" t="str">
        <f t="shared" si="3"/>
        <v>W</v>
      </c>
      <c r="AW7" s="79" t="str">
        <f t="shared" si="3"/>
        <v>T</v>
      </c>
      <c r="AX7" s="79" t="str">
        <f t="shared" si="3"/>
        <v>F</v>
      </c>
      <c r="AY7" s="79" t="str">
        <f t="shared" si="3"/>
        <v>S</v>
      </c>
      <c r="AZ7" s="80" t="str">
        <f t="shared" si="3"/>
        <v>S</v>
      </c>
      <c r="BA7" s="78" t="str">
        <f t="shared" si="3"/>
        <v>M</v>
      </c>
      <c r="BB7" s="79" t="str">
        <f t="shared" si="3"/>
        <v>T</v>
      </c>
      <c r="BC7" s="79" t="str">
        <f t="shared" si="3"/>
        <v>W</v>
      </c>
      <c r="BD7" s="79" t="str">
        <f t="shared" si="3"/>
        <v>T</v>
      </c>
      <c r="BE7" s="79" t="str">
        <f t="shared" si="3"/>
        <v>F</v>
      </c>
      <c r="BF7" s="79" t="str">
        <f t="shared" si="3"/>
        <v>S</v>
      </c>
      <c r="BG7" s="80" t="str">
        <f t="shared" si="3"/>
        <v>S</v>
      </c>
      <c r="BH7" s="78" t="str">
        <f t="shared" si="3"/>
        <v>M</v>
      </c>
      <c r="BI7" s="79" t="str">
        <f t="shared" si="3"/>
        <v>T</v>
      </c>
      <c r="BJ7" s="79" t="str">
        <f t="shared" si="3"/>
        <v>W</v>
      </c>
      <c r="BK7" s="79" t="str">
        <f t="shared" si="3"/>
        <v>T</v>
      </c>
      <c r="BL7" s="79" t="str">
        <f t="shared" si="3"/>
        <v>F</v>
      </c>
      <c r="BM7" s="79" t="str">
        <f t="shared" si="3"/>
        <v>S</v>
      </c>
      <c r="BN7" s="80" t="str">
        <f t="shared" si="3"/>
        <v>S</v>
      </c>
    </row>
    <row r="8" spans="1:66" s="21" customFormat="1" ht="18" x14ac:dyDescent="0.2">
      <c r="A8" s="43" t="str">
        <f>IF(ISERROR(VALUE(SUBSTITUTE(prevWBS,".",""))),"1",IF(ISERROR(FIND("`",SUBSTITUTE(prevWBS,".","`",1))),TEXT(VALUE(prevWBS)+1,"#"),TEXT(VALUE(LEFT(prevWBS,FIND("`",SUBSTITUTE(prevWBS,".","`",1))-1))+1,"#")))</f>
        <v>1</v>
      </c>
      <c r="B8" s="44" t="s">
        <v>11</v>
      </c>
      <c r="C8" s="45"/>
      <c r="D8" s="46"/>
      <c r="E8" s="47"/>
      <c r="F8" s="72" t="str">
        <f>IF(ISBLANK(E8)," - ",IF(G8=0,E8,E8+G8-1))</f>
        <v xml:space="preserve"> - </v>
      </c>
      <c r="G8" s="48"/>
      <c r="H8" s="49"/>
      <c r="I8" s="50" t="str">
        <f t="shared" ref="I8:I36" si="4">IF(OR(F8=0,E8=0)," - ",NETWORKDAYS(E8,F8))</f>
        <v xml:space="preserve"> - </v>
      </c>
      <c r="J8" s="5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3"/>
      <c r="BM8" s="63"/>
      <c r="BN8" s="63"/>
    </row>
    <row r="9" spans="1:66" s="27" customFormat="1" ht="18" x14ac:dyDescent="0.2">
      <c r="A9" s="26" t="str">
        <f t="shared" ref="A9:A12"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3" t="s">
        <v>25</v>
      </c>
      <c r="C9" s="27" t="s">
        <v>27</v>
      </c>
      <c r="D9" s="84"/>
      <c r="E9" s="59">
        <v>44384</v>
      </c>
      <c r="F9" s="60">
        <f>IF(ISBLANK(E9)," - ",IF(G9=0,E9,E9+G9-1))</f>
        <v>44390</v>
      </c>
      <c r="G9" s="28">
        <v>7</v>
      </c>
      <c r="H9" s="29">
        <v>1</v>
      </c>
      <c r="I9" s="30">
        <f t="shared" si="4"/>
        <v>5</v>
      </c>
      <c r="J9" s="5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4"/>
      <c r="BF9" s="64"/>
      <c r="BG9" s="64"/>
      <c r="BH9" s="64"/>
      <c r="BI9" s="64"/>
      <c r="BJ9" s="64"/>
      <c r="BK9" s="64"/>
      <c r="BL9" s="64"/>
      <c r="BM9" s="64"/>
      <c r="BN9" s="64"/>
    </row>
    <row r="10" spans="1:66" s="27" customFormat="1" ht="18" x14ac:dyDescent="0.2">
      <c r="A10" s="26" t="str">
        <f t="shared" si="5"/>
        <v>1.2</v>
      </c>
      <c r="B10" s="83" t="s">
        <v>24</v>
      </c>
      <c r="C10" s="27" t="s">
        <v>28</v>
      </c>
      <c r="D10" s="84"/>
      <c r="E10" s="59">
        <v>44391</v>
      </c>
      <c r="F10" s="60">
        <f t="shared" ref="F10:F36" si="6">IF(ISBLANK(E10)," - ",IF(G10=0,E10,E10+G10-1))</f>
        <v>44397</v>
      </c>
      <c r="G10" s="28">
        <v>7</v>
      </c>
      <c r="H10" s="29">
        <v>1</v>
      </c>
      <c r="I10" s="30">
        <f t="shared" si="4"/>
        <v>5</v>
      </c>
      <c r="J10" s="5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4"/>
      <c r="BF10" s="64"/>
      <c r="BG10" s="64"/>
      <c r="BH10" s="64"/>
      <c r="BI10" s="64"/>
      <c r="BJ10" s="64"/>
      <c r="BK10" s="64"/>
      <c r="BL10" s="64"/>
      <c r="BM10" s="64"/>
      <c r="BN10" s="64"/>
    </row>
    <row r="11" spans="1:66" s="27" customFormat="1" ht="18" x14ac:dyDescent="0.2">
      <c r="A11" s="26" t="str">
        <f t="shared" si="5"/>
        <v>1.3</v>
      </c>
      <c r="B11" s="83" t="s">
        <v>12</v>
      </c>
      <c r="C11" s="27" t="s">
        <v>28</v>
      </c>
      <c r="D11" s="84"/>
      <c r="E11" s="59">
        <v>44398</v>
      </c>
      <c r="F11" s="60">
        <f t="shared" si="6"/>
        <v>44398</v>
      </c>
      <c r="G11" s="28">
        <v>1</v>
      </c>
      <c r="H11" s="29">
        <v>1</v>
      </c>
      <c r="I11" s="30">
        <f t="shared" si="4"/>
        <v>1</v>
      </c>
      <c r="J11" s="5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4"/>
      <c r="BE11" s="64"/>
      <c r="BF11" s="64"/>
      <c r="BG11" s="64"/>
      <c r="BH11" s="64"/>
      <c r="BI11" s="64"/>
      <c r="BJ11" s="64"/>
      <c r="BK11" s="64"/>
      <c r="BL11" s="64"/>
      <c r="BM11" s="64"/>
      <c r="BN11" s="64"/>
    </row>
    <row r="12" spans="1:66" s="27" customFormat="1" ht="24" x14ac:dyDescent="0.2">
      <c r="A12" s="26" t="str">
        <f t="shared" si="5"/>
        <v>1.4</v>
      </c>
      <c r="B12" s="83" t="s">
        <v>26</v>
      </c>
      <c r="C12" s="27" t="s">
        <v>28</v>
      </c>
      <c r="D12" s="84"/>
      <c r="E12" s="59">
        <v>44398</v>
      </c>
      <c r="F12" s="60">
        <f t="shared" si="6"/>
        <v>44404</v>
      </c>
      <c r="G12" s="28">
        <v>7</v>
      </c>
      <c r="H12" s="29">
        <v>1</v>
      </c>
      <c r="I12" s="30">
        <f t="shared" si="4"/>
        <v>5</v>
      </c>
      <c r="J12" s="54"/>
      <c r="K12" s="64"/>
      <c r="L12" s="64"/>
      <c r="M12" s="65"/>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row>
    <row r="13" spans="1:66" s="21" customFormat="1" ht="18" x14ac:dyDescent="0.2">
      <c r="A13" s="19" t="str">
        <f>IF(ISERROR(VALUE(SUBSTITUTE(prevWBS,".",""))),"1",IF(ISERROR(FIND("`",SUBSTITUTE(prevWBS,".","`",1))),TEXT(VALUE(prevWBS)+1,"#"),TEXT(VALUE(LEFT(prevWBS,FIND("`",SUBSTITUTE(prevWBS,".","`",1))-1))+1,"#")))</f>
        <v>2</v>
      </c>
      <c r="B13" s="20" t="s">
        <v>13</v>
      </c>
      <c r="D13" s="22"/>
      <c r="E13" s="61"/>
      <c r="F13" s="61" t="str">
        <f t="shared" si="6"/>
        <v xml:space="preserve"> - </v>
      </c>
      <c r="G13" s="23"/>
      <c r="H13" s="24"/>
      <c r="I13" s="25" t="str">
        <f t="shared" si="4"/>
        <v xml:space="preserve"> - </v>
      </c>
      <c r="J13" s="55"/>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c r="BE13" s="66"/>
      <c r="BF13" s="66"/>
      <c r="BG13" s="66"/>
      <c r="BH13" s="66"/>
      <c r="BI13" s="66"/>
      <c r="BJ13" s="66"/>
      <c r="BK13" s="66"/>
      <c r="BL13" s="66"/>
      <c r="BM13" s="66"/>
      <c r="BN13" s="66"/>
    </row>
    <row r="14" spans="1:66" s="27" customFormat="1" ht="18" x14ac:dyDescent="0.2">
      <c r="A14"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83" t="s">
        <v>14</v>
      </c>
      <c r="C14" s="27" t="s">
        <v>27</v>
      </c>
      <c r="D14" s="84"/>
      <c r="E14" s="59">
        <v>44405</v>
      </c>
      <c r="F14" s="60">
        <f t="shared" si="6"/>
        <v>44408</v>
      </c>
      <c r="G14" s="28">
        <v>4</v>
      </c>
      <c r="H14" s="29">
        <v>1</v>
      </c>
      <c r="I14" s="30">
        <f t="shared" si="4"/>
        <v>3</v>
      </c>
      <c r="J14" s="5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row>
    <row r="15" spans="1:66" s="27" customFormat="1" ht="18" x14ac:dyDescent="0.2">
      <c r="A15"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5" s="83" t="s">
        <v>15</v>
      </c>
      <c r="C15" s="27" t="s">
        <v>27</v>
      </c>
      <c r="D15" s="84"/>
      <c r="E15" s="59">
        <v>44409</v>
      </c>
      <c r="F15" s="60">
        <f t="shared" si="6"/>
        <v>44411</v>
      </c>
      <c r="G15" s="28">
        <v>3</v>
      </c>
      <c r="H15" s="29">
        <v>1</v>
      </c>
      <c r="I15" s="30">
        <f t="shared" si="4"/>
        <v>2</v>
      </c>
      <c r="J15" s="5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4"/>
      <c r="BF15" s="64"/>
      <c r="BG15" s="64"/>
      <c r="BH15" s="64"/>
      <c r="BI15" s="64"/>
      <c r="BJ15" s="64"/>
      <c r="BK15" s="64"/>
      <c r="BL15" s="64"/>
      <c r="BM15" s="64"/>
      <c r="BN15" s="64"/>
    </row>
    <row r="16" spans="1:66" s="21" customFormat="1" ht="18" x14ac:dyDescent="0.2">
      <c r="A16" s="19" t="str">
        <f>IF(ISERROR(VALUE(SUBSTITUTE(prevWBS,".",""))),"1",IF(ISERROR(FIND("`",SUBSTITUTE(prevWBS,".","`",1))),TEXT(VALUE(prevWBS)+1,"#"),TEXT(VALUE(LEFT(prevWBS,FIND("`",SUBSTITUTE(prevWBS,".","`",1))-1))+1,"#")))</f>
        <v>3</v>
      </c>
      <c r="B16" s="20" t="s">
        <v>16</v>
      </c>
      <c r="D16" s="22"/>
      <c r="E16" s="61"/>
      <c r="F16" s="61" t="str">
        <f t="shared" si="6"/>
        <v xml:space="preserve"> - </v>
      </c>
      <c r="G16" s="23"/>
      <c r="H16" s="24"/>
      <c r="I16" s="25" t="str">
        <f t="shared" si="4"/>
        <v xml:space="preserve"> - </v>
      </c>
      <c r="J16" s="55"/>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66"/>
      <c r="AQ16" s="66"/>
      <c r="AR16" s="66"/>
      <c r="AS16" s="66"/>
      <c r="AT16" s="66"/>
      <c r="AU16" s="66"/>
      <c r="AV16" s="66"/>
      <c r="AW16" s="66"/>
      <c r="AX16" s="66"/>
      <c r="AY16" s="66"/>
      <c r="AZ16" s="66"/>
      <c r="BA16" s="66"/>
      <c r="BB16" s="66"/>
      <c r="BC16" s="66"/>
      <c r="BD16" s="66"/>
      <c r="BE16" s="66"/>
      <c r="BF16" s="66"/>
      <c r="BG16" s="66"/>
      <c r="BH16" s="66"/>
      <c r="BI16" s="66"/>
      <c r="BJ16" s="66"/>
      <c r="BK16" s="66"/>
      <c r="BL16" s="66"/>
      <c r="BM16" s="66"/>
      <c r="BN16" s="66"/>
    </row>
    <row r="17" spans="1:67" s="27" customFormat="1" ht="18" x14ac:dyDescent="0.2">
      <c r="A17" s="26" t="str">
        <f t="shared" ref="A17:A2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7" s="83" t="s">
        <v>30</v>
      </c>
      <c r="C17" s="27" t="s">
        <v>31</v>
      </c>
      <c r="D17" s="84"/>
      <c r="E17" s="59">
        <v>44412</v>
      </c>
      <c r="F17" s="60">
        <f t="shared" si="6"/>
        <v>44413</v>
      </c>
      <c r="G17" s="28">
        <v>2</v>
      </c>
      <c r="H17" s="29">
        <v>1</v>
      </c>
      <c r="I17" s="30">
        <f t="shared" si="4"/>
        <v>2</v>
      </c>
      <c r="J17" s="5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64"/>
      <c r="AY17" s="64"/>
      <c r="AZ17" s="64"/>
      <c r="BA17" s="64"/>
      <c r="BB17" s="64"/>
      <c r="BC17" s="64"/>
      <c r="BD17" s="64"/>
      <c r="BE17" s="64"/>
      <c r="BF17" s="64"/>
      <c r="BG17" s="64"/>
      <c r="BH17" s="64"/>
      <c r="BI17" s="64"/>
      <c r="BJ17" s="64"/>
      <c r="BK17" s="64"/>
      <c r="BL17" s="64"/>
      <c r="BM17" s="64"/>
      <c r="BN17" s="64"/>
    </row>
    <row r="18" spans="1:67" s="27" customFormat="1" ht="24" x14ac:dyDescent="0.2">
      <c r="A18" s="26" t="str">
        <f t="shared" si="7"/>
        <v>3.2</v>
      </c>
      <c r="B18" s="83" t="s">
        <v>29</v>
      </c>
      <c r="C18" s="27" t="s">
        <v>27</v>
      </c>
      <c r="D18" s="91"/>
      <c r="E18" s="59">
        <v>44413</v>
      </c>
      <c r="F18" s="60">
        <f t="shared" si="6"/>
        <v>44419</v>
      </c>
      <c r="G18" s="28">
        <v>7</v>
      </c>
      <c r="H18" s="29">
        <v>1</v>
      </c>
      <c r="I18" s="30">
        <f t="shared" si="4"/>
        <v>5</v>
      </c>
      <c r="J18" s="5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64"/>
      <c r="AY18" s="64"/>
      <c r="AZ18" s="64"/>
      <c r="BA18" s="64"/>
      <c r="BB18" s="64"/>
      <c r="BC18" s="64"/>
      <c r="BD18" s="64"/>
      <c r="BE18" s="64"/>
      <c r="BF18" s="64"/>
      <c r="BG18" s="64"/>
      <c r="BH18" s="64"/>
      <c r="BI18" s="64"/>
      <c r="BJ18" s="64"/>
      <c r="BK18" s="64"/>
      <c r="BL18" s="64"/>
      <c r="BM18" s="64"/>
      <c r="BN18" s="64"/>
    </row>
    <row r="19" spans="1:67" s="27" customFormat="1" ht="18" x14ac:dyDescent="0.2">
      <c r="A19" s="26" t="str">
        <f t="shared" si="7"/>
        <v>3.3</v>
      </c>
      <c r="B19" s="83" t="s">
        <v>36</v>
      </c>
      <c r="C19" s="27" t="s">
        <v>31</v>
      </c>
      <c r="D19"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E19" s="59">
        <v>44420</v>
      </c>
      <c r="F19" s="60">
        <f t="shared" si="6"/>
        <v>44423</v>
      </c>
      <c r="G19" s="28">
        <v>4</v>
      </c>
      <c r="H19" s="29">
        <v>1</v>
      </c>
      <c r="I19" s="30">
        <f t="shared" si="4"/>
        <v>2</v>
      </c>
      <c r="J19" s="5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4"/>
      <c r="BF19" s="64"/>
      <c r="BG19" s="64"/>
      <c r="BH19" s="64"/>
      <c r="BI19" s="64"/>
      <c r="BJ19" s="64"/>
      <c r="BK19" s="64"/>
      <c r="BL19" s="64"/>
      <c r="BM19" s="64"/>
      <c r="BN19" s="64"/>
    </row>
    <row r="20" spans="1:67" s="27" customFormat="1" ht="18" x14ac:dyDescent="0.2">
      <c r="A20" s="26" t="str">
        <f t="shared" si="7"/>
        <v>3.4</v>
      </c>
      <c r="B20" s="83" t="s">
        <v>32</v>
      </c>
      <c r="C20" s="27" t="s">
        <v>34</v>
      </c>
      <c r="D20"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E20" s="59">
        <v>44420</v>
      </c>
      <c r="F20" s="60">
        <f t="shared" si="6"/>
        <v>44423</v>
      </c>
      <c r="G20" s="28">
        <v>4</v>
      </c>
      <c r="H20" s="29">
        <v>1</v>
      </c>
      <c r="I20" s="30">
        <f t="shared" si="4"/>
        <v>2</v>
      </c>
      <c r="J20" s="5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4"/>
      <c r="AY20" s="64"/>
      <c r="AZ20" s="64"/>
      <c r="BA20" s="64"/>
      <c r="BB20" s="64"/>
      <c r="BC20" s="64"/>
      <c r="BD20" s="64"/>
      <c r="BE20" s="64"/>
      <c r="BF20" s="64"/>
      <c r="BG20" s="64"/>
      <c r="BH20" s="64"/>
      <c r="BI20" s="64"/>
      <c r="BJ20" s="64"/>
      <c r="BK20" s="64"/>
      <c r="BL20" s="64"/>
      <c r="BM20" s="64"/>
      <c r="BN20" s="64"/>
    </row>
    <row r="21" spans="1:67" s="27" customFormat="1" ht="18" x14ac:dyDescent="0.2">
      <c r="A21" s="26" t="str">
        <f t="shared" si="7"/>
        <v>3.5</v>
      </c>
      <c r="B21" s="83" t="s">
        <v>33</v>
      </c>
      <c r="C21" s="27" t="s">
        <v>31</v>
      </c>
      <c r="D21"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E21" s="59">
        <v>44424</v>
      </c>
      <c r="F21" s="60">
        <f t="shared" si="6"/>
        <v>44427</v>
      </c>
      <c r="G21" s="28">
        <v>4</v>
      </c>
      <c r="H21" s="29">
        <v>1</v>
      </c>
      <c r="I21" s="30">
        <f t="shared" si="4"/>
        <v>4</v>
      </c>
      <c r="J21" s="5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64"/>
      <c r="BL21" s="64"/>
      <c r="BM21" s="64"/>
      <c r="BN21" s="64"/>
    </row>
    <row r="22" spans="1:67" s="27" customFormat="1" ht="18" x14ac:dyDescent="0.2">
      <c r="A22" s="26" t="str">
        <f t="shared" si="7"/>
        <v>3.6</v>
      </c>
      <c r="B22" s="83" t="s">
        <v>35</v>
      </c>
      <c r="C22" s="27" t="s">
        <v>34</v>
      </c>
      <c r="D22"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E22" s="59">
        <v>44424</v>
      </c>
      <c r="F22" s="60">
        <f t="shared" si="6"/>
        <v>44430</v>
      </c>
      <c r="G22" s="28">
        <v>7</v>
      </c>
      <c r="H22" s="29">
        <v>1</v>
      </c>
      <c r="I22" s="30">
        <f t="shared" si="4"/>
        <v>5</v>
      </c>
      <c r="J22" s="5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64"/>
      <c r="AY22" s="64"/>
      <c r="AZ22" s="64"/>
      <c r="BA22" s="64"/>
      <c r="BB22" s="64"/>
      <c r="BC22" s="64"/>
      <c r="BD22" s="64"/>
      <c r="BE22" s="64"/>
      <c r="BF22" s="64"/>
      <c r="BG22" s="64"/>
      <c r="BH22" s="64"/>
      <c r="BI22" s="64"/>
      <c r="BJ22" s="64"/>
      <c r="BK22" s="64"/>
      <c r="BL22" s="64"/>
      <c r="BM22" s="64"/>
      <c r="BN22" s="64"/>
    </row>
    <row r="23" spans="1:67" s="27" customFormat="1" ht="18" x14ac:dyDescent="0.2">
      <c r="A23" s="26" t="str">
        <f t="shared" si="7"/>
        <v>3.7</v>
      </c>
      <c r="B23" s="83" t="s">
        <v>55</v>
      </c>
      <c r="C23" s="27" t="s">
        <v>31</v>
      </c>
      <c r="D23" s="26"/>
      <c r="E23" s="59">
        <v>44431</v>
      </c>
      <c r="F23" s="60">
        <f t="shared" si="6"/>
        <v>44432</v>
      </c>
      <c r="G23" s="28">
        <v>2</v>
      </c>
      <c r="H23" s="29">
        <v>0.5</v>
      </c>
      <c r="I23" s="30">
        <f t="shared" si="4"/>
        <v>2</v>
      </c>
      <c r="J23" s="5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c r="BD23" s="64"/>
      <c r="BE23" s="64"/>
      <c r="BF23" s="64"/>
      <c r="BG23" s="64"/>
      <c r="BH23" s="64"/>
      <c r="BI23" s="64"/>
      <c r="BJ23" s="64"/>
      <c r="BK23" s="64"/>
      <c r="BL23" s="64"/>
      <c r="BM23" s="64"/>
      <c r="BN23" s="64"/>
    </row>
    <row r="24" spans="1:67" s="27" customFormat="1" ht="18" x14ac:dyDescent="0.2">
      <c r="A24" s="26" t="str">
        <f t="shared" si="7"/>
        <v>3.8</v>
      </c>
      <c r="B24" s="83" t="s">
        <v>56</v>
      </c>
      <c r="C24" s="27" t="s">
        <v>31</v>
      </c>
      <c r="D24" s="26"/>
      <c r="E24" s="59">
        <v>44431</v>
      </c>
      <c r="F24" s="60">
        <f t="shared" si="6"/>
        <v>44432</v>
      </c>
      <c r="G24" s="28">
        <v>2</v>
      </c>
      <c r="H24" s="29">
        <v>0.5</v>
      </c>
      <c r="I24" s="30">
        <f t="shared" si="4"/>
        <v>2</v>
      </c>
      <c r="J24" s="5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64"/>
      <c r="AY24" s="64"/>
      <c r="AZ24" s="64"/>
      <c r="BA24" s="64"/>
      <c r="BB24" s="64"/>
      <c r="BC24" s="64"/>
      <c r="BD24" s="64"/>
      <c r="BE24" s="64"/>
      <c r="BF24" s="64"/>
      <c r="BG24" s="64"/>
      <c r="BH24" s="64"/>
      <c r="BI24" s="64"/>
      <c r="BJ24" s="64"/>
      <c r="BK24" s="64"/>
      <c r="BL24" s="64"/>
      <c r="BM24" s="64"/>
      <c r="BN24" s="64"/>
    </row>
    <row r="25" spans="1:67" s="27" customFormat="1" ht="18" x14ac:dyDescent="0.2">
      <c r="A25" s="26" t="str">
        <f t="shared" si="7"/>
        <v>3.9</v>
      </c>
      <c r="B25" s="83" t="s">
        <v>58</v>
      </c>
      <c r="C25" s="27" t="s">
        <v>31</v>
      </c>
      <c r="D25" s="26"/>
      <c r="E25" s="59">
        <v>44433</v>
      </c>
      <c r="F25" s="60">
        <f t="shared" si="6"/>
        <v>44439</v>
      </c>
      <c r="G25" s="28">
        <v>7</v>
      </c>
      <c r="H25" s="29">
        <v>0.5</v>
      </c>
      <c r="I25" s="30">
        <f t="shared" si="4"/>
        <v>5</v>
      </c>
      <c r="J25" s="5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64"/>
      <c r="AY25" s="64"/>
      <c r="AZ25" s="64"/>
      <c r="BA25" s="64"/>
      <c r="BB25" s="64"/>
      <c r="BC25" s="64"/>
      <c r="BD25" s="64"/>
      <c r="BE25" s="64"/>
      <c r="BF25" s="64"/>
      <c r="BG25" s="64"/>
      <c r="BH25" s="64"/>
      <c r="BI25" s="64"/>
      <c r="BJ25" s="64"/>
      <c r="BK25" s="64"/>
      <c r="BL25" s="64"/>
      <c r="BM25" s="64"/>
      <c r="BN25" s="64"/>
    </row>
    <row r="26" spans="1:67" s="27" customFormat="1" ht="18" x14ac:dyDescent="0.2">
      <c r="A26" s="26" t="str">
        <f t="shared" si="7"/>
        <v>3.10</v>
      </c>
      <c r="B26" s="83" t="s">
        <v>59</v>
      </c>
      <c r="C26" s="27" t="s">
        <v>34</v>
      </c>
      <c r="D26" s="26"/>
      <c r="E26" s="59">
        <v>44433</v>
      </c>
      <c r="F26" s="60">
        <f t="shared" si="6"/>
        <v>44442</v>
      </c>
      <c r="G26" s="28">
        <v>10</v>
      </c>
      <c r="H26" s="29">
        <v>0.5</v>
      </c>
      <c r="I26" s="30">
        <f t="shared" si="4"/>
        <v>8</v>
      </c>
      <c r="J26" s="5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64"/>
      <c r="AY26" s="64"/>
      <c r="AZ26" s="64"/>
      <c r="BA26" s="64"/>
      <c r="BB26" s="64"/>
      <c r="BC26" s="64"/>
      <c r="BD26" s="64"/>
      <c r="BE26" s="64"/>
      <c r="BF26" s="64"/>
      <c r="BG26" s="64"/>
      <c r="BH26" s="64"/>
      <c r="BI26" s="64"/>
      <c r="BJ26" s="64"/>
      <c r="BK26" s="64"/>
      <c r="BL26" s="64"/>
      <c r="BM26" s="64"/>
      <c r="BN26" s="64"/>
    </row>
    <row r="27" spans="1:67" s="27" customFormat="1" ht="18" x14ac:dyDescent="0.2">
      <c r="A27" s="26" t="str">
        <f t="shared" si="7"/>
        <v>3.11</v>
      </c>
      <c r="B27" s="83" t="s">
        <v>57</v>
      </c>
      <c r="C27" s="27" t="s">
        <v>27</v>
      </c>
      <c r="D27"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3.11</v>
      </c>
      <c r="E27" s="59">
        <v>44445</v>
      </c>
      <c r="F27" s="60">
        <f t="shared" si="6"/>
        <v>44456</v>
      </c>
      <c r="G27" s="28">
        <v>12</v>
      </c>
      <c r="H27" s="29">
        <v>0.5</v>
      </c>
      <c r="I27" s="30">
        <f t="shared" si="4"/>
        <v>10</v>
      </c>
      <c r="J27" s="5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64"/>
      <c r="BL27" s="64"/>
      <c r="BM27" s="64"/>
      <c r="BN27" s="64"/>
    </row>
    <row r="28" spans="1:67" s="21" customFormat="1" ht="18" x14ac:dyDescent="0.2">
      <c r="A28" s="19">
        <v>4</v>
      </c>
      <c r="B28" s="20" t="s">
        <v>19</v>
      </c>
      <c r="D28" s="22"/>
      <c r="E28" s="61"/>
      <c r="F28" s="61" t="str">
        <f t="shared" si="6"/>
        <v xml:space="preserve"> - </v>
      </c>
      <c r="G28" s="23"/>
      <c r="H28" s="24"/>
      <c r="I28" s="25" t="str">
        <f t="shared" si="4"/>
        <v xml:space="preserve"> - </v>
      </c>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row>
    <row r="29" spans="1:67" s="27" customFormat="1" ht="18" x14ac:dyDescent="0.2">
      <c r="A29" s="26" t="str">
        <f t="shared" ref="A29:A36"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9" s="83" t="s">
        <v>17</v>
      </c>
      <c r="C29" s="27" t="s">
        <v>27</v>
      </c>
      <c r="D29" s="84"/>
      <c r="E29" s="59">
        <v>44482</v>
      </c>
      <c r="F29" s="60">
        <f t="shared" si="6"/>
        <v>44483</v>
      </c>
      <c r="G29" s="28">
        <v>2</v>
      </c>
      <c r="H29" s="29">
        <v>0</v>
      </c>
      <c r="I29" s="30">
        <f t="shared" si="4"/>
        <v>2</v>
      </c>
      <c r="J29" s="5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64"/>
      <c r="AY29" s="64"/>
      <c r="AZ29" s="64"/>
      <c r="BA29" s="64"/>
      <c r="BB29" s="64"/>
      <c r="BC29" s="64"/>
      <c r="BD29" s="64"/>
      <c r="BE29" s="64"/>
      <c r="BF29" s="64"/>
      <c r="BG29" s="64"/>
      <c r="BH29" s="64"/>
      <c r="BI29" s="64"/>
      <c r="BJ29" s="64"/>
      <c r="BK29" s="64"/>
      <c r="BL29" s="64"/>
      <c r="BM29" s="64"/>
      <c r="BN29" s="64"/>
    </row>
    <row r="30" spans="1:67" s="27" customFormat="1" ht="18" x14ac:dyDescent="0.2">
      <c r="A30" s="26" t="str">
        <f t="shared" si="8"/>
        <v>4.2</v>
      </c>
      <c r="B30" s="83" t="s">
        <v>38</v>
      </c>
      <c r="C30" s="27" t="s">
        <v>31</v>
      </c>
      <c r="D30" s="84"/>
      <c r="E30" s="59">
        <v>44483</v>
      </c>
      <c r="F30" s="60">
        <f t="shared" si="6"/>
        <v>44486</v>
      </c>
      <c r="G30" s="28">
        <v>4</v>
      </c>
      <c r="H30" s="29">
        <v>0</v>
      </c>
      <c r="I30" s="30">
        <f t="shared" si="4"/>
        <v>2</v>
      </c>
      <c r="J30" s="5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64"/>
      <c r="AY30" s="64"/>
      <c r="AZ30" s="64"/>
      <c r="BA30" s="64"/>
      <c r="BB30" s="64"/>
      <c r="BC30" s="64"/>
      <c r="BD30" s="64"/>
      <c r="BE30" s="64"/>
      <c r="BF30" s="64"/>
      <c r="BG30" s="64"/>
      <c r="BH30" s="64"/>
      <c r="BI30" s="64"/>
      <c r="BJ30" s="64"/>
      <c r="BK30" s="64"/>
      <c r="BL30" s="64"/>
      <c r="BM30" s="64"/>
      <c r="BN30" s="64"/>
    </row>
    <row r="31" spans="1:67" s="27" customFormat="1" ht="18" x14ac:dyDescent="0.2">
      <c r="A31" s="26" t="str">
        <f t="shared" si="8"/>
        <v>4.3</v>
      </c>
      <c r="B31" s="83" t="s">
        <v>39</v>
      </c>
      <c r="C31" s="27" t="s">
        <v>31</v>
      </c>
      <c r="D31" s="84"/>
      <c r="E31" s="59">
        <v>44485</v>
      </c>
      <c r="F31" s="60">
        <f t="shared" si="6"/>
        <v>44488</v>
      </c>
      <c r="G31" s="28">
        <v>4</v>
      </c>
      <c r="H31" s="29">
        <v>0</v>
      </c>
      <c r="I31" s="30">
        <f t="shared" si="4"/>
        <v>2</v>
      </c>
      <c r="J31" s="5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64"/>
      <c r="AY31" s="64"/>
      <c r="AZ31" s="64"/>
      <c r="BA31" s="64"/>
      <c r="BB31" s="64"/>
      <c r="BC31" s="64"/>
      <c r="BD31" s="64"/>
      <c r="BE31" s="64"/>
      <c r="BF31" s="64"/>
      <c r="BG31" s="64"/>
      <c r="BH31" s="64"/>
      <c r="BI31" s="64"/>
      <c r="BJ31" s="64"/>
      <c r="BK31" s="64"/>
      <c r="BL31" s="64"/>
      <c r="BM31" s="64"/>
      <c r="BN31" s="64"/>
    </row>
    <row r="32" spans="1:67" s="27" customFormat="1" ht="18" x14ac:dyDescent="0.2">
      <c r="A32" s="26" t="str">
        <f t="shared" si="8"/>
        <v>4.4</v>
      </c>
      <c r="B32" s="83" t="s">
        <v>40</v>
      </c>
      <c r="C32" s="27" t="s">
        <v>31</v>
      </c>
      <c r="D32" s="84"/>
      <c r="E32" s="59">
        <v>44485</v>
      </c>
      <c r="F32" s="60">
        <f t="shared" si="6"/>
        <v>44491</v>
      </c>
      <c r="G32" s="28">
        <v>7</v>
      </c>
      <c r="H32" s="29">
        <v>0</v>
      </c>
      <c r="I32" s="30">
        <f t="shared" si="4"/>
        <v>5</v>
      </c>
      <c r="J32" s="5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64"/>
      <c r="BL32" s="64"/>
      <c r="BM32" s="64"/>
      <c r="BN32" s="64"/>
    </row>
    <row r="33" spans="1:98" s="27" customFormat="1" ht="18" x14ac:dyDescent="0.2">
      <c r="A33" s="26" t="str">
        <f t="shared" si="8"/>
        <v>4.5</v>
      </c>
      <c r="B33" s="83" t="s">
        <v>37</v>
      </c>
      <c r="C33" s="27" t="s">
        <v>27</v>
      </c>
      <c r="D33" s="84"/>
      <c r="E33" s="59">
        <v>44489</v>
      </c>
      <c r="F33" s="60">
        <f t="shared" si="6"/>
        <v>44495</v>
      </c>
      <c r="G33" s="28">
        <v>7</v>
      </c>
      <c r="H33" s="29">
        <v>0</v>
      </c>
      <c r="I33" s="30">
        <f t="shared" si="4"/>
        <v>5</v>
      </c>
      <c r="J33" s="5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64"/>
      <c r="AY33" s="64"/>
      <c r="AZ33" s="64"/>
      <c r="BA33" s="64"/>
      <c r="BB33" s="64"/>
      <c r="BC33" s="64"/>
      <c r="BD33" s="64"/>
      <c r="BE33" s="64"/>
      <c r="BF33" s="64"/>
      <c r="BG33" s="64"/>
      <c r="BH33" s="64"/>
      <c r="BI33" s="64"/>
      <c r="BJ33" s="64"/>
      <c r="BK33" s="64"/>
      <c r="BL33" s="64"/>
      <c r="BM33" s="64"/>
      <c r="BN33" s="64"/>
    </row>
    <row r="34" spans="1:98" s="27" customFormat="1" ht="18" x14ac:dyDescent="0.2">
      <c r="A34" s="26" t="str">
        <f t="shared" si="8"/>
        <v>4.6</v>
      </c>
      <c r="B34" s="83" t="s">
        <v>18</v>
      </c>
      <c r="C34" s="27" t="s">
        <v>34</v>
      </c>
      <c r="D34" s="84"/>
      <c r="E34" s="59">
        <v>44495</v>
      </c>
      <c r="F34" s="60">
        <f t="shared" si="6"/>
        <v>44496</v>
      </c>
      <c r="G34" s="28">
        <v>2</v>
      </c>
      <c r="H34" s="29">
        <v>0</v>
      </c>
      <c r="I34" s="30">
        <f t="shared" si="4"/>
        <v>2</v>
      </c>
      <c r="J34" s="5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64"/>
      <c r="BL34" s="64"/>
      <c r="BM34" s="64"/>
      <c r="BN34" s="64"/>
    </row>
    <row r="35" spans="1:98" s="31" customFormat="1" ht="18" x14ac:dyDescent="0.2">
      <c r="A35" s="26" t="str">
        <f t="shared" si="8"/>
        <v>4.7</v>
      </c>
      <c r="B35" s="83" t="s">
        <v>20</v>
      </c>
      <c r="C35" s="27" t="s">
        <v>34</v>
      </c>
      <c r="D35" s="91"/>
      <c r="E35" s="59">
        <v>44495</v>
      </c>
      <c r="F35" s="60">
        <f t="shared" si="6"/>
        <v>44496</v>
      </c>
      <c r="G35" s="28">
        <v>2</v>
      </c>
      <c r="H35" s="29">
        <v>0</v>
      </c>
      <c r="I35" s="30">
        <f t="shared" si="4"/>
        <v>2</v>
      </c>
      <c r="J35" s="93"/>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4"/>
      <c r="AY35" s="64"/>
      <c r="AZ35" s="64"/>
      <c r="BA35" s="64"/>
      <c r="BB35" s="64"/>
      <c r="BC35" s="64"/>
      <c r="BD35" s="64"/>
      <c r="BE35" s="64"/>
      <c r="BF35" s="64"/>
      <c r="BG35" s="64"/>
      <c r="BH35" s="64"/>
      <c r="BI35" s="64"/>
      <c r="BJ35" s="64"/>
      <c r="BK35" s="64"/>
      <c r="BL35" s="64"/>
      <c r="BM35" s="64"/>
      <c r="BN35" s="64"/>
    </row>
    <row r="36" spans="1:98" s="31" customFormat="1" ht="18" x14ac:dyDescent="0.2">
      <c r="A36" s="26" t="str">
        <f t="shared" si="8"/>
        <v>4.8</v>
      </c>
      <c r="B36" s="83" t="s">
        <v>41</v>
      </c>
      <c r="C36" s="27" t="s">
        <v>42</v>
      </c>
      <c r="D36" s="91"/>
      <c r="E36" s="59">
        <v>44496</v>
      </c>
      <c r="F36" s="60">
        <f t="shared" si="6"/>
        <v>44496</v>
      </c>
      <c r="G36" s="28">
        <v>1</v>
      </c>
      <c r="H36" s="29">
        <v>0</v>
      </c>
      <c r="I36" s="30">
        <f t="shared" si="4"/>
        <v>1</v>
      </c>
      <c r="J36" s="93"/>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64"/>
      <c r="BL36" s="64"/>
      <c r="BM36" s="64"/>
      <c r="BN36" s="64"/>
    </row>
    <row r="37" spans="1:98" s="31" customFormat="1" ht="18" x14ac:dyDescent="0.2">
      <c r="A37" s="43" t="str">
        <f>IF(ISERROR(VALUE(SUBSTITUTE(prevWBS,".",""))),"1",IF(ISERROR(FIND("`",SUBSTITUTE(prevWBS,".","`",1))),TEXT(VALUE(prevWBS)+1,"#"),TEXT(VALUE(LEFT(prevWBS,FIND("`",SUBSTITUTE(prevWBS,".","`",1))-1))+1,"#")))</f>
        <v>5</v>
      </c>
      <c r="B37" s="44" t="s">
        <v>21</v>
      </c>
      <c r="C37" s="45"/>
      <c r="D37" s="46"/>
      <c r="E37" s="47"/>
      <c r="F37" s="72" t="str">
        <f>IF(ISBLANK(E37)," - ",IF(G37=0,E37,E37+G37-1))</f>
        <v xml:space="preserve"> - </v>
      </c>
      <c r="G37" s="48"/>
      <c r="H37" s="49"/>
      <c r="I37" s="50" t="str">
        <f t="shared" ref="I37:I41" si="9">IF(OR(F37=0,E37=0)," - ",NETWORKDAYS(E37,F37))</f>
        <v xml:space="preserve"> - </v>
      </c>
      <c r="J37" s="94"/>
      <c r="K37" s="94"/>
      <c r="L37" s="94"/>
      <c r="M37" s="94"/>
      <c r="N37" s="94"/>
      <c r="O37" s="94"/>
      <c r="P37" s="94"/>
      <c r="Q37" s="94"/>
      <c r="R37" s="94"/>
      <c r="S37" s="94"/>
      <c r="T37" s="94"/>
      <c r="U37" s="94"/>
      <c r="V37" s="94"/>
      <c r="W37" s="94"/>
      <c r="X37" s="94"/>
      <c r="Y37" s="94"/>
      <c r="Z37" s="94"/>
      <c r="AA37" s="94"/>
      <c r="AB37" s="94"/>
      <c r="AC37" s="94"/>
      <c r="AD37" s="94"/>
      <c r="AE37" s="94"/>
      <c r="AF37" s="94"/>
      <c r="AG37" s="94"/>
      <c r="AH37" s="94"/>
      <c r="AI37" s="94"/>
      <c r="AJ37" s="94"/>
      <c r="AK37" s="94"/>
      <c r="AL37" s="94"/>
      <c r="AM37" s="94"/>
      <c r="AN37" s="94"/>
      <c r="AO37" s="94"/>
      <c r="AP37" s="94"/>
      <c r="AQ37" s="94"/>
      <c r="AR37" s="94"/>
      <c r="AS37" s="94"/>
      <c r="AT37" s="94"/>
      <c r="AU37" s="94"/>
      <c r="AV37" s="94"/>
      <c r="AW37" s="94"/>
      <c r="AX37" s="94"/>
      <c r="AY37" s="94"/>
      <c r="AZ37" s="94"/>
      <c r="BA37" s="94"/>
      <c r="BB37" s="94"/>
      <c r="BC37" s="94"/>
      <c r="BD37" s="94"/>
      <c r="BE37" s="94"/>
      <c r="BF37" s="94"/>
      <c r="BG37" s="94"/>
      <c r="BH37" s="94"/>
      <c r="BI37" s="94"/>
      <c r="BJ37" s="94"/>
      <c r="BK37" s="94"/>
      <c r="BL37" s="94"/>
      <c r="BM37" s="94"/>
      <c r="BN37" s="94"/>
      <c r="BO37" s="94"/>
      <c r="BP37" s="94"/>
      <c r="BQ37" s="94"/>
      <c r="BR37" s="94"/>
      <c r="BS37" s="94"/>
      <c r="BT37" s="94"/>
      <c r="BU37" s="94"/>
      <c r="BV37" s="94"/>
      <c r="BW37" s="94"/>
      <c r="BX37" s="94"/>
      <c r="BY37" s="94"/>
      <c r="BZ37" s="94"/>
      <c r="CA37" s="94"/>
      <c r="CB37" s="94"/>
      <c r="CC37" s="94"/>
      <c r="CD37" s="94"/>
      <c r="CE37" s="94"/>
      <c r="CF37" s="94"/>
      <c r="CG37" s="94"/>
      <c r="CH37" s="94"/>
      <c r="CI37" s="94"/>
      <c r="CJ37" s="94"/>
      <c r="CK37" s="94"/>
      <c r="CL37" s="94"/>
      <c r="CM37" s="94"/>
      <c r="CN37" s="94"/>
      <c r="CO37" s="94"/>
      <c r="CP37" s="94"/>
      <c r="CQ37" s="94"/>
      <c r="CR37" s="94"/>
      <c r="CS37" s="94"/>
      <c r="CT37" s="94"/>
    </row>
    <row r="38" spans="1:98" s="31" customFormat="1" ht="18" x14ac:dyDescent="0.2">
      <c r="A38" s="26" t="str">
        <f t="shared" ref="A38:A44" si="1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8" s="83" t="s">
        <v>17</v>
      </c>
      <c r="C38" s="27" t="s">
        <v>27</v>
      </c>
      <c r="D38" s="84"/>
      <c r="E38" s="59">
        <v>44496</v>
      </c>
      <c r="F38" s="60">
        <f t="shared" ref="F38:F41" si="11">IF(ISBLANK(E38)," - ",IF(G38=0,E38,E38+G38-1))</f>
        <v>44497</v>
      </c>
      <c r="G38" s="28">
        <v>2</v>
      </c>
      <c r="H38" s="29">
        <v>0</v>
      </c>
      <c r="I38" s="30">
        <f t="shared" si="9"/>
        <v>2</v>
      </c>
      <c r="J38" s="56"/>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c r="BC38" s="64"/>
      <c r="BD38" s="64"/>
      <c r="BE38" s="64"/>
      <c r="BF38" s="64"/>
      <c r="BG38" s="64"/>
      <c r="BH38" s="64"/>
      <c r="BI38" s="64"/>
      <c r="BJ38" s="64"/>
      <c r="BK38" s="64"/>
      <c r="BL38" s="64"/>
      <c r="BM38" s="64"/>
      <c r="BN38" s="64"/>
    </row>
    <row r="39" spans="1:98" s="31" customFormat="1" ht="18" x14ac:dyDescent="0.2">
      <c r="A39" s="26" t="str">
        <f t="shared" si="10"/>
        <v>5.2</v>
      </c>
      <c r="B39" s="83" t="s">
        <v>43</v>
      </c>
      <c r="C39" s="27" t="s">
        <v>31</v>
      </c>
      <c r="D39" s="84"/>
      <c r="E39" s="59">
        <v>44497</v>
      </c>
      <c r="F39" s="60">
        <f t="shared" si="11"/>
        <v>44500</v>
      </c>
      <c r="G39" s="28">
        <v>4</v>
      </c>
      <c r="H39" s="29">
        <v>0</v>
      </c>
      <c r="I39" s="30">
        <f t="shared" si="9"/>
        <v>2</v>
      </c>
      <c r="J39" s="56"/>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64"/>
      <c r="AY39" s="64"/>
      <c r="AZ39" s="64"/>
      <c r="BA39" s="64"/>
      <c r="BB39" s="64"/>
      <c r="BC39" s="64"/>
      <c r="BD39" s="64"/>
      <c r="BE39" s="64"/>
      <c r="BF39" s="64"/>
      <c r="BG39" s="64"/>
      <c r="BH39" s="64"/>
      <c r="BI39" s="64"/>
      <c r="BJ39" s="64"/>
      <c r="BK39" s="64"/>
      <c r="BL39" s="64"/>
      <c r="BM39" s="64"/>
      <c r="BN39" s="64"/>
    </row>
    <row r="40" spans="1:98" s="31" customFormat="1" ht="18" x14ac:dyDescent="0.2">
      <c r="A40" s="26" t="str">
        <f t="shared" si="10"/>
        <v>5.3</v>
      </c>
      <c r="B40" s="83" t="s">
        <v>45</v>
      </c>
      <c r="C40" s="27" t="s">
        <v>31</v>
      </c>
      <c r="D40" s="84"/>
      <c r="E40" s="59">
        <v>44500</v>
      </c>
      <c r="F40" s="60">
        <f t="shared" si="11"/>
        <v>44506</v>
      </c>
      <c r="G40" s="28">
        <v>7</v>
      </c>
      <c r="H40" s="29">
        <v>0</v>
      </c>
      <c r="I40" s="30">
        <f t="shared" si="9"/>
        <v>5</v>
      </c>
      <c r="J40" s="56"/>
      <c r="K40" s="64"/>
      <c r="L40" s="64"/>
      <c r="M40" s="64"/>
      <c r="N40" s="64"/>
      <c r="O40" s="64"/>
      <c r="P40" s="64"/>
      <c r="Q40" s="64"/>
      <c r="R40" s="64"/>
      <c r="S40" s="64"/>
      <c r="T40" s="64"/>
      <c r="U40" s="64"/>
      <c r="V40" s="64"/>
      <c r="W40" s="64"/>
      <c r="X40" s="64"/>
      <c r="Y40" s="64"/>
      <c r="Z40" s="64"/>
      <c r="AA40" s="64"/>
      <c r="AB40" s="64"/>
      <c r="AC40" s="64"/>
      <c r="AD40" s="64"/>
      <c r="AE40" s="64"/>
      <c r="AF40" s="64"/>
      <c r="AG40" s="64"/>
      <c r="AH40" s="64"/>
      <c r="AI40" s="64"/>
      <c r="AJ40" s="64"/>
      <c r="AK40" s="64"/>
      <c r="AL40" s="64"/>
      <c r="AM40" s="64"/>
      <c r="AN40" s="64"/>
      <c r="AO40" s="64"/>
      <c r="AP40" s="64"/>
      <c r="AQ40" s="64"/>
      <c r="AR40" s="64"/>
      <c r="AS40" s="64"/>
      <c r="AT40" s="64"/>
      <c r="AU40" s="64"/>
      <c r="AV40" s="64"/>
      <c r="AW40" s="64"/>
      <c r="AX40" s="64"/>
      <c r="AY40" s="64"/>
      <c r="AZ40" s="64"/>
      <c r="BA40" s="64"/>
      <c r="BB40" s="64"/>
      <c r="BC40" s="64"/>
      <c r="BD40" s="64"/>
      <c r="BE40" s="64"/>
      <c r="BF40" s="64"/>
      <c r="BG40" s="64"/>
      <c r="BH40" s="64"/>
      <c r="BI40" s="64"/>
      <c r="BJ40" s="64"/>
      <c r="BK40" s="64"/>
      <c r="BL40" s="64"/>
      <c r="BM40" s="64"/>
      <c r="BN40" s="64"/>
    </row>
    <row r="41" spans="1:98" s="31" customFormat="1" ht="18" x14ac:dyDescent="0.2">
      <c r="A41" s="26" t="str">
        <f t="shared" si="10"/>
        <v>5.4</v>
      </c>
      <c r="B41" s="83" t="s">
        <v>44</v>
      </c>
      <c r="C41" s="27" t="s">
        <v>31</v>
      </c>
      <c r="D41" s="84"/>
      <c r="E41" s="59">
        <v>44504</v>
      </c>
      <c r="F41" s="60">
        <f t="shared" si="11"/>
        <v>44509</v>
      </c>
      <c r="G41" s="28">
        <v>6</v>
      </c>
      <c r="H41" s="29">
        <v>0</v>
      </c>
      <c r="I41" s="30">
        <f t="shared" si="9"/>
        <v>4</v>
      </c>
      <c r="J41" s="56"/>
      <c r="K41" s="64"/>
      <c r="L41" s="64"/>
      <c r="M41" s="64"/>
      <c r="N41" s="64"/>
      <c r="O41" s="64"/>
      <c r="P41" s="64"/>
      <c r="Q41" s="64"/>
      <c r="R41" s="64"/>
      <c r="S41" s="64"/>
      <c r="T41" s="64"/>
      <c r="U41" s="64"/>
      <c r="V41" s="64"/>
      <c r="W41" s="64"/>
      <c r="X41" s="64"/>
      <c r="Y41" s="64"/>
      <c r="Z41" s="64"/>
      <c r="AA41" s="64"/>
      <c r="AB41" s="64"/>
      <c r="AC41" s="64"/>
      <c r="AD41" s="64"/>
      <c r="AE41" s="64"/>
      <c r="AF41" s="64"/>
      <c r="AG41" s="64"/>
      <c r="AH41" s="64"/>
      <c r="AI41" s="64"/>
      <c r="AJ41" s="64"/>
      <c r="AK41" s="64"/>
      <c r="AL41" s="64"/>
      <c r="AM41" s="64"/>
      <c r="AN41" s="64"/>
      <c r="AO41" s="64"/>
      <c r="AP41" s="64"/>
      <c r="AQ41" s="64"/>
      <c r="AR41" s="64"/>
      <c r="AS41" s="64"/>
      <c r="AT41" s="64"/>
      <c r="AU41" s="64"/>
      <c r="AV41" s="64"/>
      <c r="AW41" s="64"/>
      <c r="AX41" s="64"/>
      <c r="AY41" s="64"/>
      <c r="AZ41" s="64"/>
      <c r="BA41" s="64"/>
      <c r="BB41" s="64"/>
      <c r="BC41" s="64"/>
      <c r="BD41" s="64"/>
      <c r="BE41" s="64"/>
      <c r="BF41" s="64"/>
      <c r="BG41" s="64"/>
      <c r="BH41" s="64"/>
      <c r="BI41" s="64"/>
      <c r="BJ41" s="64"/>
      <c r="BK41" s="64"/>
      <c r="BL41" s="64"/>
      <c r="BM41" s="64"/>
      <c r="BN41" s="64"/>
    </row>
    <row r="42" spans="1:98" s="31" customFormat="1" ht="18" x14ac:dyDescent="0.2">
      <c r="A42" s="26" t="str">
        <f t="shared" si="10"/>
        <v>5.5</v>
      </c>
      <c r="B42" s="83" t="s">
        <v>18</v>
      </c>
      <c r="C42" s="27" t="s">
        <v>34</v>
      </c>
      <c r="D42" s="84"/>
      <c r="E42" s="59">
        <v>44508</v>
      </c>
      <c r="F42" s="60">
        <f t="shared" ref="F42:F44" si="12">IF(ISBLANK(E42)," - ",IF(G42=0,E42,E42+G42-1))</f>
        <v>44509</v>
      </c>
      <c r="G42" s="28">
        <v>2</v>
      </c>
      <c r="H42" s="29">
        <v>0</v>
      </c>
      <c r="I42" s="30">
        <f t="shared" ref="I42:I45" si="13">IF(OR(F42=0,E42=0)," - ",NETWORKDAYS(E42,F42))</f>
        <v>2</v>
      </c>
      <c r="J42" s="56"/>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s="64"/>
      <c r="AT42" s="64"/>
      <c r="AU42" s="64"/>
      <c r="AV42" s="64"/>
      <c r="AW42" s="64"/>
      <c r="AX42" s="64"/>
      <c r="AY42" s="64"/>
      <c r="AZ42" s="64"/>
      <c r="BA42" s="64"/>
      <c r="BB42" s="64"/>
      <c r="BC42" s="64"/>
      <c r="BD42" s="64"/>
      <c r="BE42" s="64"/>
      <c r="BF42" s="64"/>
      <c r="BG42" s="64"/>
      <c r="BH42" s="64"/>
      <c r="BI42" s="64"/>
      <c r="BJ42" s="64"/>
      <c r="BK42" s="64"/>
      <c r="BL42" s="64"/>
      <c r="BM42" s="64"/>
      <c r="BN42" s="64"/>
    </row>
    <row r="43" spans="1:98" s="31" customFormat="1" ht="18" x14ac:dyDescent="0.2">
      <c r="A43" s="26" t="str">
        <f t="shared" si="10"/>
        <v>5.6</v>
      </c>
      <c r="B43" s="83" t="s">
        <v>20</v>
      </c>
      <c r="C43" s="27" t="s">
        <v>34</v>
      </c>
      <c r="D43" s="84"/>
      <c r="E43" s="59">
        <v>44508</v>
      </c>
      <c r="F43" s="60">
        <f t="shared" si="12"/>
        <v>44509</v>
      </c>
      <c r="G43" s="28">
        <v>2</v>
      </c>
      <c r="H43" s="29">
        <v>0</v>
      </c>
      <c r="I43" s="30">
        <f t="shared" si="13"/>
        <v>2</v>
      </c>
      <c r="J43" s="56"/>
      <c r="K43" s="64"/>
      <c r="L43" s="64"/>
      <c r="M43" s="64"/>
      <c r="N43" s="64"/>
      <c r="O43" s="64"/>
      <c r="P43" s="64"/>
      <c r="Q43" s="64"/>
      <c r="R43" s="64"/>
      <c r="S43" s="64"/>
      <c r="T43" s="64"/>
      <c r="U43" s="64"/>
      <c r="V43" s="64"/>
      <c r="W43" s="64"/>
      <c r="X43" s="64"/>
      <c r="Y43" s="64"/>
      <c r="Z43" s="64"/>
      <c r="AA43" s="64"/>
      <c r="AB43" s="64"/>
      <c r="AC43" s="64"/>
      <c r="AD43" s="64"/>
      <c r="AE43" s="64"/>
      <c r="AF43" s="64"/>
      <c r="AG43" s="64"/>
      <c r="AH43" s="64"/>
      <c r="AI43" s="64"/>
      <c r="AJ43" s="64"/>
      <c r="AK43" s="64"/>
      <c r="AL43" s="64"/>
      <c r="AM43" s="64"/>
      <c r="AN43" s="64"/>
      <c r="AO43" s="64"/>
      <c r="AP43" s="64"/>
      <c r="AQ43" s="64"/>
      <c r="AR43" s="64"/>
      <c r="AS43" s="64"/>
      <c r="AT43" s="64"/>
      <c r="AU43" s="64"/>
      <c r="AV43" s="64"/>
      <c r="AW43" s="64"/>
      <c r="AX43" s="64"/>
      <c r="AY43" s="64"/>
      <c r="AZ43" s="64"/>
      <c r="BA43" s="64"/>
      <c r="BB43" s="64"/>
      <c r="BC43" s="64"/>
      <c r="BD43" s="64"/>
      <c r="BE43" s="64"/>
      <c r="BF43" s="64"/>
      <c r="BG43" s="64"/>
      <c r="BH43" s="64"/>
      <c r="BI43" s="64"/>
      <c r="BJ43" s="64"/>
      <c r="BK43" s="64"/>
      <c r="BL43" s="64"/>
      <c r="BM43" s="64"/>
      <c r="BN43" s="64"/>
    </row>
    <row r="44" spans="1:98" s="31" customFormat="1" ht="18" x14ac:dyDescent="0.2">
      <c r="A44" s="26" t="str">
        <f t="shared" si="10"/>
        <v>5.7</v>
      </c>
      <c r="B44" s="96" t="s">
        <v>41</v>
      </c>
      <c r="C44" s="97" t="s">
        <v>42</v>
      </c>
      <c r="D44" s="91"/>
      <c r="E44" s="59">
        <v>44510</v>
      </c>
      <c r="F44" s="60">
        <f t="shared" si="12"/>
        <v>44510</v>
      </c>
      <c r="G44" s="28">
        <v>1</v>
      </c>
      <c r="H44" s="29">
        <v>0</v>
      </c>
      <c r="I44" s="30">
        <f t="shared" si="13"/>
        <v>1</v>
      </c>
      <c r="J44" s="92"/>
      <c r="K44" s="98"/>
      <c r="L44" s="98"/>
      <c r="M44" s="98"/>
      <c r="N44" s="98"/>
      <c r="O44" s="98"/>
      <c r="P44" s="98"/>
      <c r="Q44" s="98"/>
      <c r="R44" s="98"/>
      <c r="S44" s="98"/>
      <c r="T44" s="98"/>
      <c r="U44" s="98"/>
      <c r="V44" s="98"/>
      <c r="W44" s="98"/>
      <c r="X44" s="98"/>
      <c r="Y44" s="98"/>
      <c r="Z44" s="98"/>
      <c r="AA44" s="98"/>
      <c r="AB44" s="98"/>
      <c r="AC44" s="98"/>
      <c r="AD44" s="98"/>
      <c r="AE44" s="98"/>
      <c r="AF44" s="98"/>
      <c r="AG44" s="98"/>
      <c r="AH44" s="98"/>
      <c r="AI44" s="98"/>
      <c r="AJ44" s="98"/>
      <c r="AK44" s="98"/>
      <c r="AL44" s="98"/>
      <c r="AM44" s="98"/>
      <c r="AN44" s="98"/>
      <c r="AO44" s="98"/>
      <c r="AP44" s="98"/>
      <c r="AQ44" s="98"/>
      <c r="AR44" s="98"/>
      <c r="AS44" s="98"/>
      <c r="AT44" s="98"/>
      <c r="AU44" s="98"/>
      <c r="AV44" s="98"/>
      <c r="AW44" s="98"/>
      <c r="AX44" s="98"/>
      <c r="AY44" s="98"/>
      <c r="AZ44" s="98"/>
      <c r="BA44" s="98"/>
      <c r="BB44" s="98"/>
      <c r="BC44" s="98"/>
      <c r="BD44" s="98"/>
      <c r="BE44" s="98"/>
      <c r="BF44" s="98"/>
      <c r="BG44" s="98"/>
      <c r="BH44" s="98"/>
      <c r="BI44" s="98"/>
      <c r="BJ44" s="98"/>
      <c r="BK44" s="98"/>
      <c r="BL44" s="98"/>
      <c r="BM44" s="98"/>
      <c r="BN44" s="98"/>
    </row>
    <row r="45" spans="1:98" s="31" customFormat="1" ht="18" x14ac:dyDescent="0.2">
      <c r="A45" s="43" t="str">
        <f>IF(ISERROR(VALUE(SUBSTITUTE(prevWBS,".",""))),"1",IF(ISERROR(FIND("`",SUBSTITUTE(prevWBS,".","`",1))),TEXT(VALUE(prevWBS)+1,"#"),TEXT(VALUE(LEFT(prevWBS,FIND("`",SUBSTITUTE(prevWBS,".","`",1))-1))+1,"#")))</f>
        <v>6</v>
      </c>
      <c r="B45" s="44" t="s">
        <v>22</v>
      </c>
      <c r="C45" s="45"/>
      <c r="D45" s="46"/>
      <c r="E45" s="47"/>
      <c r="F45" s="72" t="str">
        <f>IF(ISBLANK(E45)," - ",IF(G45=0,E45,E45+G45-1))</f>
        <v xml:space="preserve"> - </v>
      </c>
      <c r="G45" s="48"/>
      <c r="H45" s="49"/>
      <c r="I45" s="50" t="str">
        <f t="shared" si="13"/>
        <v xml:space="preserve"> - </v>
      </c>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c r="AU45" s="95"/>
      <c r="AV45" s="95"/>
      <c r="AW45" s="95"/>
      <c r="AX45" s="95"/>
      <c r="AY45" s="95"/>
      <c r="AZ45" s="95"/>
      <c r="BA45" s="95"/>
      <c r="BB45" s="95"/>
      <c r="BC45" s="95"/>
      <c r="BD45" s="95"/>
      <c r="BE45" s="95"/>
      <c r="BF45" s="95"/>
      <c r="BG45" s="95"/>
      <c r="BH45" s="95"/>
      <c r="BI45" s="95"/>
      <c r="BJ45" s="95"/>
      <c r="BK45" s="95"/>
      <c r="BL45" s="95"/>
      <c r="BM45" s="95"/>
      <c r="BN45" s="95"/>
      <c r="BO45" s="95"/>
      <c r="BP45" s="95"/>
      <c r="BQ45" s="95"/>
      <c r="BR45" s="95"/>
      <c r="BS45" s="95"/>
      <c r="BT45" s="95"/>
      <c r="BU45" s="95"/>
      <c r="BV45" s="95"/>
      <c r="BW45" s="95"/>
      <c r="BX45" s="95"/>
      <c r="BY45" s="95"/>
      <c r="BZ45" s="95"/>
      <c r="CA45" s="95"/>
      <c r="CB45" s="95"/>
      <c r="CC45" s="95"/>
      <c r="CD45" s="95"/>
      <c r="CE45" s="95"/>
      <c r="CF45" s="95"/>
      <c r="CG45" s="95"/>
      <c r="CH45" s="95"/>
      <c r="CI45" s="95"/>
      <c r="CJ45" s="95"/>
      <c r="CK45" s="95"/>
      <c r="CL45" s="95"/>
      <c r="CM45" s="95"/>
      <c r="CN45" s="95"/>
      <c r="CO45" s="95"/>
      <c r="CP45" s="95"/>
      <c r="CQ45" s="95"/>
      <c r="CR45" s="95"/>
      <c r="CS45" s="95"/>
      <c r="CT45" s="95"/>
    </row>
    <row r="46" spans="1:98" s="31" customFormat="1" ht="18" x14ac:dyDescent="0.2">
      <c r="A46" s="26" t="str">
        <f t="shared" ref="A46:A53" si="1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6" s="83" t="s">
        <v>17</v>
      </c>
      <c r="C46" s="27" t="s">
        <v>27</v>
      </c>
      <c r="D46" s="84"/>
      <c r="E46" s="59">
        <v>44510</v>
      </c>
      <c r="F46" s="60">
        <f t="shared" ref="F46:F65" si="15">IF(ISBLANK(E46)," - ",IF(G46=0,E46,E46+G46-1))</f>
        <v>44511</v>
      </c>
      <c r="G46" s="28">
        <v>2</v>
      </c>
      <c r="H46" s="29">
        <v>0</v>
      </c>
      <c r="I46" s="30">
        <f t="shared" ref="I46:I65" si="16">IF(OR(F46=0,E46=0)," - ",NETWORKDAYS(E46,F46))</f>
        <v>2</v>
      </c>
      <c r="J46" s="92"/>
      <c r="K46" s="64"/>
      <c r="L46" s="64"/>
      <c r="M46" s="64"/>
      <c r="N46" s="64"/>
      <c r="O46" s="64"/>
      <c r="P46" s="64"/>
      <c r="Q46" s="64"/>
      <c r="R46" s="64"/>
      <c r="S46" s="64"/>
      <c r="T46" s="64"/>
      <c r="U46" s="64"/>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s="64"/>
      <c r="AT46" s="64"/>
      <c r="AU46" s="64"/>
      <c r="AV46" s="64"/>
      <c r="AW46" s="64"/>
      <c r="AX46" s="64"/>
      <c r="AY46" s="64"/>
      <c r="AZ46" s="64"/>
      <c r="BA46" s="64"/>
      <c r="BB46" s="64"/>
      <c r="BC46" s="64"/>
      <c r="BD46" s="64"/>
      <c r="BE46" s="64"/>
      <c r="BF46" s="64"/>
      <c r="BG46" s="64"/>
      <c r="BH46" s="64"/>
      <c r="BI46" s="64"/>
      <c r="BJ46" s="64"/>
      <c r="BK46" s="64"/>
      <c r="BL46" s="64"/>
      <c r="BM46" s="64"/>
      <c r="BN46" s="64"/>
    </row>
    <row r="47" spans="1:98" s="31" customFormat="1" ht="18" x14ac:dyDescent="0.2">
      <c r="A47" s="26" t="str">
        <f t="shared" si="14"/>
        <v>6.2</v>
      </c>
      <c r="B47" s="83" t="s">
        <v>49</v>
      </c>
      <c r="C47" s="27" t="s">
        <v>27</v>
      </c>
      <c r="D47" s="84"/>
      <c r="E47" s="59">
        <v>44511</v>
      </c>
      <c r="F47" s="60">
        <f t="shared" si="15"/>
        <v>44512</v>
      </c>
      <c r="G47" s="28">
        <v>2</v>
      </c>
      <c r="H47" s="29">
        <v>0</v>
      </c>
      <c r="I47" s="30">
        <f t="shared" si="16"/>
        <v>2</v>
      </c>
      <c r="J47" s="92"/>
      <c r="K47" s="64"/>
      <c r="L47" s="64"/>
      <c r="M47" s="64"/>
      <c r="N47" s="64"/>
      <c r="O47" s="64"/>
      <c r="P47" s="64"/>
      <c r="Q47" s="64"/>
      <c r="R47" s="64"/>
      <c r="S47" s="64"/>
      <c r="T47" s="64"/>
      <c r="U47" s="64"/>
      <c r="V47" s="64"/>
      <c r="W47" s="64"/>
      <c r="X47" s="64"/>
      <c r="Y47" s="64"/>
      <c r="Z47" s="64"/>
      <c r="AA47" s="64"/>
      <c r="AB47" s="64"/>
      <c r="AC47" s="64"/>
      <c r="AD47" s="64"/>
      <c r="AE47" s="64"/>
      <c r="AF47" s="64"/>
      <c r="AG47" s="64"/>
      <c r="AH47" s="64"/>
      <c r="AI47" s="64"/>
      <c r="AJ47" s="64"/>
      <c r="AK47" s="64"/>
      <c r="AL47" s="64"/>
      <c r="AM47" s="64"/>
      <c r="AN47" s="64"/>
      <c r="AO47" s="64"/>
      <c r="AP47" s="64"/>
      <c r="AQ47" s="64"/>
      <c r="AR47" s="64"/>
      <c r="AS47" s="64"/>
      <c r="AT47" s="64"/>
      <c r="AU47" s="64"/>
      <c r="AV47" s="64"/>
      <c r="AW47" s="64"/>
      <c r="AX47" s="64"/>
      <c r="AY47" s="64"/>
      <c r="AZ47" s="64"/>
      <c r="BA47" s="64"/>
      <c r="BB47" s="64"/>
      <c r="BC47" s="64"/>
      <c r="BD47" s="64"/>
      <c r="BE47" s="64"/>
      <c r="BF47" s="64"/>
      <c r="BG47" s="64"/>
      <c r="BH47" s="64"/>
      <c r="BI47" s="64"/>
      <c r="BJ47" s="64"/>
      <c r="BK47" s="64"/>
      <c r="BL47" s="64"/>
      <c r="BM47" s="64"/>
      <c r="BN47" s="64"/>
    </row>
    <row r="48" spans="1:98" s="31" customFormat="1" ht="24" x14ac:dyDescent="0.2">
      <c r="A48" s="26" t="str">
        <f t="shared" si="14"/>
        <v>6.3</v>
      </c>
      <c r="B48" s="83" t="s">
        <v>46</v>
      </c>
      <c r="C48" s="27" t="s">
        <v>31</v>
      </c>
      <c r="D48" s="84"/>
      <c r="E48" s="59">
        <v>44513</v>
      </c>
      <c r="F48" s="60">
        <f t="shared" si="15"/>
        <v>44521</v>
      </c>
      <c r="G48" s="28">
        <v>9</v>
      </c>
      <c r="H48" s="29">
        <v>0</v>
      </c>
      <c r="I48" s="30">
        <f t="shared" si="16"/>
        <v>5</v>
      </c>
      <c r="J48" s="92"/>
      <c r="K48" s="64"/>
      <c r="L48" s="64"/>
      <c r="M48" s="64"/>
      <c r="N48" s="64"/>
      <c r="O48" s="64"/>
      <c r="P48" s="64"/>
      <c r="Q48" s="64"/>
      <c r="R48" s="64"/>
      <c r="S48" s="64"/>
      <c r="T48" s="64"/>
      <c r="U48" s="64"/>
      <c r="V48" s="64"/>
      <c r="W48" s="64"/>
      <c r="X48" s="64"/>
      <c r="Y48" s="64"/>
      <c r="Z48" s="64"/>
      <c r="AA48" s="64"/>
      <c r="AB48" s="64"/>
      <c r="AC48" s="64"/>
      <c r="AD48" s="64"/>
      <c r="AE48" s="64"/>
      <c r="AF48" s="64"/>
      <c r="AG48" s="64"/>
      <c r="AH48" s="64"/>
      <c r="AI48" s="64"/>
      <c r="AJ48" s="64"/>
      <c r="AK48" s="64"/>
      <c r="AL48" s="64"/>
      <c r="AM48" s="64"/>
      <c r="AN48" s="64"/>
      <c r="AO48" s="64"/>
      <c r="AP48" s="64"/>
      <c r="AQ48" s="64"/>
      <c r="AR48" s="64"/>
      <c r="AS48" s="64"/>
      <c r="AT48" s="64"/>
      <c r="AU48" s="64"/>
      <c r="AV48" s="64"/>
      <c r="AW48" s="64"/>
      <c r="AX48" s="64"/>
      <c r="AY48" s="64"/>
      <c r="AZ48" s="64"/>
      <c r="BA48" s="64"/>
      <c r="BB48" s="64"/>
      <c r="BC48" s="64"/>
      <c r="BD48" s="64"/>
      <c r="BE48" s="64"/>
      <c r="BF48" s="64"/>
      <c r="BG48" s="64"/>
      <c r="BH48" s="64"/>
      <c r="BI48" s="64"/>
      <c r="BJ48" s="64"/>
      <c r="BK48" s="64"/>
      <c r="BL48" s="64"/>
      <c r="BM48" s="64"/>
      <c r="BN48" s="64"/>
    </row>
    <row r="49" spans="1:98" s="31" customFormat="1" ht="18" x14ac:dyDescent="0.2">
      <c r="A49" s="26" t="str">
        <f t="shared" si="14"/>
        <v>6.4</v>
      </c>
      <c r="B49" s="83" t="s">
        <v>47</v>
      </c>
      <c r="C49" s="27" t="s">
        <v>31</v>
      </c>
      <c r="D49" s="84"/>
      <c r="E49" s="59">
        <v>44521</v>
      </c>
      <c r="F49" s="60">
        <f t="shared" si="15"/>
        <v>44528</v>
      </c>
      <c r="G49" s="28">
        <v>8</v>
      </c>
      <c r="H49" s="29">
        <v>0</v>
      </c>
      <c r="I49" s="30">
        <f t="shared" si="16"/>
        <v>5</v>
      </c>
      <c r="J49" s="92"/>
      <c r="K49" s="64"/>
      <c r="L49" s="64"/>
      <c r="M49" s="64"/>
      <c r="N49" s="64"/>
      <c r="O49" s="64"/>
      <c r="P49" s="64"/>
      <c r="Q49" s="64"/>
      <c r="R49" s="64"/>
      <c r="S49" s="64"/>
      <c r="T49" s="64"/>
      <c r="U49" s="64"/>
      <c r="V49" s="64"/>
      <c r="W49" s="64"/>
      <c r="X49" s="64"/>
      <c r="Y49" s="64"/>
      <c r="Z49" s="64"/>
      <c r="AA49" s="64"/>
      <c r="AB49" s="64"/>
      <c r="AC49" s="64"/>
      <c r="AD49" s="64"/>
      <c r="AE49" s="64"/>
      <c r="AF49" s="64"/>
      <c r="AG49" s="64"/>
      <c r="AH49" s="64"/>
      <c r="AI49" s="64"/>
      <c r="AJ49" s="64"/>
      <c r="AK49" s="64"/>
      <c r="AL49" s="64"/>
      <c r="AM49" s="64"/>
      <c r="AN49" s="64"/>
      <c r="AO49" s="64"/>
      <c r="AP49" s="64"/>
      <c r="AQ49" s="64"/>
      <c r="AR49" s="64"/>
      <c r="AS49" s="64"/>
      <c r="AT49" s="64"/>
      <c r="AU49" s="64"/>
      <c r="AV49" s="64"/>
      <c r="AW49" s="64"/>
      <c r="AX49" s="64"/>
      <c r="AY49" s="64"/>
      <c r="AZ49" s="64"/>
      <c r="BA49" s="64"/>
      <c r="BB49" s="64"/>
      <c r="BC49" s="64"/>
      <c r="BD49" s="64"/>
      <c r="BE49" s="64"/>
      <c r="BF49" s="64"/>
      <c r="BG49" s="64"/>
      <c r="BH49" s="64"/>
      <c r="BI49" s="64"/>
      <c r="BJ49" s="64"/>
      <c r="BK49" s="64"/>
      <c r="BL49" s="64"/>
      <c r="BM49" s="64"/>
      <c r="BN49" s="64"/>
    </row>
    <row r="50" spans="1:98" s="31" customFormat="1" ht="18" x14ac:dyDescent="0.2">
      <c r="A50" s="26" t="str">
        <f t="shared" si="14"/>
        <v>6.5</v>
      </c>
      <c r="B50" s="83" t="s">
        <v>48</v>
      </c>
      <c r="C50" s="27" t="s">
        <v>31</v>
      </c>
      <c r="D50" s="84"/>
      <c r="E50" s="59">
        <v>44528</v>
      </c>
      <c r="F50" s="60">
        <f t="shared" si="15"/>
        <v>44529</v>
      </c>
      <c r="G50" s="28">
        <v>2</v>
      </c>
      <c r="H50" s="29">
        <v>0</v>
      </c>
      <c r="I50" s="30">
        <f t="shared" si="16"/>
        <v>1</v>
      </c>
      <c r="J50" s="92"/>
      <c r="K50" s="64"/>
      <c r="L50" s="64"/>
      <c r="M50" s="64"/>
      <c r="N50" s="64"/>
      <c r="O50" s="64"/>
      <c r="P50" s="64"/>
      <c r="Q50" s="64"/>
      <c r="R50" s="64"/>
      <c r="S50" s="64"/>
      <c r="T50" s="64"/>
      <c r="U50" s="64"/>
      <c r="V50" s="64"/>
      <c r="W50" s="64"/>
      <c r="X50" s="64"/>
      <c r="Y50" s="64"/>
      <c r="Z50" s="64"/>
      <c r="AA50" s="64"/>
      <c r="AB50" s="64"/>
      <c r="AC50" s="64"/>
      <c r="AD50" s="64"/>
      <c r="AE50" s="64"/>
      <c r="AF50" s="64"/>
      <c r="AG50" s="64"/>
      <c r="AH50" s="64"/>
      <c r="AI50" s="64"/>
      <c r="AJ50" s="64"/>
      <c r="AK50" s="64"/>
      <c r="AL50" s="64"/>
      <c r="AM50" s="64"/>
      <c r="AN50" s="64"/>
      <c r="AO50" s="64"/>
      <c r="AP50" s="64"/>
      <c r="AQ50" s="64"/>
      <c r="AR50" s="64"/>
      <c r="AS50" s="64"/>
      <c r="AT50" s="64"/>
      <c r="AU50" s="64"/>
      <c r="AV50" s="64"/>
      <c r="AW50" s="64"/>
      <c r="AX50" s="64"/>
      <c r="AY50" s="64"/>
      <c r="AZ50" s="64"/>
      <c r="BA50" s="64"/>
      <c r="BB50" s="64"/>
      <c r="BC50" s="64"/>
      <c r="BD50" s="64"/>
      <c r="BE50" s="64"/>
      <c r="BF50" s="64"/>
      <c r="BG50" s="64"/>
      <c r="BH50" s="64"/>
      <c r="BI50" s="64"/>
      <c r="BJ50" s="64"/>
      <c r="BK50" s="64"/>
      <c r="BL50" s="64"/>
      <c r="BM50" s="64"/>
      <c r="BN50" s="64"/>
    </row>
    <row r="51" spans="1:98" s="31" customFormat="1" ht="18" x14ac:dyDescent="0.2">
      <c r="A51" s="26" t="str">
        <f t="shared" si="14"/>
        <v>6.6</v>
      </c>
      <c r="B51" s="83" t="s">
        <v>18</v>
      </c>
      <c r="C51" s="27" t="s">
        <v>34</v>
      </c>
      <c r="D51" s="84"/>
      <c r="E51" s="59">
        <v>44529</v>
      </c>
      <c r="F51" s="60">
        <f t="shared" si="15"/>
        <v>44530</v>
      </c>
      <c r="G51" s="28">
        <v>2</v>
      </c>
      <c r="H51" s="29">
        <v>0</v>
      </c>
      <c r="I51" s="30">
        <f t="shared" si="16"/>
        <v>2</v>
      </c>
      <c r="J51" s="92"/>
      <c r="K51" s="64"/>
      <c r="L51" s="64"/>
      <c r="M51" s="64"/>
      <c r="N51" s="64"/>
      <c r="O51" s="64"/>
      <c r="P51" s="64"/>
      <c r="Q51" s="64"/>
      <c r="R51" s="64"/>
      <c r="S51" s="64"/>
      <c r="T51" s="64"/>
      <c r="U51" s="64"/>
      <c r="V51" s="64"/>
      <c r="W51" s="64"/>
      <c r="X51" s="64"/>
      <c r="Y51" s="64"/>
      <c r="Z51" s="64"/>
      <c r="AA51" s="64"/>
      <c r="AB51" s="64"/>
      <c r="AC51" s="64"/>
      <c r="AD51" s="64"/>
      <c r="AE51" s="64"/>
      <c r="AF51" s="64"/>
      <c r="AG51" s="64"/>
      <c r="AH51" s="64"/>
      <c r="AI51" s="64"/>
      <c r="AJ51" s="64"/>
      <c r="AK51" s="64"/>
      <c r="AL51" s="64"/>
      <c r="AM51" s="64"/>
      <c r="AN51" s="64"/>
      <c r="AO51" s="64"/>
      <c r="AP51" s="64"/>
      <c r="AQ51" s="64"/>
      <c r="AR51" s="64"/>
      <c r="AS51" s="64"/>
      <c r="AT51" s="64"/>
      <c r="AU51" s="64"/>
      <c r="AV51" s="64"/>
      <c r="AW51" s="64"/>
      <c r="AX51" s="64"/>
      <c r="AY51" s="64"/>
      <c r="AZ51" s="64"/>
      <c r="BA51" s="64"/>
      <c r="BB51" s="64"/>
      <c r="BC51" s="64"/>
      <c r="BD51" s="64"/>
      <c r="BE51" s="64"/>
      <c r="BF51" s="64"/>
      <c r="BG51" s="64"/>
      <c r="BH51" s="64"/>
      <c r="BI51" s="64"/>
      <c r="BJ51" s="64"/>
      <c r="BK51" s="64"/>
      <c r="BL51" s="64"/>
      <c r="BM51" s="64"/>
      <c r="BN51" s="64"/>
    </row>
    <row r="52" spans="1:98" s="31" customFormat="1" ht="18" x14ac:dyDescent="0.2">
      <c r="A52" s="26" t="str">
        <f t="shared" si="14"/>
        <v>6.7</v>
      </c>
      <c r="B52" s="83" t="s">
        <v>20</v>
      </c>
      <c r="C52" s="27" t="s">
        <v>34</v>
      </c>
      <c r="D52" s="84"/>
      <c r="E52" s="59">
        <v>44529</v>
      </c>
      <c r="F52" s="60">
        <f t="shared" si="15"/>
        <v>44530</v>
      </c>
      <c r="G52" s="28">
        <v>2</v>
      </c>
      <c r="H52" s="29">
        <v>0</v>
      </c>
      <c r="I52" s="30">
        <f t="shared" si="16"/>
        <v>2</v>
      </c>
      <c r="J52" s="92"/>
      <c r="K52" s="64"/>
      <c r="L52" s="64"/>
      <c r="M52" s="64"/>
      <c r="N52" s="64"/>
      <c r="O52" s="64"/>
      <c r="P52" s="64"/>
      <c r="Q52" s="64"/>
      <c r="R52" s="64"/>
      <c r="S52" s="64"/>
      <c r="T52" s="64"/>
      <c r="U52" s="64"/>
      <c r="V52" s="64"/>
      <c r="W52" s="64"/>
      <c r="X52" s="64"/>
      <c r="Y52" s="64"/>
      <c r="Z52" s="64"/>
      <c r="AA52" s="64"/>
      <c r="AB52" s="64"/>
      <c r="AC52" s="64"/>
      <c r="AD52" s="64"/>
      <c r="AE52" s="64"/>
      <c r="AF52" s="64"/>
      <c r="AG52" s="64"/>
      <c r="AH52" s="64"/>
      <c r="AI52" s="64"/>
      <c r="AJ52" s="64"/>
      <c r="AK52" s="64"/>
      <c r="AL52" s="64"/>
      <c r="AM52" s="64"/>
      <c r="AN52" s="64"/>
      <c r="AO52" s="64"/>
      <c r="AP52" s="64"/>
      <c r="AQ52" s="64"/>
      <c r="AR52" s="64"/>
      <c r="AS52" s="64"/>
      <c r="AT52" s="64"/>
      <c r="AU52" s="64"/>
      <c r="AV52" s="64"/>
      <c r="AW52" s="64"/>
      <c r="AX52" s="64"/>
      <c r="AY52" s="64"/>
      <c r="AZ52" s="64"/>
      <c r="BA52" s="64"/>
      <c r="BB52" s="64"/>
      <c r="BC52" s="64"/>
      <c r="BD52" s="64"/>
      <c r="BE52" s="64"/>
      <c r="BF52" s="64"/>
      <c r="BG52" s="64"/>
      <c r="BH52" s="64"/>
      <c r="BI52" s="64"/>
      <c r="BJ52" s="64"/>
      <c r="BK52" s="64"/>
      <c r="BL52" s="64"/>
      <c r="BM52" s="64"/>
      <c r="BN52" s="64"/>
    </row>
    <row r="53" spans="1:98" s="31" customFormat="1" ht="18" x14ac:dyDescent="0.2">
      <c r="A53" s="26" t="str">
        <f t="shared" si="14"/>
        <v>6.8</v>
      </c>
      <c r="B53" s="83" t="s">
        <v>41</v>
      </c>
      <c r="C53" s="27" t="s">
        <v>51</v>
      </c>
      <c r="D53" s="84"/>
      <c r="E53" s="59">
        <v>44531</v>
      </c>
      <c r="F53" s="60">
        <f t="shared" si="15"/>
        <v>44531</v>
      </c>
      <c r="G53" s="28">
        <v>1</v>
      </c>
      <c r="H53" s="29">
        <v>0</v>
      </c>
      <c r="I53" s="30">
        <f t="shared" si="16"/>
        <v>1</v>
      </c>
      <c r="J53" s="92"/>
      <c r="K53" s="64"/>
      <c r="L53" s="64"/>
      <c r="M53" s="64"/>
      <c r="N53" s="64"/>
      <c r="O53" s="64"/>
      <c r="P53" s="64"/>
      <c r="Q53" s="64"/>
      <c r="R53" s="64"/>
      <c r="S53" s="64"/>
      <c r="T53" s="64"/>
      <c r="U53" s="64"/>
      <c r="V53" s="64"/>
      <c r="W53" s="64"/>
      <c r="X53" s="64"/>
      <c r="Y53" s="64"/>
      <c r="Z53" s="64"/>
      <c r="AA53" s="64"/>
      <c r="AB53" s="64"/>
      <c r="AC53" s="64"/>
      <c r="AD53" s="64"/>
      <c r="AE53" s="64"/>
      <c r="AF53" s="64"/>
      <c r="AG53" s="64"/>
      <c r="AH53" s="64"/>
      <c r="AI53" s="64"/>
      <c r="AJ53" s="64"/>
      <c r="AK53" s="64"/>
      <c r="AL53" s="64"/>
      <c r="AM53" s="64"/>
      <c r="AN53" s="64"/>
      <c r="AO53" s="64"/>
      <c r="AP53" s="64"/>
      <c r="AQ53" s="64"/>
      <c r="AR53" s="64"/>
      <c r="AS53" s="64"/>
      <c r="AT53" s="64"/>
      <c r="AU53" s="64"/>
      <c r="AV53" s="64"/>
      <c r="AW53" s="64"/>
      <c r="AX53" s="64"/>
      <c r="AY53" s="64"/>
      <c r="AZ53" s="64"/>
      <c r="BA53" s="64"/>
      <c r="BB53" s="64"/>
      <c r="BC53" s="64"/>
      <c r="BD53" s="64"/>
      <c r="BE53" s="64"/>
      <c r="BF53" s="64"/>
      <c r="BG53" s="64"/>
      <c r="BH53" s="64"/>
      <c r="BI53" s="64"/>
      <c r="BJ53" s="64"/>
      <c r="BK53" s="64"/>
      <c r="BL53" s="64"/>
      <c r="BM53" s="64"/>
      <c r="BN53" s="64"/>
    </row>
    <row r="54" spans="1:98" s="31" customFormat="1" ht="15" x14ac:dyDescent="0.2">
      <c r="A54" s="43" t="str">
        <f>IF(ISERROR(VALUE(SUBSTITUTE(prevWBS,".",""))),"1",IF(ISERROR(FIND("`",SUBSTITUTE(prevWBS,".","`",1))),TEXT(VALUE(prevWBS)+1,"#"),TEXT(VALUE(LEFT(prevWBS,FIND("`",SUBSTITUTE(prevWBS,".","`",1))-1))+1,"#")))</f>
        <v>7</v>
      </c>
      <c r="B54" s="44" t="s">
        <v>50</v>
      </c>
      <c r="C54" s="45"/>
      <c r="D54" s="43" t="str">
        <f>IF(ISERROR(VALUE(SUBSTITUTE(prevWBS,".",""))),"1",IF(ISERROR(FIND("`",SUBSTITUTE(prevWBS,".","`",1))),TEXT(VALUE(prevWBS)+1,"#"),TEXT(VALUE(LEFT(prevWBS,FIND("`",SUBSTITUTE(prevWBS,".","`",1))-1))+1,"#")))</f>
        <v>7</v>
      </c>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45"/>
      <c r="BH54" s="45"/>
      <c r="BI54" s="45"/>
      <c r="BJ54" s="45"/>
      <c r="BK54" s="45"/>
      <c r="BL54" s="45"/>
      <c r="BM54" s="45"/>
      <c r="BN54" s="45"/>
      <c r="BO54" s="45"/>
      <c r="BP54" s="45"/>
      <c r="BQ54" s="45"/>
      <c r="BR54" s="45"/>
      <c r="BS54" s="45"/>
      <c r="BT54" s="45"/>
      <c r="BU54" s="45"/>
      <c r="BV54" s="45"/>
      <c r="BW54" s="45"/>
      <c r="BX54" s="45"/>
      <c r="BY54" s="45"/>
      <c r="BZ54" s="45"/>
      <c r="CA54" s="45"/>
      <c r="CB54" s="45"/>
      <c r="CC54" s="45"/>
      <c r="CD54" s="45"/>
      <c r="CE54" s="45"/>
      <c r="CF54" s="45"/>
      <c r="CG54" s="45"/>
      <c r="CH54" s="45"/>
      <c r="CI54" s="45"/>
      <c r="CJ54" s="45"/>
      <c r="CK54" s="45"/>
      <c r="CL54" s="45"/>
      <c r="CM54" s="45"/>
      <c r="CN54" s="45"/>
      <c r="CO54" s="45"/>
      <c r="CP54" s="45"/>
      <c r="CQ54" s="45"/>
      <c r="CR54" s="45"/>
      <c r="CS54" s="45"/>
      <c r="CT54" s="45"/>
    </row>
    <row r="55" spans="1:98" s="31" customFormat="1" ht="18" x14ac:dyDescent="0.2">
      <c r="A55" s="26" t="str">
        <f t="shared" ref="A55:A61" si="1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55" s="83" t="s">
        <v>17</v>
      </c>
      <c r="C55" s="27" t="s">
        <v>27</v>
      </c>
      <c r="D55" s="84"/>
      <c r="E55" s="59">
        <v>44531</v>
      </c>
      <c r="F55" s="60">
        <f t="shared" si="15"/>
        <v>44532</v>
      </c>
      <c r="G55" s="28">
        <v>2</v>
      </c>
      <c r="H55" s="29">
        <v>0</v>
      </c>
      <c r="I55" s="30">
        <f t="shared" si="16"/>
        <v>2</v>
      </c>
      <c r="J55" s="92"/>
      <c r="K55" s="64"/>
      <c r="L55" s="64"/>
      <c r="M55" s="64"/>
      <c r="N55" s="64"/>
      <c r="O55" s="64"/>
      <c r="P55" s="64"/>
      <c r="Q55" s="64"/>
      <c r="R55" s="64"/>
      <c r="S55" s="64"/>
      <c r="T55" s="64"/>
      <c r="U55" s="64"/>
      <c r="V55" s="64"/>
      <c r="W55" s="64"/>
      <c r="X55" s="64"/>
      <c r="Y55" s="64"/>
      <c r="Z55" s="64"/>
      <c r="AA55" s="64"/>
      <c r="AB55" s="64"/>
      <c r="AC55" s="64"/>
      <c r="AD55" s="64"/>
      <c r="AE55" s="64"/>
      <c r="AF55" s="64"/>
      <c r="AG55" s="64"/>
      <c r="AH55" s="64"/>
      <c r="AI55" s="64"/>
      <c r="AJ55" s="64"/>
      <c r="AK55" s="64"/>
      <c r="AL55" s="64"/>
      <c r="AM55" s="64"/>
      <c r="AN55" s="64"/>
      <c r="AO55" s="64"/>
      <c r="AP55" s="64"/>
      <c r="AQ55" s="64"/>
      <c r="AR55" s="64"/>
      <c r="AS55" s="64"/>
      <c r="AT55" s="64"/>
      <c r="AU55" s="64"/>
      <c r="AV55" s="64"/>
      <c r="AW55" s="64"/>
      <c r="AX55" s="64"/>
      <c r="AY55" s="64"/>
      <c r="AZ55" s="64"/>
      <c r="BA55" s="64"/>
      <c r="BB55" s="64"/>
      <c r="BC55" s="64"/>
      <c r="BD55" s="64"/>
      <c r="BE55" s="64"/>
      <c r="BF55" s="64"/>
      <c r="BG55" s="64"/>
      <c r="BH55" s="64"/>
      <c r="BI55" s="64"/>
      <c r="BJ55" s="64"/>
      <c r="BK55" s="64"/>
      <c r="BL55" s="64"/>
      <c r="BM55" s="64"/>
      <c r="BN55" s="64"/>
    </row>
    <row r="56" spans="1:98" s="31" customFormat="1" ht="18" x14ac:dyDescent="0.2">
      <c r="A56" s="26" t="str">
        <f t="shared" si="17"/>
        <v>7.2</v>
      </c>
      <c r="B56" s="83" t="s">
        <v>52</v>
      </c>
      <c r="C56" s="27" t="s">
        <v>34</v>
      </c>
      <c r="D56" s="84"/>
      <c r="E56" s="59">
        <v>44532</v>
      </c>
      <c r="F56" s="60">
        <f t="shared" si="15"/>
        <v>44536</v>
      </c>
      <c r="G56" s="28">
        <v>5</v>
      </c>
      <c r="H56" s="29">
        <v>0</v>
      </c>
      <c r="I56" s="30">
        <f t="shared" si="16"/>
        <v>3</v>
      </c>
      <c r="J56" s="92"/>
      <c r="K56" s="64"/>
      <c r="L56" s="64"/>
      <c r="M56" s="64"/>
      <c r="N56" s="64"/>
      <c r="O56" s="64"/>
      <c r="P56" s="64"/>
      <c r="Q56" s="64"/>
      <c r="R56" s="64"/>
      <c r="S56" s="64"/>
      <c r="T56" s="64"/>
      <c r="U56" s="64"/>
      <c r="V56" s="64"/>
      <c r="W56" s="64"/>
      <c r="X56" s="64"/>
      <c r="Y56" s="64"/>
      <c r="Z56" s="64"/>
      <c r="AA56" s="64"/>
      <c r="AB56" s="64"/>
      <c r="AC56" s="64"/>
      <c r="AD56" s="64"/>
      <c r="AE56" s="64"/>
      <c r="AF56" s="64"/>
      <c r="AG56" s="64"/>
      <c r="AH56" s="64"/>
      <c r="AI56" s="64"/>
      <c r="AJ56" s="64"/>
      <c r="AK56" s="64"/>
      <c r="AL56" s="64"/>
      <c r="AM56" s="64"/>
      <c r="AN56" s="64"/>
      <c r="AO56" s="64"/>
      <c r="AP56" s="64"/>
      <c r="AQ56" s="64"/>
      <c r="AR56" s="64"/>
      <c r="AS56" s="64"/>
      <c r="AT56" s="64"/>
      <c r="AU56" s="64"/>
      <c r="AV56" s="64"/>
      <c r="AW56" s="64"/>
      <c r="AX56" s="64"/>
      <c r="AY56" s="64"/>
      <c r="AZ56" s="64"/>
      <c r="BA56" s="64"/>
      <c r="BB56" s="64"/>
      <c r="BC56" s="64"/>
      <c r="BD56" s="64"/>
      <c r="BE56" s="64"/>
      <c r="BF56" s="64"/>
      <c r="BG56" s="64"/>
      <c r="BH56" s="64"/>
      <c r="BI56" s="64"/>
      <c r="BJ56" s="64"/>
      <c r="BK56" s="64"/>
      <c r="BL56" s="64"/>
      <c r="BM56" s="64"/>
      <c r="BN56" s="64"/>
    </row>
    <row r="57" spans="1:98" s="31" customFormat="1" ht="24" x14ac:dyDescent="0.2">
      <c r="A57" s="26" t="str">
        <f t="shared" si="17"/>
        <v>7.3</v>
      </c>
      <c r="B57" s="83" t="s">
        <v>60</v>
      </c>
      <c r="C57" s="27" t="s">
        <v>31</v>
      </c>
      <c r="D57" s="84"/>
      <c r="E57" s="59">
        <v>44534</v>
      </c>
      <c r="F57" s="60">
        <f t="shared" si="15"/>
        <v>44540</v>
      </c>
      <c r="G57" s="28">
        <v>7</v>
      </c>
      <c r="H57" s="29">
        <v>0</v>
      </c>
      <c r="I57" s="30">
        <f t="shared" si="16"/>
        <v>5</v>
      </c>
      <c r="J57" s="92"/>
      <c r="K57" s="64"/>
      <c r="L57" s="64"/>
      <c r="M57" s="64"/>
      <c r="N57" s="64"/>
      <c r="O57" s="64"/>
      <c r="P57" s="64"/>
      <c r="Q57" s="64"/>
      <c r="R57" s="64"/>
      <c r="S57" s="64"/>
      <c r="T57" s="64"/>
      <c r="U57" s="64"/>
      <c r="V57" s="64"/>
      <c r="W57" s="64"/>
      <c r="X57" s="64"/>
      <c r="Y57" s="64"/>
      <c r="Z57" s="64"/>
      <c r="AA57" s="64"/>
      <c r="AB57" s="64"/>
      <c r="AC57" s="64"/>
      <c r="AD57" s="64"/>
      <c r="AE57" s="64"/>
      <c r="AF57" s="64"/>
      <c r="AG57" s="64"/>
      <c r="AH57" s="64"/>
      <c r="AI57" s="64"/>
      <c r="AJ57" s="64"/>
      <c r="AK57" s="64"/>
      <c r="AL57" s="64"/>
      <c r="AM57" s="64"/>
      <c r="AN57" s="64"/>
      <c r="AO57" s="64"/>
      <c r="AP57" s="64"/>
      <c r="AQ57" s="64"/>
      <c r="AR57" s="64"/>
      <c r="AS57" s="64"/>
      <c r="AT57" s="64"/>
      <c r="AU57" s="64"/>
      <c r="AV57" s="64"/>
      <c r="AW57" s="64"/>
      <c r="AX57" s="64"/>
      <c r="AY57" s="64"/>
      <c r="AZ57" s="64"/>
      <c r="BA57" s="64"/>
      <c r="BB57" s="64"/>
      <c r="BC57" s="64"/>
      <c r="BD57" s="64"/>
      <c r="BE57" s="64"/>
      <c r="BF57" s="64"/>
      <c r="BG57" s="64"/>
      <c r="BH57" s="64"/>
      <c r="BI57" s="64"/>
      <c r="BJ57" s="64"/>
      <c r="BK57" s="64"/>
      <c r="BL57" s="64"/>
      <c r="BM57" s="64"/>
      <c r="BN57" s="64"/>
    </row>
    <row r="58" spans="1:98" s="31" customFormat="1" ht="18" x14ac:dyDescent="0.2">
      <c r="A58" s="26" t="str">
        <f t="shared" si="17"/>
        <v>7.4</v>
      </c>
      <c r="B58" s="83" t="s">
        <v>61</v>
      </c>
      <c r="C58" s="27" t="s">
        <v>31</v>
      </c>
      <c r="D58" s="84"/>
      <c r="E58" s="59">
        <v>44540</v>
      </c>
      <c r="F58" s="60">
        <f t="shared" si="15"/>
        <v>44542</v>
      </c>
      <c r="G58" s="28">
        <v>3</v>
      </c>
      <c r="H58" s="29">
        <v>0</v>
      </c>
      <c r="I58" s="30">
        <f t="shared" si="16"/>
        <v>1</v>
      </c>
      <c r="J58" s="92"/>
      <c r="K58" s="64"/>
      <c r="L58" s="64"/>
      <c r="M58" s="64"/>
      <c r="N58" s="64"/>
      <c r="O58" s="64"/>
      <c r="P58" s="64"/>
      <c r="Q58" s="64"/>
      <c r="R58" s="64"/>
      <c r="S58" s="64"/>
      <c r="T58" s="64"/>
      <c r="U58" s="64"/>
      <c r="V58" s="64"/>
      <c r="W58" s="64"/>
      <c r="X58" s="64"/>
      <c r="Y58" s="64"/>
      <c r="Z58" s="64"/>
      <c r="AA58" s="64"/>
      <c r="AB58" s="64"/>
      <c r="AC58" s="64"/>
      <c r="AD58" s="64"/>
      <c r="AE58" s="64"/>
      <c r="AF58" s="64"/>
      <c r="AG58" s="64"/>
      <c r="AH58" s="64"/>
      <c r="AI58" s="64"/>
      <c r="AJ58" s="64"/>
      <c r="AK58" s="64"/>
      <c r="AL58" s="64"/>
      <c r="AM58" s="64"/>
      <c r="AN58" s="64"/>
      <c r="AO58" s="64"/>
      <c r="AP58" s="64"/>
      <c r="AQ58" s="64"/>
      <c r="AR58" s="64"/>
      <c r="AS58" s="64"/>
      <c r="AT58" s="64"/>
      <c r="AU58" s="64"/>
      <c r="AV58" s="64"/>
      <c r="AW58" s="64"/>
      <c r="AX58" s="64"/>
      <c r="AY58" s="64"/>
      <c r="AZ58" s="64"/>
      <c r="BA58" s="64"/>
      <c r="BB58" s="64"/>
      <c r="BC58" s="64"/>
      <c r="BD58" s="64"/>
      <c r="BE58" s="64"/>
      <c r="BF58" s="64"/>
      <c r="BG58" s="64"/>
      <c r="BH58" s="64"/>
      <c r="BI58" s="64"/>
      <c r="BJ58" s="64"/>
      <c r="BK58" s="64"/>
      <c r="BL58" s="64"/>
      <c r="BM58" s="64"/>
      <c r="BN58" s="64"/>
    </row>
    <row r="59" spans="1:98" s="31" customFormat="1" ht="18" x14ac:dyDescent="0.2">
      <c r="A59" s="26" t="str">
        <f t="shared" si="17"/>
        <v>7.5</v>
      </c>
      <c r="B59" s="83" t="s">
        <v>18</v>
      </c>
      <c r="C59" s="27" t="s">
        <v>34</v>
      </c>
      <c r="D59" s="84"/>
      <c r="E59" s="59">
        <v>44543</v>
      </c>
      <c r="F59" s="60">
        <f t="shared" si="15"/>
        <v>44544</v>
      </c>
      <c r="G59" s="28">
        <v>2</v>
      </c>
      <c r="H59" s="29">
        <v>0</v>
      </c>
      <c r="I59" s="30">
        <f t="shared" si="16"/>
        <v>2</v>
      </c>
      <c r="J59" s="92"/>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64"/>
      <c r="AZ59" s="64"/>
      <c r="BA59" s="64"/>
      <c r="BB59" s="64"/>
      <c r="BC59" s="64"/>
      <c r="BD59" s="64"/>
      <c r="BE59" s="64"/>
      <c r="BF59" s="64"/>
      <c r="BG59" s="64"/>
      <c r="BH59" s="64"/>
      <c r="BI59" s="64"/>
      <c r="BJ59" s="64"/>
      <c r="BK59" s="64"/>
      <c r="BL59" s="64"/>
      <c r="BM59" s="64"/>
      <c r="BN59" s="64"/>
    </row>
    <row r="60" spans="1:98" s="31" customFormat="1" ht="18" x14ac:dyDescent="0.2">
      <c r="A60" s="26" t="str">
        <f t="shared" si="17"/>
        <v>7.6</v>
      </c>
      <c r="B60" s="83" t="s">
        <v>20</v>
      </c>
      <c r="C60" s="27" t="s">
        <v>34</v>
      </c>
      <c r="D60" s="84"/>
      <c r="E60" s="59">
        <v>44543</v>
      </c>
      <c r="F60" s="60">
        <f t="shared" si="15"/>
        <v>44544</v>
      </c>
      <c r="G60" s="28">
        <v>2</v>
      </c>
      <c r="H60" s="29">
        <v>0</v>
      </c>
      <c r="I60" s="30">
        <f t="shared" si="16"/>
        <v>2</v>
      </c>
      <c r="J60" s="92"/>
      <c r="K60" s="64"/>
      <c r="L60" s="64"/>
      <c r="M60" s="64"/>
      <c r="N60" s="64"/>
      <c r="O60" s="64"/>
      <c r="P60" s="64"/>
      <c r="Q60" s="64"/>
      <c r="R60" s="64"/>
      <c r="S60" s="64"/>
      <c r="T60" s="64"/>
      <c r="U60" s="64"/>
      <c r="V60" s="64"/>
      <c r="W60" s="64"/>
      <c r="X60" s="64"/>
      <c r="Y60" s="64"/>
      <c r="Z60" s="64"/>
      <c r="AA60" s="64"/>
      <c r="AB60" s="64"/>
      <c r="AC60" s="64"/>
      <c r="AD60" s="64"/>
      <c r="AE60" s="64"/>
      <c r="AF60" s="64"/>
      <c r="AG60" s="64"/>
      <c r="AH60" s="64"/>
      <c r="AI60" s="64"/>
      <c r="AJ60" s="64"/>
      <c r="AK60" s="64"/>
      <c r="AL60" s="64"/>
      <c r="AM60" s="64"/>
      <c r="AN60" s="64"/>
      <c r="AO60" s="64"/>
      <c r="AP60" s="64"/>
      <c r="AQ60" s="64"/>
      <c r="AR60" s="64"/>
      <c r="AS60" s="64"/>
      <c r="AT60" s="64"/>
      <c r="AU60" s="64"/>
      <c r="AV60" s="64"/>
      <c r="AW60" s="64"/>
      <c r="AX60" s="64"/>
      <c r="AY60" s="64"/>
      <c r="AZ60" s="64"/>
      <c r="BA60" s="64"/>
      <c r="BB60" s="64"/>
      <c r="BC60" s="64"/>
      <c r="BD60" s="64"/>
      <c r="BE60" s="64"/>
      <c r="BF60" s="64"/>
      <c r="BG60" s="64"/>
      <c r="BH60" s="64"/>
      <c r="BI60" s="64"/>
      <c r="BJ60" s="64"/>
      <c r="BK60" s="64"/>
      <c r="BL60" s="64"/>
      <c r="BM60" s="64"/>
      <c r="BN60" s="64"/>
    </row>
    <row r="61" spans="1:98" s="31" customFormat="1" ht="18" x14ac:dyDescent="0.2">
      <c r="A61" s="26" t="str">
        <f t="shared" si="17"/>
        <v>7.7</v>
      </c>
      <c r="B61" s="83" t="s">
        <v>41</v>
      </c>
      <c r="C61" s="27" t="s">
        <v>42</v>
      </c>
      <c r="D61" s="84"/>
      <c r="E61" s="59">
        <v>44545</v>
      </c>
      <c r="F61" s="60">
        <f t="shared" si="15"/>
        <v>44545</v>
      </c>
      <c r="G61" s="28">
        <v>1</v>
      </c>
      <c r="H61" s="29">
        <v>0</v>
      </c>
      <c r="I61" s="30">
        <f t="shared" si="16"/>
        <v>1</v>
      </c>
      <c r="J61" s="92"/>
      <c r="K61" s="64"/>
      <c r="L61" s="64"/>
      <c r="M61" s="64"/>
      <c r="N61" s="64"/>
      <c r="O61" s="64"/>
      <c r="P61" s="64"/>
      <c r="Q61" s="64"/>
      <c r="R61" s="64"/>
      <c r="S61" s="64"/>
      <c r="T61" s="64"/>
      <c r="U61" s="64"/>
      <c r="V61" s="64"/>
      <c r="W61" s="64"/>
      <c r="X61" s="64"/>
      <c r="Y61" s="64"/>
      <c r="Z61" s="64"/>
      <c r="AA61" s="64"/>
      <c r="AB61" s="64"/>
      <c r="AC61" s="64"/>
      <c r="AD61" s="64"/>
      <c r="AE61" s="64"/>
      <c r="AF61" s="64"/>
      <c r="AG61" s="64"/>
      <c r="AH61" s="64"/>
      <c r="AI61" s="64"/>
      <c r="AJ61" s="64"/>
      <c r="AK61" s="64"/>
      <c r="AL61" s="64"/>
      <c r="AM61" s="64"/>
      <c r="AN61" s="64"/>
      <c r="AO61" s="64"/>
      <c r="AP61" s="64"/>
      <c r="AQ61" s="64"/>
      <c r="AR61" s="64"/>
      <c r="AS61" s="64"/>
      <c r="AT61" s="64"/>
      <c r="AU61" s="64"/>
      <c r="AV61" s="64"/>
      <c r="AW61" s="64"/>
      <c r="AX61" s="64"/>
      <c r="AY61" s="64"/>
      <c r="AZ61" s="64"/>
      <c r="BA61" s="64"/>
      <c r="BB61" s="64"/>
      <c r="BC61" s="64"/>
      <c r="BD61" s="64"/>
      <c r="BE61" s="64"/>
      <c r="BF61" s="64"/>
      <c r="BG61" s="64"/>
      <c r="BH61" s="64"/>
      <c r="BI61" s="64"/>
      <c r="BJ61" s="64"/>
      <c r="BK61" s="64"/>
      <c r="BL61" s="64"/>
      <c r="BM61" s="64"/>
      <c r="BN61" s="64"/>
    </row>
    <row r="62" spans="1:98" s="31" customFormat="1" ht="15" x14ac:dyDescent="0.2">
      <c r="A62" s="43" t="str">
        <f>IF(ISERROR(VALUE(SUBSTITUTE(prevWBS,".",""))),"1",IF(ISERROR(FIND("`",SUBSTITUTE(prevWBS,".","`",1))),TEXT(VALUE(prevWBS)+1,"#"),TEXT(VALUE(LEFT(prevWBS,FIND("`",SUBSTITUTE(prevWBS,".","`",1))-1))+1,"#")))</f>
        <v>8</v>
      </c>
      <c r="B62" s="44" t="s">
        <v>66</v>
      </c>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45"/>
      <c r="AY62" s="45"/>
      <c r="AZ62" s="45"/>
      <c r="BA62" s="45"/>
      <c r="BB62" s="45"/>
      <c r="BC62" s="45"/>
      <c r="BD62" s="45"/>
      <c r="BE62" s="45"/>
      <c r="BF62" s="45"/>
      <c r="BG62" s="45"/>
      <c r="BH62" s="45"/>
      <c r="BI62" s="45"/>
      <c r="BJ62" s="45"/>
      <c r="BK62" s="45"/>
      <c r="BL62" s="45"/>
      <c r="BM62" s="45"/>
      <c r="BN62" s="45"/>
      <c r="BO62" s="45"/>
      <c r="BP62" s="45"/>
      <c r="BQ62" s="45"/>
      <c r="BR62" s="45"/>
      <c r="BS62" s="45"/>
      <c r="BT62" s="45"/>
      <c r="BU62" s="45"/>
      <c r="BV62" s="45"/>
      <c r="BW62" s="45"/>
      <c r="BX62" s="45"/>
      <c r="BY62" s="45"/>
      <c r="BZ62" s="45"/>
      <c r="CA62" s="45"/>
      <c r="CB62" s="45"/>
      <c r="CC62" s="45"/>
      <c r="CD62" s="45"/>
      <c r="CE62" s="45"/>
      <c r="CF62" s="45"/>
      <c r="CG62" s="45"/>
      <c r="CH62" s="45"/>
      <c r="CI62" s="45"/>
      <c r="CJ62" s="45"/>
      <c r="CK62" s="45"/>
      <c r="CL62" s="45"/>
      <c r="CM62" s="45"/>
      <c r="CN62" s="45"/>
      <c r="CO62" s="45"/>
      <c r="CP62" s="45"/>
      <c r="CQ62" s="45"/>
      <c r="CR62" s="45"/>
      <c r="CS62" s="45"/>
      <c r="CT62" s="45"/>
    </row>
    <row r="63" spans="1:98" s="31" customFormat="1" ht="18" x14ac:dyDescent="0.2">
      <c r="A63"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63" s="83" t="s">
        <v>62</v>
      </c>
      <c r="C63" s="27" t="s">
        <v>27</v>
      </c>
      <c r="D63" s="84"/>
      <c r="E63" s="59">
        <v>44546</v>
      </c>
      <c r="F63" s="60">
        <f t="shared" si="15"/>
        <v>44552</v>
      </c>
      <c r="G63" s="28">
        <v>7</v>
      </c>
      <c r="H63" s="29">
        <v>0</v>
      </c>
      <c r="I63" s="30">
        <f t="shared" si="16"/>
        <v>5</v>
      </c>
      <c r="J63" s="92"/>
      <c r="K63" s="64"/>
      <c r="L63" s="64"/>
      <c r="M63" s="64"/>
      <c r="N63" s="64"/>
      <c r="O63" s="64"/>
      <c r="P63" s="64"/>
      <c r="Q63" s="64"/>
      <c r="R63" s="64"/>
      <c r="S63" s="64"/>
      <c r="T63" s="64"/>
      <c r="U63" s="64"/>
      <c r="V63" s="64"/>
      <c r="W63" s="64"/>
      <c r="X63" s="64"/>
      <c r="Y63" s="64"/>
      <c r="Z63" s="64"/>
      <c r="AA63" s="64"/>
      <c r="AB63" s="64"/>
      <c r="AC63" s="64"/>
      <c r="AD63" s="64"/>
      <c r="AE63" s="64"/>
      <c r="AF63" s="64"/>
      <c r="AG63" s="64"/>
      <c r="AH63" s="64"/>
      <c r="AI63" s="64"/>
      <c r="AJ63" s="64"/>
      <c r="AK63" s="64"/>
      <c r="AL63" s="64"/>
      <c r="AM63" s="64"/>
      <c r="AN63" s="64"/>
      <c r="AO63" s="64"/>
      <c r="AP63" s="64"/>
      <c r="AQ63" s="64"/>
      <c r="AR63" s="64"/>
      <c r="AS63" s="64"/>
      <c r="AT63" s="64"/>
      <c r="AU63" s="64"/>
      <c r="AV63" s="64"/>
      <c r="AW63" s="64"/>
      <c r="AX63" s="64"/>
      <c r="AY63" s="64"/>
      <c r="AZ63" s="64"/>
      <c r="BA63" s="64"/>
      <c r="BB63" s="64"/>
      <c r="BC63" s="64"/>
      <c r="BD63" s="64"/>
      <c r="BE63" s="64"/>
      <c r="BF63" s="64"/>
      <c r="BG63" s="64"/>
      <c r="BH63" s="64"/>
      <c r="BI63" s="64"/>
      <c r="BJ63" s="64"/>
      <c r="BK63" s="64"/>
      <c r="BL63" s="64"/>
      <c r="BM63" s="64"/>
      <c r="BN63" s="64"/>
    </row>
    <row r="64" spans="1:98" s="31" customFormat="1" ht="18" x14ac:dyDescent="0.2">
      <c r="A64"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8.2</v>
      </c>
      <c r="B64" s="37" t="s">
        <v>63</v>
      </c>
      <c r="C64" s="27" t="s">
        <v>27</v>
      </c>
      <c r="D64" s="84"/>
      <c r="E64" s="59">
        <v>44549</v>
      </c>
      <c r="F64" s="60">
        <f t="shared" si="15"/>
        <v>44552</v>
      </c>
      <c r="G64" s="28">
        <v>4</v>
      </c>
      <c r="H64" s="29">
        <v>0</v>
      </c>
      <c r="I64" s="30">
        <f t="shared" si="16"/>
        <v>3</v>
      </c>
      <c r="J64" s="92"/>
      <c r="K64" s="64"/>
      <c r="L64" s="64"/>
      <c r="M64" s="64"/>
      <c r="N64" s="64"/>
      <c r="O64" s="64"/>
      <c r="P64" s="64"/>
      <c r="Q64" s="64"/>
      <c r="R64" s="64"/>
      <c r="S64" s="64"/>
      <c r="T64" s="64"/>
      <c r="U64" s="64"/>
      <c r="V64" s="64"/>
      <c r="W64" s="64"/>
      <c r="X64" s="64"/>
      <c r="Y64" s="64"/>
      <c r="Z64" s="64"/>
      <c r="AA64" s="64"/>
      <c r="AB64" s="64"/>
      <c r="AC64" s="64"/>
      <c r="AD64" s="64"/>
      <c r="AE64" s="64"/>
      <c r="AF64" s="64"/>
      <c r="AG64" s="64"/>
      <c r="AH64" s="64"/>
      <c r="AI64" s="64"/>
      <c r="AJ64" s="64"/>
      <c r="AK64" s="64"/>
      <c r="AL64" s="64"/>
      <c r="AM64" s="64"/>
      <c r="AN64" s="64"/>
      <c r="AO64" s="64"/>
      <c r="AP64" s="64"/>
      <c r="AQ64" s="64"/>
      <c r="AR64" s="64"/>
      <c r="AS64" s="64"/>
      <c r="AT64" s="64"/>
      <c r="AU64" s="64"/>
      <c r="AV64" s="64"/>
      <c r="AW64" s="64"/>
      <c r="AX64" s="64"/>
      <c r="AY64" s="64"/>
      <c r="AZ64" s="64"/>
      <c r="BA64" s="64"/>
      <c r="BB64" s="64"/>
      <c r="BC64" s="64"/>
      <c r="BD64" s="64"/>
      <c r="BE64" s="64"/>
      <c r="BF64" s="64"/>
      <c r="BG64" s="64"/>
      <c r="BH64" s="64"/>
      <c r="BI64" s="64"/>
      <c r="BJ64" s="64"/>
      <c r="BK64" s="64"/>
      <c r="BL64" s="64"/>
      <c r="BM64" s="64"/>
      <c r="BN64" s="64"/>
    </row>
    <row r="65" spans="1:98" s="34" customFormat="1" ht="18" x14ac:dyDescent="0.2">
      <c r="A65"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8.3</v>
      </c>
      <c r="B65" s="40" t="s">
        <v>64</v>
      </c>
      <c r="C65" s="27" t="s">
        <v>28</v>
      </c>
      <c r="D65" s="33"/>
      <c r="E65" s="59">
        <v>44552</v>
      </c>
      <c r="F65" s="60">
        <f t="shared" si="15"/>
        <v>44559</v>
      </c>
      <c r="G65" s="28">
        <v>8</v>
      </c>
      <c r="H65" s="29">
        <v>0</v>
      </c>
      <c r="I65" s="30">
        <f t="shared" si="16"/>
        <v>6</v>
      </c>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c r="AT65" s="92"/>
      <c r="AU65" s="64"/>
      <c r="AV65" s="64"/>
      <c r="AW65" s="64"/>
      <c r="AX65" s="64"/>
      <c r="AY65" s="64"/>
      <c r="AZ65" s="64"/>
      <c r="BA65" s="64"/>
      <c r="BB65" s="64"/>
      <c r="BC65" s="64"/>
      <c r="BD65" s="64"/>
      <c r="BE65" s="64"/>
      <c r="BF65" s="64"/>
      <c r="BG65" s="64"/>
      <c r="BH65" s="64"/>
      <c r="BI65" s="64"/>
      <c r="BJ65" s="64"/>
      <c r="BK65" s="64"/>
      <c r="BL65" s="64"/>
      <c r="BM65" s="64"/>
      <c r="BN65" s="64"/>
      <c r="BO65" s="92"/>
      <c r="BP65" s="92"/>
      <c r="BQ65" s="92"/>
      <c r="BR65" s="92"/>
      <c r="BS65" s="92"/>
      <c r="BT65" s="92"/>
      <c r="BU65" s="92"/>
      <c r="BV65" s="92"/>
      <c r="BW65" s="92"/>
      <c r="BX65" s="92"/>
      <c r="BY65" s="92"/>
      <c r="BZ65" s="92"/>
      <c r="CA65" s="92"/>
      <c r="CB65" s="92"/>
      <c r="CC65" s="92"/>
      <c r="CD65" s="92"/>
      <c r="CE65" s="92"/>
      <c r="CF65" s="92"/>
      <c r="CG65" s="92"/>
      <c r="CH65" s="92"/>
      <c r="CI65" s="92"/>
      <c r="CJ65" s="92"/>
      <c r="CK65" s="92"/>
      <c r="CL65" s="92"/>
      <c r="CM65" s="92"/>
      <c r="CN65" s="92"/>
      <c r="CO65" s="92"/>
      <c r="CP65" s="92"/>
      <c r="CQ65" s="92"/>
      <c r="CR65" s="92"/>
      <c r="CS65" s="92"/>
      <c r="CT65" s="92"/>
    </row>
    <row r="66" spans="1:98" s="31" customFormat="1" ht="18" x14ac:dyDescent="0.2">
      <c r="A66" s="35"/>
      <c r="B66" s="32"/>
      <c r="C66" s="36"/>
      <c r="D66" s="36"/>
      <c r="E66" s="62"/>
      <c r="F66" s="62"/>
      <c r="G66" s="36"/>
      <c r="H66" s="36"/>
      <c r="I66" s="36"/>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7"/>
      <c r="CM66" s="57"/>
      <c r="CN66" s="57"/>
      <c r="CO66" s="57"/>
      <c r="CP66" s="57"/>
      <c r="CQ66" s="57"/>
      <c r="CR66" s="57"/>
      <c r="CS66" s="57"/>
      <c r="CT66" s="57"/>
    </row>
    <row r="67" spans="1:98" s="31" customFormat="1" ht="18" x14ac:dyDescent="0.2">
      <c r="A67" s="86"/>
      <c r="B67" s="87"/>
      <c r="C67" s="37"/>
      <c r="D67" s="38"/>
      <c r="E67" s="59"/>
      <c r="F67" s="60"/>
      <c r="G67" s="28"/>
      <c r="H67" s="29"/>
      <c r="I67" s="39"/>
      <c r="J67" s="58"/>
      <c r="K67" s="64"/>
      <c r="L67" s="64"/>
      <c r="M67" s="64"/>
      <c r="N67" s="64"/>
      <c r="O67" s="64"/>
      <c r="P67" s="64"/>
      <c r="Q67" s="64"/>
      <c r="R67" s="64"/>
      <c r="S67" s="64"/>
      <c r="T67" s="64"/>
      <c r="U67" s="64"/>
      <c r="V67" s="64"/>
      <c r="W67" s="64"/>
      <c r="X67" s="64"/>
      <c r="Y67" s="64"/>
      <c r="Z67" s="64"/>
      <c r="AA67" s="64"/>
      <c r="AB67" s="64"/>
      <c r="AC67" s="64"/>
      <c r="AD67" s="64"/>
      <c r="AE67" s="64"/>
      <c r="AF67" s="64"/>
      <c r="AG67" s="64"/>
      <c r="AH67" s="64"/>
      <c r="AI67" s="64"/>
      <c r="AJ67" s="64"/>
      <c r="AK67" s="64"/>
      <c r="AL67" s="64"/>
      <c r="AM67" s="64"/>
      <c r="AN67" s="64"/>
      <c r="AO67" s="64"/>
      <c r="AP67" s="64"/>
      <c r="AQ67" s="64"/>
      <c r="AR67" s="64"/>
      <c r="AS67" s="64"/>
      <c r="AT67" s="64"/>
      <c r="AU67" s="64"/>
      <c r="AV67" s="64"/>
      <c r="AW67" s="64"/>
      <c r="AX67" s="64"/>
      <c r="AY67" s="64"/>
      <c r="AZ67" s="64"/>
      <c r="BA67" s="64"/>
      <c r="BB67" s="64"/>
      <c r="BC67" s="64"/>
      <c r="BD67" s="64"/>
      <c r="BE67" s="64"/>
      <c r="BF67" s="64"/>
      <c r="BG67" s="64"/>
      <c r="BH67" s="64"/>
      <c r="BI67" s="64"/>
      <c r="BJ67" s="64"/>
      <c r="BK67" s="64"/>
      <c r="BL67" s="64"/>
      <c r="BM67" s="64"/>
      <c r="BN67" s="64"/>
    </row>
    <row r="68" spans="1:98" s="31" customFormat="1" ht="18" x14ac:dyDescent="0.2">
      <c r="A68" s="26"/>
      <c r="B68" s="87"/>
      <c r="C68" s="40"/>
      <c r="D68" s="38"/>
      <c r="E68" s="59"/>
      <c r="F68" s="60"/>
      <c r="G68" s="28"/>
      <c r="H68" s="29"/>
      <c r="I68" s="39"/>
      <c r="J68" s="58"/>
      <c r="K68" s="64"/>
      <c r="L68" s="64"/>
      <c r="M68" s="64"/>
      <c r="N68" s="64"/>
      <c r="O68" s="64"/>
      <c r="P68" s="64"/>
      <c r="Q68" s="64"/>
      <c r="R68" s="64"/>
      <c r="S68" s="64"/>
      <c r="T68" s="64"/>
      <c r="U68" s="64"/>
      <c r="V68" s="64"/>
      <c r="W68" s="64"/>
      <c r="X68" s="64"/>
      <c r="Y68" s="64"/>
      <c r="Z68" s="64"/>
      <c r="AA68" s="64"/>
      <c r="AB68" s="64"/>
      <c r="AC68" s="64"/>
      <c r="AD68" s="64"/>
      <c r="AE68" s="64"/>
      <c r="AF68" s="64"/>
      <c r="AG68" s="64"/>
      <c r="AH68" s="64"/>
      <c r="AI68" s="64"/>
      <c r="AJ68" s="64"/>
      <c r="AK68" s="64"/>
      <c r="AL68" s="64"/>
      <c r="AM68" s="64"/>
      <c r="AN68" s="64"/>
      <c r="AO68" s="64"/>
      <c r="AP68" s="64"/>
      <c r="AQ68" s="64"/>
      <c r="AR68" s="64"/>
      <c r="AS68" s="64"/>
      <c r="AT68" s="64"/>
      <c r="AU68" s="64"/>
      <c r="AV68" s="64"/>
      <c r="AW68" s="64"/>
      <c r="AX68" s="64"/>
      <c r="AY68" s="64"/>
      <c r="AZ68" s="64"/>
      <c r="BA68" s="64"/>
      <c r="BB68" s="64"/>
      <c r="BC68" s="64"/>
      <c r="BD68" s="64"/>
      <c r="BE68" s="64"/>
      <c r="BF68" s="64"/>
      <c r="BG68" s="64"/>
      <c r="BH68" s="64"/>
      <c r="BI68" s="64"/>
      <c r="BJ68" s="64"/>
      <c r="BK68" s="64"/>
      <c r="BL68" s="64"/>
      <c r="BM68" s="64"/>
      <c r="BN68" s="64"/>
    </row>
    <row r="69" spans="1:98" s="31" customFormat="1" ht="18" x14ac:dyDescent="0.2">
      <c r="A69" s="26"/>
      <c r="B69" s="87"/>
      <c r="C69" s="40"/>
      <c r="D69" s="38"/>
      <c r="E69" s="59"/>
      <c r="F69" s="60"/>
      <c r="G69" s="28"/>
      <c r="H69" s="29"/>
      <c r="I69" s="39"/>
      <c r="J69" s="58"/>
      <c r="K69" s="64"/>
      <c r="L69" s="64"/>
      <c r="M69" s="64"/>
      <c r="N69" s="64"/>
      <c r="O69" s="64"/>
      <c r="P69" s="64"/>
      <c r="Q69" s="64"/>
      <c r="R69" s="64"/>
      <c r="S69" s="64"/>
      <c r="T69" s="64"/>
      <c r="U69" s="64"/>
      <c r="V69" s="64"/>
      <c r="W69" s="64"/>
      <c r="X69" s="64"/>
      <c r="Y69" s="64"/>
      <c r="Z69" s="64"/>
      <c r="AA69" s="64"/>
      <c r="AB69" s="64"/>
      <c r="AC69" s="64"/>
      <c r="AD69" s="64"/>
      <c r="AE69" s="64"/>
      <c r="AF69" s="64"/>
      <c r="AG69" s="64"/>
      <c r="AH69" s="64"/>
      <c r="AI69" s="64"/>
      <c r="AJ69" s="64"/>
      <c r="AK69" s="64"/>
      <c r="AL69" s="64"/>
      <c r="AM69" s="64"/>
      <c r="AN69" s="64"/>
      <c r="AO69" s="64"/>
      <c r="AP69" s="64"/>
      <c r="AQ69" s="64"/>
      <c r="AR69" s="64"/>
      <c r="AS69" s="64"/>
      <c r="AT69" s="64"/>
      <c r="AU69" s="64"/>
      <c r="AV69" s="64"/>
      <c r="AW69" s="64"/>
      <c r="AX69" s="64"/>
      <c r="AY69" s="64"/>
      <c r="AZ69" s="64"/>
      <c r="BA69" s="64"/>
      <c r="BB69" s="64"/>
      <c r="BC69" s="64"/>
      <c r="BD69" s="64"/>
      <c r="BE69" s="64"/>
      <c r="BF69" s="64"/>
      <c r="BG69" s="64"/>
      <c r="BH69" s="64"/>
      <c r="BI69" s="64"/>
      <c r="BJ69" s="64"/>
      <c r="BK69" s="64"/>
      <c r="BL69" s="64"/>
      <c r="BM69" s="64"/>
      <c r="BN69" s="64"/>
    </row>
    <row r="70" spans="1:98" s="31" customFormat="1" ht="18" x14ac:dyDescent="0.2">
      <c r="A70" s="26"/>
      <c r="B70" s="87"/>
      <c r="C70" s="40"/>
      <c r="D70" s="38"/>
      <c r="E70" s="59"/>
      <c r="F70" s="60"/>
      <c r="G70" s="28"/>
      <c r="H70" s="29"/>
      <c r="I70" s="39"/>
      <c r="J70" s="58"/>
      <c r="K70" s="64"/>
      <c r="L70" s="64"/>
      <c r="M70" s="64"/>
      <c r="N70" s="64"/>
      <c r="O70" s="64"/>
      <c r="P70" s="64"/>
      <c r="Q70" s="64"/>
      <c r="R70" s="64"/>
      <c r="S70" s="64"/>
      <c r="T70" s="64"/>
      <c r="U70" s="64"/>
      <c r="V70" s="64"/>
      <c r="W70" s="64"/>
      <c r="X70" s="64"/>
      <c r="Y70" s="64"/>
      <c r="Z70" s="64"/>
      <c r="AA70" s="64"/>
      <c r="AB70" s="64"/>
      <c r="AC70" s="64"/>
      <c r="AD70" s="64"/>
      <c r="AE70" s="64"/>
      <c r="AF70" s="64"/>
      <c r="AG70" s="64"/>
      <c r="AH70" s="64"/>
      <c r="AI70" s="64"/>
      <c r="AJ70" s="64"/>
      <c r="AK70" s="64"/>
      <c r="AL70" s="64"/>
      <c r="AM70" s="64"/>
      <c r="AN70" s="64"/>
      <c r="AO70" s="64"/>
      <c r="AP70" s="64"/>
      <c r="AQ70" s="64"/>
      <c r="AR70" s="64"/>
      <c r="AS70" s="64"/>
      <c r="AT70" s="64"/>
      <c r="AU70" s="64"/>
      <c r="AV70" s="64"/>
      <c r="AW70" s="64"/>
      <c r="AX70" s="64"/>
      <c r="AY70" s="64"/>
      <c r="AZ70" s="64"/>
      <c r="BA70" s="64"/>
      <c r="BB70" s="64"/>
      <c r="BC70" s="64"/>
      <c r="BD70" s="64"/>
      <c r="BE70" s="64"/>
      <c r="BF70" s="64"/>
      <c r="BG70" s="64"/>
      <c r="BH70" s="64"/>
      <c r="BI70" s="64"/>
      <c r="BJ70" s="64"/>
      <c r="BK70" s="64"/>
      <c r="BL70" s="64"/>
      <c r="BM70" s="64"/>
      <c r="BN70" s="64"/>
    </row>
    <row r="71" spans="1:98" s="11" customFormat="1" x14ac:dyDescent="0.2">
      <c r="A71" s="90"/>
      <c r="B71" s="40"/>
      <c r="C71" s="9"/>
      <c r="D71" s="10"/>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row>
    <row r="72" spans="1:98" x14ac:dyDescent="0.2">
      <c r="B72" s="41"/>
    </row>
    <row r="73" spans="1:98" x14ac:dyDescent="0.2">
      <c r="B73" s="41"/>
    </row>
    <row r="74" spans="1:98" x14ac:dyDescent="0.2">
      <c r="B74" s="9"/>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66:H70 H42:H44 H8:H36">
    <cfRule type="dataBar" priority="7">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50">
      <formula>K$6=TODAY()</formula>
    </cfRule>
  </conditionalFormatting>
  <conditionalFormatting sqref="K8:BN27 K38:BN44 K29:BN36 K46:BN53 K67:BN70 K55:BN61 K63:BN64 AU65:BN65">
    <cfRule type="expression" dxfId="2" priority="53">
      <formula>AND($E8&lt;=K$6,ROUNDDOWN(($F8-$E8+1)*$H8,0)+$E8-1&gt;=K$6)</formula>
    </cfRule>
    <cfRule type="expression" dxfId="1" priority="54">
      <formula>AND(NOT(ISBLANK($E8)),$E8&lt;=K$6,$F8&gt;=K$6)</formula>
    </cfRule>
  </conditionalFormatting>
  <conditionalFormatting sqref="K6:BN27 K38:BN44 K29:BN36 K46:BN53 K67:BN70 K55:BN61 K63:BN64 AU65:BN65">
    <cfRule type="expression" dxfId="0" priority="13">
      <formula>K$6=TODAY()</formula>
    </cfRule>
  </conditionalFormatting>
  <conditionalFormatting sqref="H45">
    <cfRule type="dataBar" priority="4">
      <dataBar>
        <cfvo type="num" val="0"/>
        <cfvo type="num" val="1"/>
        <color theme="0" tint="-0.34998626667073579"/>
      </dataBar>
      <extLst>
        <ext xmlns:x14="http://schemas.microsoft.com/office/spreadsheetml/2009/9/main" uri="{B025F937-C7B1-47D3-B67F-A62EFF666E3E}">
          <x14:id>{FDEC2CB4-9471-44EB-BD0A-CFD69217BED2}</x14:id>
        </ext>
      </extLst>
    </cfRule>
  </conditionalFormatting>
  <conditionalFormatting sqref="H37">
    <cfRule type="dataBar" priority="3">
      <dataBar>
        <cfvo type="num" val="0"/>
        <cfvo type="num" val="1"/>
        <color theme="0" tint="-0.34998626667073579"/>
      </dataBar>
      <extLst>
        <ext xmlns:x14="http://schemas.microsoft.com/office/spreadsheetml/2009/9/main" uri="{B025F937-C7B1-47D3-B67F-A62EFF666E3E}">
          <x14:id>{3DDB8A22-FE16-4F1F-8A85-0865B5C1B016}</x14:id>
        </ext>
      </extLst>
    </cfRule>
  </conditionalFormatting>
  <conditionalFormatting sqref="H46:H53 H55:H61 H63:H65">
    <cfRule type="dataBar" priority="2">
      <dataBar>
        <cfvo type="num" val="0"/>
        <cfvo type="num" val="1"/>
        <color theme="0" tint="-0.34998626667073579"/>
      </dataBar>
      <extLst>
        <ext xmlns:x14="http://schemas.microsoft.com/office/spreadsheetml/2009/9/main" uri="{B025F937-C7B1-47D3-B67F-A62EFF666E3E}">
          <x14:id>{917590DC-9A3E-4848-89A8-F2B0E9622650}</x14:id>
        </ext>
      </extLst>
    </cfRule>
  </conditionalFormatting>
  <conditionalFormatting sqref="H38:H41">
    <cfRule type="dataBar" priority="1">
      <dataBar>
        <cfvo type="num" val="0"/>
        <cfvo type="num" val="1"/>
        <color theme="0" tint="-0.34998626667073579"/>
      </dataBar>
      <extLst>
        <ext xmlns:x14="http://schemas.microsoft.com/office/spreadsheetml/2009/9/main" uri="{B025F937-C7B1-47D3-B67F-A62EFF666E3E}">
          <x14:id>{0D51C61F-B26B-4128-B268-065C4B5AE1D5}</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63" fitToHeight="0" orientation="landscape" r:id="rId1"/>
  <headerFooter alignWithMargins="0"/>
  <ignoredErrors>
    <ignoredError sqref="H9 E13 E16 E28 G13:H13 G16:H16 G28:H28 H32 H29 H30 H31" unlockedFormula="1"/>
    <ignoredError sqref="A16 A1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H66:H70 H42:H44 H8:H36</xm:sqref>
        </x14:conditionalFormatting>
        <x14:conditionalFormatting xmlns:xm="http://schemas.microsoft.com/office/excel/2006/main">
          <x14:cfRule type="dataBar" id="{FDEC2CB4-9471-44EB-BD0A-CFD69217BED2}">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DDB8A22-FE16-4F1F-8A85-0865B5C1B016}">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17590DC-9A3E-4848-89A8-F2B0E9622650}">
            <x14:dataBar minLength="0" maxLength="100" gradient="0">
              <x14:cfvo type="num">
                <xm:f>0</xm:f>
              </x14:cfvo>
              <x14:cfvo type="num">
                <xm:f>1</xm:f>
              </x14:cfvo>
              <x14:negativeFillColor rgb="FFFF0000"/>
              <x14:axisColor rgb="FF000000"/>
            </x14:dataBar>
          </x14:cfRule>
          <xm:sqref>H46:H53 H55:H61 H63:H65</xm:sqref>
        </x14:conditionalFormatting>
        <x14:conditionalFormatting xmlns:xm="http://schemas.microsoft.com/office/excel/2006/main">
          <x14:cfRule type="dataBar" id="{0D51C61F-B26B-4128-B268-065C4B5AE1D5}">
            <x14:dataBar minLength="0" maxLength="100" gradient="0">
              <x14:cfvo type="num">
                <xm:f>0</xm:f>
              </x14:cfvo>
              <x14:cfvo type="num">
                <xm:f>1</xm:f>
              </x14:cfvo>
              <x14:negativeFillColor rgb="FFFF0000"/>
              <x14:axisColor rgb="FF000000"/>
            </x14:dataBar>
          </x14:cfRule>
          <xm:sqref>H38:H41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Hunain Raza</cp:lastModifiedBy>
  <cp:lastPrinted>2018-02-12T20:25:38Z</cp:lastPrinted>
  <dcterms:created xsi:type="dcterms:W3CDTF">2010-06-09T16:05:03Z</dcterms:created>
  <dcterms:modified xsi:type="dcterms:W3CDTF">2022-03-14T20:25:53Z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