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CC\CC_Coursework1\"/>
    </mc:Choice>
  </mc:AlternateContent>
  <bookViews>
    <workbookView xWindow="0" yWindow="0" windowWidth="23040" windowHeight="8508"/>
  </bookViews>
  <sheets>
    <sheet name="Comparison" sheetId="2" r:id="rId1"/>
    <sheet name="Physical Pric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O6" i="2" s="1"/>
  <c r="N7" i="2"/>
  <c r="O7" i="2" s="1"/>
  <c r="N8" i="2"/>
  <c r="O8" i="2" s="1"/>
  <c r="N5" i="2"/>
  <c r="O5" i="2" s="1"/>
  <c r="F4" i="4"/>
  <c r="F7" i="4"/>
  <c r="F6" i="4"/>
  <c r="F5" i="4"/>
  <c r="C26" i="4"/>
</calcChain>
</file>

<file path=xl/sharedStrings.xml><?xml version="1.0" encoding="utf-8"?>
<sst xmlns="http://schemas.openxmlformats.org/spreadsheetml/2006/main" count="112" uniqueCount="70">
  <si>
    <t>Server capacity</t>
  </si>
  <si>
    <t>Number of cores</t>
  </si>
  <si>
    <t>Clock rate per core (GHz)</t>
  </si>
  <si>
    <t>Ram size GB</t>
  </si>
  <si>
    <t>Name</t>
  </si>
  <si>
    <t>Type</t>
  </si>
  <si>
    <t>General Purpose</t>
  </si>
  <si>
    <t>Low</t>
  </si>
  <si>
    <t>t2.xlarge</t>
  </si>
  <si>
    <t>up to 3.3</t>
  </si>
  <si>
    <t>EBS only</t>
  </si>
  <si>
    <t>Low to Moderate</t>
  </si>
  <si>
    <t>Dedicated Host</t>
  </si>
  <si>
    <t xml:space="preserve">On demand </t>
  </si>
  <si>
    <t xml:space="preserve">Reserved instance </t>
  </si>
  <si>
    <t>Network Performance</t>
  </si>
  <si>
    <t>Speed</t>
  </si>
  <si>
    <t>Cost - AWS Linux</t>
  </si>
  <si>
    <t>Cost Physical</t>
  </si>
  <si>
    <t>t2.2xlarge</t>
  </si>
  <si>
    <t>16 GB</t>
  </si>
  <si>
    <t>32 GB</t>
  </si>
  <si>
    <t>t2.medium</t>
  </si>
  <si>
    <t>4 GB</t>
  </si>
  <si>
    <t>t2.small</t>
  </si>
  <si>
    <t>2 GB</t>
  </si>
  <si>
    <t>$0.026 per Hour</t>
  </si>
  <si>
    <t>$0.052 per Hour</t>
  </si>
  <si>
    <t>$0.212 per Hour</t>
  </si>
  <si>
    <t>$0.424 per Hour</t>
  </si>
  <si>
    <t>https://aws.amazon.com/ec2/pricing/</t>
  </si>
  <si>
    <t>n/a</t>
  </si>
  <si>
    <t>$0.021</t>
  </si>
  <si>
    <t>Spot Instance 
Standard 1 year
No Upfront</t>
  </si>
  <si>
    <t>$0.041</t>
  </si>
  <si>
    <t>$0.168</t>
  </si>
  <si>
    <t>$0.337</t>
  </si>
  <si>
    <t>Availability
Rate</t>
  </si>
  <si>
    <t>Rate</t>
  </si>
  <si>
    <t>99% - 99.95%</t>
  </si>
  <si>
    <t>http://www.ec2instances.info/?region=eu-west-2&amp;cost_duration=daily&amp;selected=t2.nano,t2.large</t>
  </si>
  <si>
    <t xml:space="preserve"> </t>
  </si>
  <si>
    <t>https://aws.amazon.com/ec2/sla/</t>
  </si>
  <si>
    <t>Cores</t>
  </si>
  <si>
    <t>Price</t>
  </si>
  <si>
    <t>https://www.newegg.com/Product/Product.aspx?Item=9SIAA0T5255619</t>
  </si>
  <si>
    <t>link</t>
  </si>
  <si>
    <t>Ram</t>
  </si>
  <si>
    <t>https://www.newegg.com/Product/Product.aspx?Item=N82E16819117316</t>
  </si>
  <si>
    <t>https://www.newegg.com/Product/Product.aspx?Item=9SIA4MR3W33491</t>
  </si>
  <si>
    <t>https://www.newegg.com/Product/Product.aspx?Item=9SIAAEE54F1045</t>
  </si>
  <si>
    <t>https://www.newegg.com/Product/Product.aspx?Item=N82E16820242154</t>
  </si>
  <si>
    <t>https://www.newegg.com/Product/Product.aspx?Item=N82E16820148489</t>
  </si>
  <si>
    <t>https://www.newegg.com/Product/Product.aspx?Item=N82E16820148855</t>
  </si>
  <si>
    <t>https://www.newegg.com/Product/Product.aspx?Item=9SIA67S3T38666</t>
  </si>
  <si>
    <t>Fixed</t>
  </si>
  <si>
    <t>Motherboard</t>
  </si>
  <si>
    <t>Link</t>
  </si>
  <si>
    <t>https://www.newegg.com/Product/Product.aspx?Item=N82E16813182819</t>
  </si>
  <si>
    <t>Power Supply</t>
  </si>
  <si>
    <t>Rack</t>
  </si>
  <si>
    <t>https://www.newegg.com/Product/Product.aspx?Item=N82E16811165083</t>
  </si>
  <si>
    <t>https://www.newegg.com/Product/Product.aspx?Item=N82E16817338110</t>
  </si>
  <si>
    <t>RAID</t>
  </si>
  <si>
    <t>https://www.newegg.com/Product/Product.aspx?Item=N82E16816124073</t>
  </si>
  <si>
    <t>TOTAL</t>
  </si>
  <si>
    <t>Estimation £</t>
  </si>
  <si>
    <t>Estimation $</t>
  </si>
  <si>
    <t>Ram GB</t>
  </si>
  <si>
    <t>Storage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</si>
</sst>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[$$-409]* #,##0.00_ ;_-[$$-409]* \-#,##0.00\ ;_-[$$-409]* &quot;-&quot;??_ ;_-@_ "/>
    <numFmt numFmtId="166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 applyAlignment="1">
      <alignment horizontal="left" vertical="center"/>
    </xf>
    <xf numFmtId="0" fontId="3" fillId="0" borderId="0" xfId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3" xfId="0" applyBorder="1"/>
    <xf numFmtId="0" fontId="0" fillId="0" borderId="4" xfId="0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5" xfId="0" applyBorder="1"/>
    <xf numFmtId="0" fontId="0" fillId="0" borderId="8" xfId="0" applyBorder="1"/>
    <xf numFmtId="165" fontId="0" fillId="0" borderId="2" xfId="0" applyNumberFormat="1" applyBorder="1"/>
    <xf numFmtId="165" fontId="0" fillId="0" borderId="3" xfId="0" applyNumberFormat="1" applyBorder="1"/>
    <xf numFmtId="0" fontId="5" fillId="0" borderId="0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5" fontId="5" fillId="3" borderId="7" xfId="0" applyNumberFormat="1" applyFont="1" applyFill="1" applyBorder="1" applyAlignment="1">
      <alignment horizontal="center" vertical="center" wrapText="1"/>
    </xf>
    <xf numFmtId="166" fontId="5" fillId="3" borderId="9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65" fontId="5" fillId="3" borderId="10" xfId="0" applyNumberFormat="1" applyFont="1" applyFill="1" applyBorder="1" applyAlignment="1">
      <alignment horizontal="center" vertical="center" wrapText="1"/>
    </xf>
    <xf numFmtId="166" fontId="5" fillId="3" borderId="1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165" fontId="5" fillId="3" borderId="12" xfId="0" applyNumberFormat="1" applyFont="1" applyFill="1" applyBorder="1" applyAlignment="1">
      <alignment horizontal="center" vertical="center" wrapText="1"/>
    </xf>
    <xf numFmtId="166" fontId="5" fillId="3" borderId="14" xfId="0" applyNumberFormat="1" applyFont="1" applyFill="1" applyBorder="1" applyAlignment="1">
      <alignment horizontal="center" vertical="center" wrapText="1"/>
    </xf>
    <xf numFmtId="165" fontId="0" fillId="0" borderId="15" xfId="2" applyNumberFormat="1" applyFont="1" applyFill="1" applyBorder="1"/>
    <xf numFmtId="165" fontId="0" fillId="0" borderId="2" xfId="2" applyNumberFormat="1" applyFont="1" applyBorder="1"/>
    <xf numFmtId="165" fontId="0" fillId="0" borderId="3" xfId="2" applyNumberFormat="1" applyFont="1" applyBorder="1"/>
    <xf numFmtId="165" fontId="0" fillId="0" borderId="15" xfId="0" applyNumberFormat="1" applyFill="1" applyBorder="1" applyAlignment="1">
      <alignment horizontal="left" vertical="center"/>
    </xf>
    <xf numFmtId="165" fontId="0" fillId="0" borderId="2" xfId="0" applyNumberFormat="1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Fill="1" applyBorder="1"/>
    <xf numFmtId="165" fontId="1" fillId="0" borderId="3" xfId="0" applyNumberFormat="1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ws.amazon.com/ec2/sla/" TargetMode="External"/><Relationship Id="rId1" Type="http://schemas.openxmlformats.org/officeDocument/2006/relationships/hyperlink" Target="http://www.ec2instances.info/?region=eu-west-2&amp;cost_duration=daily&amp;selected=t2.nano,t2.lar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tabSelected="1" workbookViewId="0">
      <selection activeCell="J14" sqref="J14"/>
    </sheetView>
  </sheetViews>
  <sheetFormatPr defaultRowHeight="14.4" x14ac:dyDescent="0.3"/>
  <cols>
    <col min="1" max="1" width="1.6640625" customWidth="1"/>
    <col min="2" max="2" width="9.77734375" bestFit="1" customWidth="1"/>
    <col min="3" max="3" width="8.88671875" customWidth="1"/>
    <col min="4" max="4" width="8.44140625" customWidth="1"/>
    <col min="5" max="5" width="12.33203125" customWidth="1"/>
    <col min="6" max="6" width="5.77734375" bestFit="1" customWidth="1"/>
    <col min="7" max="7" width="8.6640625" customWidth="1"/>
    <col min="8" max="8" width="13" customWidth="1"/>
    <col min="9" max="9" width="11.77734375" customWidth="1"/>
    <col min="10" max="10" width="9.109375" customWidth="1"/>
    <col min="11" max="11" width="10" bestFit="1" customWidth="1"/>
    <col min="12" max="12" width="10.5546875" customWidth="1"/>
    <col min="13" max="13" width="14.33203125" customWidth="1"/>
    <col min="14" max="14" width="12.21875" customWidth="1"/>
    <col min="15" max="15" width="12.109375" customWidth="1"/>
  </cols>
  <sheetData>
    <row r="1" spans="2:15" x14ac:dyDescent="0.3">
      <c r="D1" s="18" t="s">
        <v>40</v>
      </c>
      <c r="H1" t="s">
        <v>40</v>
      </c>
      <c r="I1" s="18" t="s">
        <v>42</v>
      </c>
      <c r="J1" t="s">
        <v>30</v>
      </c>
    </row>
    <row r="2" spans="2:15" x14ac:dyDescent="0.3">
      <c r="D2" s="18"/>
    </row>
    <row r="3" spans="2:15" ht="45" customHeight="1" x14ac:dyDescent="0.3">
      <c r="B3" s="31"/>
      <c r="C3" s="31"/>
      <c r="D3" s="32" t="s">
        <v>0</v>
      </c>
      <c r="E3" s="33"/>
      <c r="F3" s="33"/>
      <c r="G3" s="34"/>
      <c r="H3" s="35" t="s">
        <v>15</v>
      </c>
      <c r="I3" s="36" t="s">
        <v>37</v>
      </c>
      <c r="J3" s="37" t="s">
        <v>17</v>
      </c>
      <c r="K3" s="38"/>
      <c r="L3" s="38"/>
      <c r="M3" s="39"/>
      <c r="N3" s="40" t="s">
        <v>18</v>
      </c>
      <c r="O3" s="41"/>
    </row>
    <row r="4" spans="2:15" ht="45" customHeight="1" x14ac:dyDescent="0.3">
      <c r="B4" s="42" t="s">
        <v>4</v>
      </c>
      <c r="C4" s="43" t="s">
        <v>5</v>
      </c>
      <c r="D4" s="44" t="s">
        <v>1</v>
      </c>
      <c r="E4" s="45" t="s">
        <v>2</v>
      </c>
      <c r="F4" s="45" t="s">
        <v>68</v>
      </c>
      <c r="G4" s="46" t="s">
        <v>69</v>
      </c>
      <c r="H4" s="47" t="s">
        <v>16</v>
      </c>
      <c r="I4" s="44" t="s">
        <v>38</v>
      </c>
      <c r="J4" s="48" t="s">
        <v>13</v>
      </c>
      <c r="K4" s="49" t="s">
        <v>14</v>
      </c>
      <c r="L4" s="49" t="s">
        <v>12</v>
      </c>
      <c r="M4" s="49" t="s">
        <v>33</v>
      </c>
      <c r="N4" s="44" t="s">
        <v>67</v>
      </c>
      <c r="O4" s="46" t="s">
        <v>66</v>
      </c>
    </row>
    <row r="5" spans="2:15" ht="45" customHeight="1" x14ac:dyDescent="0.3">
      <c r="B5" s="50" t="s">
        <v>24</v>
      </c>
      <c r="C5" s="51" t="s">
        <v>6</v>
      </c>
      <c r="D5" s="52">
        <v>1</v>
      </c>
      <c r="E5" s="53" t="s">
        <v>9</v>
      </c>
      <c r="F5" s="53" t="s">
        <v>25</v>
      </c>
      <c r="G5" s="54" t="s">
        <v>10</v>
      </c>
      <c r="H5" s="55" t="s">
        <v>7</v>
      </c>
      <c r="I5" s="56" t="s">
        <v>39</v>
      </c>
      <c r="J5" s="57" t="s">
        <v>26</v>
      </c>
      <c r="K5" s="58" t="s">
        <v>31</v>
      </c>
      <c r="L5" s="58" t="s">
        <v>31</v>
      </c>
      <c r="M5" s="58" t="s">
        <v>32</v>
      </c>
      <c r="N5" s="59">
        <f>'Physical Prices'!F4</f>
        <v>573.40000000000009</v>
      </c>
      <c r="O5" s="60">
        <f>+N5*0.8</f>
        <v>458.72000000000008</v>
      </c>
    </row>
    <row r="6" spans="2:15" ht="45" customHeight="1" x14ac:dyDescent="0.3">
      <c r="B6" s="61" t="s">
        <v>22</v>
      </c>
      <c r="C6" s="51" t="s">
        <v>6</v>
      </c>
      <c r="D6" s="52">
        <v>2</v>
      </c>
      <c r="E6" s="53" t="s">
        <v>9</v>
      </c>
      <c r="F6" s="53" t="s">
        <v>23</v>
      </c>
      <c r="G6" s="54" t="s">
        <v>10</v>
      </c>
      <c r="H6" s="55" t="s">
        <v>11</v>
      </c>
      <c r="I6" s="62" t="s">
        <v>39</v>
      </c>
      <c r="J6" s="63" t="s">
        <v>27</v>
      </c>
      <c r="K6" s="64" t="s">
        <v>31</v>
      </c>
      <c r="L6" s="64" t="s">
        <v>31</v>
      </c>
      <c r="M6" s="64" t="s">
        <v>34</v>
      </c>
      <c r="N6" s="65">
        <f>'Physical Prices'!F5</f>
        <v>693.09</v>
      </c>
      <c r="O6" s="66">
        <f t="shared" ref="O6:O8" si="0">+N6*0.8</f>
        <v>554.47200000000009</v>
      </c>
    </row>
    <row r="7" spans="2:15" ht="45" customHeight="1" x14ac:dyDescent="0.3">
      <c r="B7" s="61" t="s">
        <v>8</v>
      </c>
      <c r="C7" s="51" t="s">
        <v>6</v>
      </c>
      <c r="D7" s="52">
        <v>4</v>
      </c>
      <c r="E7" s="53" t="s">
        <v>9</v>
      </c>
      <c r="F7" s="53" t="s">
        <v>20</v>
      </c>
      <c r="G7" s="54" t="s">
        <v>10</v>
      </c>
      <c r="H7" s="55" t="s">
        <v>11</v>
      </c>
      <c r="I7" s="62" t="s">
        <v>39</v>
      </c>
      <c r="J7" s="63" t="s">
        <v>28</v>
      </c>
      <c r="K7" s="64" t="s">
        <v>31</v>
      </c>
      <c r="L7" s="64" t="s">
        <v>31</v>
      </c>
      <c r="M7" s="64" t="s">
        <v>35</v>
      </c>
      <c r="N7" s="65">
        <f>'Physical Prices'!F6</f>
        <v>791.94</v>
      </c>
      <c r="O7" s="66">
        <f t="shared" si="0"/>
        <v>633.55200000000013</v>
      </c>
    </row>
    <row r="8" spans="2:15" ht="45" customHeight="1" x14ac:dyDescent="0.3">
      <c r="B8" s="67" t="s">
        <v>19</v>
      </c>
      <c r="C8" s="68" t="s">
        <v>6</v>
      </c>
      <c r="D8" s="69">
        <v>8</v>
      </c>
      <c r="E8" s="70" t="s">
        <v>9</v>
      </c>
      <c r="F8" s="70" t="s">
        <v>21</v>
      </c>
      <c r="G8" s="71" t="s">
        <v>10</v>
      </c>
      <c r="H8" s="72" t="s">
        <v>11</v>
      </c>
      <c r="I8" s="73" t="s">
        <v>39</v>
      </c>
      <c r="J8" s="74" t="s">
        <v>29</v>
      </c>
      <c r="K8" s="75" t="s">
        <v>31</v>
      </c>
      <c r="L8" s="75" t="s">
        <v>31</v>
      </c>
      <c r="M8" s="75" t="s">
        <v>36</v>
      </c>
      <c r="N8" s="76">
        <f>'Physical Prices'!F7</f>
        <v>1794.46</v>
      </c>
      <c r="O8" s="77">
        <f t="shared" si="0"/>
        <v>1435.5680000000002</v>
      </c>
    </row>
  </sheetData>
  <mergeCells count="3">
    <mergeCell ref="D3:G3"/>
    <mergeCell ref="J3:M3"/>
    <mergeCell ref="N3:O3"/>
  </mergeCells>
  <hyperlinks>
    <hyperlink ref="D1" r:id="rId1"/>
    <hyperlink ref="I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C28" sqref="C28"/>
    </sheetView>
  </sheetViews>
  <sheetFormatPr defaultRowHeight="14.4" x14ac:dyDescent="0.3"/>
  <cols>
    <col min="1" max="1" width="1.6640625" customWidth="1"/>
    <col min="2" max="2" width="11.88671875" bestFit="1" customWidth="1"/>
    <col min="3" max="5" width="12.33203125" customWidth="1"/>
    <col min="6" max="6" width="10.109375" bestFit="1" customWidth="1"/>
  </cols>
  <sheetData>
    <row r="1" spans="2:9" x14ac:dyDescent="0.3">
      <c r="C1" s="18"/>
      <c r="D1" t="s">
        <v>41</v>
      </c>
    </row>
    <row r="2" spans="2:9" ht="14.4" customHeight="1" x14ac:dyDescent="0.3">
      <c r="B2" s="3"/>
      <c r="C2" s="19" t="s">
        <v>0</v>
      </c>
      <c r="D2" s="20"/>
      <c r="E2" s="20"/>
    </row>
    <row r="3" spans="2:9" ht="28.8" x14ac:dyDescent="0.3">
      <c r="B3" s="1" t="s">
        <v>4</v>
      </c>
      <c r="C3" s="7" t="s">
        <v>1</v>
      </c>
      <c r="D3" s="8" t="s">
        <v>2</v>
      </c>
      <c r="E3" s="8" t="s">
        <v>3</v>
      </c>
      <c r="F3" s="9" t="s">
        <v>44</v>
      </c>
    </row>
    <row r="4" spans="2:9" x14ac:dyDescent="0.3">
      <c r="B4" s="17" t="s">
        <v>24</v>
      </c>
      <c r="C4" s="2">
        <v>1</v>
      </c>
      <c r="D4" s="3" t="s">
        <v>9</v>
      </c>
      <c r="E4" s="3" t="s">
        <v>25</v>
      </c>
      <c r="F4" s="29">
        <f t="shared" ref="F4:F7" si="0">$C$26+C10+C16</f>
        <v>573.40000000000009</v>
      </c>
    </row>
    <row r="5" spans="2:9" x14ac:dyDescent="0.3">
      <c r="B5" s="6" t="s">
        <v>22</v>
      </c>
      <c r="C5" s="2">
        <v>2</v>
      </c>
      <c r="D5" s="3" t="s">
        <v>9</v>
      </c>
      <c r="E5" s="3" t="s">
        <v>23</v>
      </c>
      <c r="F5" s="29">
        <f>$C$26+C11+C17</f>
        <v>693.09</v>
      </c>
    </row>
    <row r="6" spans="2:9" x14ac:dyDescent="0.3">
      <c r="B6" s="10" t="s">
        <v>8</v>
      </c>
      <c r="C6" s="2">
        <v>4</v>
      </c>
      <c r="D6" s="3" t="s">
        <v>9</v>
      </c>
      <c r="E6" s="3" t="s">
        <v>20</v>
      </c>
      <c r="F6" s="29">
        <f t="shared" si="0"/>
        <v>791.94</v>
      </c>
    </row>
    <row r="7" spans="2:9" x14ac:dyDescent="0.3">
      <c r="B7" s="11" t="s">
        <v>19</v>
      </c>
      <c r="C7" s="4">
        <v>8</v>
      </c>
      <c r="D7" s="5" t="s">
        <v>9</v>
      </c>
      <c r="E7" s="5" t="s">
        <v>21</v>
      </c>
      <c r="F7" s="30">
        <f t="shared" si="0"/>
        <v>1794.46</v>
      </c>
    </row>
    <row r="9" spans="2:9" x14ac:dyDescent="0.3">
      <c r="B9" s="22" t="s">
        <v>43</v>
      </c>
      <c r="C9" s="27" t="s">
        <v>44</v>
      </c>
      <c r="D9" s="83" t="s">
        <v>46</v>
      </c>
      <c r="E9" s="84"/>
      <c r="F9" s="84"/>
      <c r="G9" s="84"/>
      <c r="H9" s="84"/>
      <c r="I9" s="85"/>
    </row>
    <row r="10" spans="2:9" x14ac:dyDescent="0.3">
      <c r="B10" s="14">
        <v>1</v>
      </c>
      <c r="C10" s="81">
        <v>129.94999999999999</v>
      </c>
      <c r="D10" s="12" t="s">
        <v>49</v>
      </c>
      <c r="E10" s="28"/>
      <c r="F10" s="28"/>
      <c r="G10" s="28"/>
      <c r="H10" s="28"/>
      <c r="I10" s="12"/>
    </row>
    <row r="11" spans="2:9" x14ac:dyDescent="0.3">
      <c r="B11" s="14">
        <v>2</v>
      </c>
      <c r="C11" s="29">
        <v>245.14</v>
      </c>
      <c r="D11" s="13" t="s">
        <v>45</v>
      </c>
      <c r="E11" s="26"/>
      <c r="F11" s="26"/>
      <c r="G11" s="26"/>
      <c r="H11" s="26"/>
      <c r="I11" s="13"/>
    </row>
    <row r="12" spans="2:9" x14ac:dyDescent="0.3">
      <c r="B12" s="14">
        <v>4</v>
      </c>
      <c r="C12" s="82">
        <v>244.99</v>
      </c>
      <c r="D12" s="13" t="s">
        <v>48</v>
      </c>
      <c r="E12" s="26"/>
      <c r="F12" s="26"/>
      <c r="G12" s="26"/>
      <c r="H12" s="26"/>
      <c r="I12" s="13"/>
    </row>
    <row r="13" spans="2:9" x14ac:dyDescent="0.3">
      <c r="B13" s="15">
        <v>8</v>
      </c>
      <c r="C13" s="30">
        <v>1100</v>
      </c>
      <c r="D13" s="16" t="s">
        <v>50</v>
      </c>
      <c r="E13" s="21"/>
      <c r="F13" s="21"/>
      <c r="G13" s="21"/>
      <c r="H13" s="21"/>
      <c r="I13" s="16"/>
    </row>
    <row r="15" spans="2:9" x14ac:dyDescent="0.3">
      <c r="B15" s="25" t="s">
        <v>47</v>
      </c>
      <c r="C15" s="27" t="s">
        <v>44</v>
      </c>
      <c r="D15" s="83" t="s">
        <v>46</v>
      </c>
      <c r="E15" s="84"/>
      <c r="F15" s="84"/>
      <c r="G15" s="84"/>
      <c r="H15" s="84"/>
      <c r="I15" s="85"/>
    </row>
    <row r="16" spans="2:9" x14ac:dyDescent="0.3">
      <c r="B16" s="14">
        <v>2</v>
      </c>
      <c r="C16" s="78">
        <v>36.49</v>
      </c>
      <c r="D16" s="12" t="s">
        <v>52</v>
      </c>
      <c r="E16" s="28"/>
      <c r="F16" s="28"/>
      <c r="G16" s="28"/>
      <c r="H16" s="28"/>
      <c r="I16" s="12"/>
    </row>
    <row r="17" spans="2:9" x14ac:dyDescent="0.3">
      <c r="B17" s="14">
        <v>4</v>
      </c>
      <c r="C17" s="79">
        <v>40.99</v>
      </c>
      <c r="D17" s="13" t="s">
        <v>51</v>
      </c>
      <c r="E17" s="26"/>
      <c r="F17" s="26"/>
      <c r="G17" s="26"/>
      <c r="H17" s="26"/>
      <c r="I17" s="13"/>
    </row>
    <row r="18" spans="2:9" x14ac:dyDescent="0.3">
      <c r="B18" s="14">
        <v>16</v>
      </c>
      <c r="C18" s="79">
        <v>139.99</v>
      </c>
      <c r="D18" s="13" t="s">
        <v>53</v>
      </c>
      <c r="E18" s="26"/>
      <c r="F18" s="26"/>
      <c r="G18" s="26"/>
      <c r="H18" s="26"/>
      <c r="I18" s="13"/>
    </row>
    <row r="19" spans="2:9" x14ac:dyDescent="0.3">
      <c r="B19" s="15">
        <v>32</v>
      </c>
      <c r="C19" s="80">
        <v>287.5</v>
      </c>
      <c r="D19" s="16" t="s">
        <v>54</v>
      </c>
      <c r="E19" s="21"/>
      <c r="F19" s="21"/>
      <c r="G19" s="21"/>
      <c r="H19" s="21"/>
      <c r="I19" s="16"/>
    </row>
    <row r="21" spans="2:9" x14ac:dyDescent="0.3">
      <c r="B21" s="25" t="s">
        <v>55</v>
      </c>
      <c r="C21" s="27" t="s">
        <v>44</v>
      </c>
      <c r="D21" s="86" t="s">
        <v>57</v>
      </c>
      <c r="E21" s="87"/>
      <c r="F21" s="87"/>
      <c r="G21" s="87"/>
      <c r="H21" s="87"/>
      <c r="I21" s="88"/>
    </row>
    <row r="22" spans="2:9" x14ac:dyDescent="0.3">
      <c r="B22" s="14" t="s">
        <v>56</v>
      </c>
      <c r="C22" s="78">
        <v>156.99</v>
      </c>
      <c r="D22" s="12" t="s">
        <v>58</v>
      </c>
      <c r="E22" s="28"/>
      <c r="F22" s="28"/>
      <c r="G22" s="28"/>
      <c r="H22" s="28"/>
      <c r="I22" s="12"/>
    </row>
    <row r="23" spans="2:9" x14ac:dyDescent="0.3">
      <c r="B23" s="14" t="s">
        <v>59</v>
      </c>
      <c r="C23" s="23">
        <v>119.99</v>
      </c>
      <c r="D23" s="13" t="s">
        <v>62</v>
      </c>
      <c r="E23" s="26"/>
      <c r="F23" s="26"/>
      <c r="G23" s="26"/>
      <c r="H23" s="26"/>
      <c r="I23" s="13"/>
    </row>
    <row r="24" spans="2:9" x14ac:dyDescent="0.3">
      <c r="B24" s="14" t="s">
        <v>60</v>
      </c>
      <c r="C24" s="23">
        <v>109.99</v>
      </c>
      <c r="D24" s="13" t="s">
        <v>61</v>
      </c>
      <c r="E24" s="26"/>
      <c r="F24" s="26"/>
      <c r="G24" s="26"/>
      <c r="H24" s="26"/>
      <c r="I24" s="13"/>
    </row>
    <row r="25" spans="2:9" x14ac:dyDescent="0.3">
      <c r="B25" s="15" t="s">
        <v>63</v>
      </c>
      <c r="C25" s="24">
        <v>19.989999999999998</v>
      </c>
      <c r="D25" s="16" t="s">
        <v>64</v>
      </c>
      <c r="E25" s="21"/>
      <c r="F25" s="21"/>
      <c r="G25" s="21"/>
      <c r="H25" s="21"/>
      <c r="I25" s="16"/>
    </row>
    <row r="26" spans="2:9" x14ac:dyDescent="0.3">
      <c r="B26" s="89" t="s">
        <v>65</v>
      </c>
      <c r="C26" s="90">
        <f>+SUM(C22:C25)</f>
        <v>406.96000000000004</v>
      </c>
    </row>
  </sheetData>
  <mergeCells count="4">
    <mergeCell ref="D21:I21"/>
    <mergeCell ref="C2:E2"/>
    <mergeCell ref="D15:I15"/>
    <mergeCell ref="D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Physical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2017-02-19T11:29:38Z</dcterms:created>
  <dcterms:modified xsi:type="dcterms:W3CDTF">2017-02-23T11:49:03Z</dcterms:modified>
</cp:coreProperties>
</file>