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ur\Google Drive\School\QMUL\Project\Project_Code\"/>
    </mc:Choice>
  </mc:AlternateContent>
  <bookViews>
    <workbookView xWindow="0" yWindow="0" windowWidth="13416" windowHeight="9804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F19" i="1"/>
  <c r="E19" i="1"/>
  <c r="E2" i="1"/>
  <c r="E3" i="1"/>
  <c r="E4" i="1"/>
  <c r="E5" i="1"/>
  <c r="E6" i="1"/>
  <c r="F6" i="1" s="1"/>
  <c r="E7" i="1"/>
  <c r="F7" i="1" s="1"/>
  <c r="E8" i="1"/>
  <c r="F8" i="1" s="1"/>
  <c r="E9" i="1"/>
  <c r="F9" i="1" s="1"/>
  <c r="E10" i="1"/>
  <c r="E11" i="1"/>
  <c r="E12" i="1"/>
  <c r="E13" i="1"/>
  <c r="F13" i="1" s="1"/>
  <c r="E14" i="1"/>
  <c r="F14" i="1" s="1"/>
  <c r="E15" i="1"/>
  <c r="F15" i="1" s="1"/>
  <c r="E16" i="1"/>
  <c r="F16" i="1" s="1"/>
  <c r="E17" i="1"/>
  <c r="F17" i="1" s="1"/>
  <c r="E18" i="1"/>
  <c r="F3" i="1"/>
  <c r="F4" i="1"/>
  <c r="F5" i="1"/>
  <c r="F10" i="1"/>
  <c r="F11" i="1"/>
  <c r="F12" i="1"/>
  <c r="F18" i="1"/>
  <c r="F2" i="1"/>
  <c r="J1" i="1" l="1"/>
  <c r="K1" i="1" s="1"/>
  <c r="G4" i="1" l="1"/>
  <c r="G5" i="1"/>
  <c r="G12" i="1"/>
  <c r="G13" i="1"/>
  <c r="G16" i="1"/>
  <c r="G6" i="1"/>
  <c r="G8" i="1"/>
  <c r="G14" i="1"/>
  <c r="G7" i="1"/>
  <c r="G15" i="1"/>
  <c r="G9" i="1"/>
  <c r="G17" i="1"/>
  <c r="G2" i="1"/>
  <c r="G10" i="1"/>
  <c r="G18" i="1"/>
  <c r="G3" i="1"/>
  <c r="G11" i="1"/>
</calcChain>
</file>

<file path=xl/sharedStrings.xml><?xml version="1.0" encoding="utf-8"?>
<sst xmlns="http://schemas.openxmlformats.org/spreadsheetml/2006/main" count="60" uniqueCount="36">
  <si>
    <t>OSSRu</t>
  </si>
  <si>
    <t>MARL</t>
  </si>
  <si>
    <t>EIM</t>
  </si>
  <si>
    <t>N1</t>
  </si>
  <si>
    <t>REITIR</t>
  </si>
  <si>
    <t>VOICE</t>
  </si>
  <si>
    <t>HAGA</t>
  </si>
  <si>
    <t>GRND</t>
  </si>
  <si>
    <t>TM</t>
  </si>
  <si>
    <t>NYHR</t>
  </si>
  <si>
    <t>REGINN</t>
  </si>
  <si>
    <t>SJOVA</t>
  </si>
  <si>
    <t>EIK</t>
  </si>
  <si>
    <t>ICEAIR</t>
  </si>
  <si>
    <t>VIS</t>
  </si>
  <si>
    <t>SKEL</t>
  </si>
  <si>
    <t>SIMINN</t>
  </si>
  <si>
    <t>CAP</t>
  </si>
  <si>
    <t>TICERK</t>
  </si>
  <si>
    <t>Total</t>
  </si>
  <si>
    <t>TICKER</t>
  </si>
  <si>
    <t>Market Cap 
in Million Isk</t>
  </si>
  <si>
    <t>Market Cap 
in £ Million</t>
  </si>
  <si>
    <t>Percentage
 of total</t>
  </si>
  <si>
    <t>Type</t>
  </si>
  <si>
    <t>Property</t>
  </si>
  <si>
    <t>Insurance</t>
  </si>
  <si>
    <t>Telecoms</t>
  </si>
  <si>
    <t>Food Processing</t>
  </si>
  <si>
    <t>Health Care</t>
  </si>
  <si>
    <t>Travel</t>
  </si>
  <si>
    <t>Fishing</t>
  </si>
  <si>
    <t>Logistics</t>
  </si>
  <si>
    <t>Retail</t>
  </si>
  <si>
    <t>Oil</t>
  </si>
  <si>
    <t>IT and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</si>
</sst>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9" fontId="0" fillId="0" borderId="0" xfId="2" applyFont="1"/>
    <xf numFmtId="0" fontId="2" fillId="0" borderId="1" xfId="0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9" fontId="3" fillId="0" borderId="0" xfId="2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4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H13" sqref="H13"/>
    </sheetView>
  </sheetViews>
  <sheetFormatPr defaultRowHeight="14.4" x14ac:dyDescent="0.3"/>
  <cols>
    <col min="2" max="2" width="17.77734375" style="1" bestFit="1" customWidth="1"/>
    <col min="3" max="3" width="8.88671875" style="7"/>
    <col min="4" max="4" width="14.6640625" style="19" bestFit="1" customWidth="1"/>
    <col min="5" max="5" width="16.33203125" style="8" bestFit="1" customWidth="1"/>
    <col min="6" max="6" width="11.21875" style="8" bestFit="1" customWidth="1"/>
    <col min="7" max="7" width="10.44140625" style="9" bestFit="1" customWidth="1"/>
    <col min="8" max="8" width="10.44140625" style="9" customWidth="1"/>
    <col min="10" max="10" width="17.77734375" bestFit="1" customWidth="1"/>
    <col min="13" max="13" width="12.77734375" bestFit="1" customWidth="1"/>
  </cols>
  <sheetData>
    <row r="1" spans="1:13" ht="28.8" x14ac:dyDescent="0.3">
      <c r="A1" t="s">
        <v>18</v>
      </c>
      <c r="B1" s="1" t="s">
        <v>17</v>
      </c>
      <c r="C1" s="4" t="s">
        <v>20</v>
      </c>
      <c r="D1" s="16" t="s">
        <v>24</v>
      </c>
      <c r="E1" s="5" t="s">
        <v>21</v>
      </c>
      <c r="F1" s="5" t="s">
        <v>22</v>
      </c>
      <c r="G1" s="6" t="s">
        <v>23</v>
      </c>
      <c r="H1" s="14"/>
      <c r="I1" s="2" t="s">
        <v>19</v>
      </c>
      <c r="J1" s="2">
        <f>SUM(B2:B18)</f>
        <v>1014557201014</v>
      </c>
      <c r="K1" s="3">
        <f>J1/$J$1</f>
        <v>1</v>
      </c>
      <c r="M1" s="1">
        <v>1000000</v>
      </c>
    </row>
    <row r="2" spans="1:13" x14ac:dyDescent="0.3">
      <c r="A2" t="s">
        <v>1</v>
      </c>
      <c r="B2" s="1">
        <v>264145118855</v>
      </c>
      <c r="C2" s="10" t="s">
        <v>1</v>
      </c>
      <c r="D2" s="17" t="s">
        <v>28</v>
      </c>
      <c r="E2" s="12">
        <f>ROUND(B2,-6)/$M$1</f>
        <v>264145</v>
      </c>
      <c r="F2" s="12">
        <f>+E2/$M$2</f>
        <v>1886.75</v>
      </c>
      <c r="G2" s="23">
        <f>B2/$J$1</f>
        <v>0.26035507765456689</v>
      </c>
      <c r="H2" s="15"/>
      <c r="M2">
        <v>140</v>
      </c>
    </row>
    <row r="3" spans="1:13" x14ac:dyDescent="0.3">
      <c r="A3" t="s">
        <v>0</v>
      </c>
      <c r="B3" s="1">
        <v>196723226250</v>
      </c>
      <c r="C3" s="10" t="s">
        <v>0</v>
      </c>
      <c r="D3" s="17" t="s">
        <v>29</v>
      </c>
      <c r="E3" s="12">
        <f>ROUND(B3,-6)/$M$1</f>
        <v>196723</v>
      </c>
      <c r="F3" s="12">
        <f t="shared" ref="F3:F19" si="0">+E3/$M$2</f>
        <v>1405.1642857142858</v>
      </c>
      <c r="G3" s="23">
        <f>B3/$J$1</f>
        <v>0.19390057657999452</v>
      </c>
      <c r="H3" s="15"/>
    </row>
    <row r="4" spans="1:13" x14ac:dyDescent="0.3">
      <c r="A4" t="s">
        <v>4</v>
      </c>
      <c r="B4" s="1">
        <v>69115435325</v>
      </c>
      <c r="C4" s="10" t="s">
        <v>4</v>
      </c>
      <c r="D4" s="17" t="s">
        <v>25</v>
      </c>
      <c r="E4" s="12">
        <f>ROUND(B4,-6)/$M$1</f>
        <v>69115</v>
      </c>
      <c r="F4" s="12">
        <f t="shared" si="0"/>
        <v>493.67857142857144</v>
      </c>
      <c r="G4" s="23">
        <f>B4/$J$1</f>
        <v>6.8123744285608065E-2</v>
      </c>
      <c r="H4" s="15"/>
    </row>
    <row r="5" spans="1:13" x14ac:dyDescent="0.3">
      <c r="A5" t="s">
        <v>13</v>
      </c>
      <c r="B5" s="1">
        <v>69019668000</v>
      </c>
      <c r="C5" s="10" t="s">
        <v>13</v>
      </c>
      <c r="D5" s="17" t="s">
        <v>30</v>
      </c>
      <c r="E5" s="12">
        <f>ROUND(B5,-6)/$M$1</f>
        <v>69020</v>
      </c>
      <c r="F5" s="12">
        <f t="shared" si="0"/>
        <v>493</v>
      </c>
      <c r="G5" s="23">
        <f>B5/$J$1</f>
        <v>6.8029351061742238E-2</v>
      </c>
      <c r="H5" s="15"/>
    </row>
    <row r="6" spans="1:13" x14ac:dyDescent="0.3">
      <c r="A6" t="s">
        <v>7</v>
      </c>
      <c r="B6" s="1">
        <v>58581176753</v>
      </c>
      <c r="C6" s="10" t="s">
        <v>7</v>
      </c>
      <c r="D6" s="17" t="s">
        <v>31</v>
      </c>
      <c r="E6" s="12">
        <f>ROUND(B6,-6)/$M$1</f>
        <v>58581</v>
      </c>
      <c r="F6" s="12">
        <f t="shared" si="0"/>
        <v>418.43571428571431</v>
      </c>
      <c r="G6" s="23">
        <f>B6/$J$1</f>
        <v>5.7740634726608807E-2</v>
      </c>
      <c r="H6" s="15"/>
    </row>
    <row r="7" spans="1:13" x14ac:dyDescent="0.3">
      <c r="A7" t="s">
        <v>2</v>
      </c>
      <c r="B7" s="1">
        <v>58231439760</v>
      </c>
      <c r="C7" s="10" t="s">
        <v>2</v>
      </c>
      <c r="D7" s="17" t="s">
        <v>32</v>
      </c>
      <c r="E7" s="12">
        <f>ROUND(B7,-6)/$M$1</f>
        <v>58231</v>
      </c>
      <c r="F7" s="12">
        <f t="shared" si="0"/>
        <v>415.93571428571431</v>
      </c>
      <c r="G7" s="23">
        <f>B7/$J$1</f>
        <v>5.7395915875221762E-2</v>
      </c>
      <c r="H7" s="15"/>
    </row>
    <row r="8" spans="1:13" x14ac:dyDescent="0.3">
      <c r="A8" t="s">
        <v>6</v>
      </c>
      <c r="B8" s="1">
        <v>42348268657</v>
      </c>
      <c r="C8" s="10" t="s">
        <v>6</v>
      </c>
      <c r="D8" s="17" t="s">
        <v>33</v>
      </c>
      <c r="E8" s="12">
        <f>ROUND(B8,-6)/$M$1</f>
        <v>42348</v>
      </c>
      <c r="F8" s="12">
        <f t="shared" si="0"/>
        <v>302.48571428571427</v>
      </c>
      <c r="G8" s="23">
        <f>B8/$J$1</f>
        <v>4.1740641744669488E-2</v>
      </c>
      <c r="H8" s="15"/>
    </row>
    <row r="9" spans="1:13" x14ac:dyDescent="0.3">
      <c r="A9" t="s">
        <v>10</v>
      </c>
      <c r="B9" s="1">
        <v>40671095000</v>
      </c>
      <c r="C9" s="10" t="s">
        <v>10</v>
      </c>
      <c r="D9" s="17" t="s">
        <v>25</v>
      </c>
      <c r="E9" s="12">
        <f>ROUND(B9,-6)/$M$1</f>
        <v>40671</v>
      </c>
      <c r="F9" s="12">
        <f t="shared" si="0"/>
        <v>290.50714285714287</v>
      </c>
      <c r="G9" s="23">
        <f>B9/$J$1</f>
        <v>4.0087532727924299E-2</v>
      </c>
      <c r="H9" s="15"/>
    </row>
    <row r="10" spans="1:13" x14ac:dyDescent="0.3">
      <c r="A10" t="s">
        <v>16</v>
      </c>
      <c r="B10" s="1">
        <v>38237453825</v>
      </c>
      <c r="C10" s="10" t="s">
        <v>16</v>
      </c>
      <c r="D10" s="17" t="s">
        <v>27</v>
      </c>
      <c r="E10" s="12">
        <f>ROUND(B10,-6)/$M$1</f>
        <v>38237</v>
      </c>
      <c r="F10" s="12">
        <f t="shared" si="0"/>
        <v>273.12142857142857</v>
      </c>
      <c r="G10" s="23">
        <f>B10/$J$1</f>
        <v>3.768881023838138E-2</v>
      </c>
      <c r="H10" s="15"/>
    </row>
    <row r="11" spans="1:13" x14ac:dyDescent="0.3">
      <c r="A11" t="s">
        <v>12</v>
      </c>
      <c r="B11" s="1">
        <v>36983270655</v>
      </c>
      <c r="C11" s="10" t="s">
        <v>12</v>
      </c>
      <c r="D11" s="17" t="s">
        <v>25</v>
      </c>
      <c r="E11" s="12">
        <f>ROUND(B11,-6)/$M$1</f>
        <v>36983</v>
      </c>
      <c r="F11" s="12">
        <f t="shared" si="0"/>
        <v>264.16428571428571</v>
      </c>
      <c r="G11" s="23">
        <f>B11/$J$1</f>
        <v>3.6452622501754503E-2</v>
      </c>
      <c r="H11" s="15"/>
    </row>
    <row r="12" spans="1:13" x14ac:dyDescent="0.3">
      <c r="A12" t="s">
        <v>3</v>
      </c>
      <c r="B12" s="1">
        <v>28125000000</v>
      </c>
      <c r="C12" s="10" t="s">
        <v>3</v>
      </c>
      <c r="D12" s="17" t="s">
        <v>34</v>
      </c>
      <c r="E12" s="12">
        <f>ROUND(B12,-6)/$M$1</f>
        <v>28125</v>
      </c>
      <c r="F12" s="12">
        <f t="shared" si="0"/>
        <v>200.89285714285714</v>
      </c>
      <c r="G12" s="23">
        <f>B12/$J$1</f>
        <v>2.7721453232888639E-2</v>
      </c>
      <c r="H12" s="15"/>
    </row>
    <row r="13" spans="1:13" x14ac:dyDescent="0.3">
      <c r="A13" t="s">
        <v>11</v>
      </c>
      <c r="B13" s="1">
        <v>26073349649</v>
      </c>
      <c r="C13" s="10" t="s">
        <v>11</v>
      </c>
      <c r="D13" s="17" t="s">
        <v>26</v>
      </c>
      <c r="E13" s="12">
        <f>ROUND(B13,-6)/$M$1</f>
        <v>26073</v>
      </c>
      <c r="F13" s="12">
        <f t="shared" si="0"/>
        <v>186.23571428571429</v>
      </c>
      <c r="G13" s="23">
        <f>B13/$J$1</f>
        <v>2.5699240637138025E-2</v>
      </c>
      <c r="H13" s="15"/>
    </row>
    <row r="14" spans="1:13" x14ac:dyDescent="0.3">
      <c r="A14" t="s">
        <v>14</v>
      </c>
      <c r="B14" s="1">
        <v>22234975410</v>
      </c>
      <c r="C14" s="10" t="s">
        <v>14</v>
      </c>
      <c r="D14" s="17" t="s">
        <v>26</v>
      </c>
      <c r="E14" s="12">
        <f>ROUND(B14,-6)/$M$1</f>
        <v>22235</v>
      </c>
      <c r="F14" s="12">
        <f t="shared" si="0"/>
        <v>158.82142857142858</v>
      </c>
      <c r="G14" s="23">
        <f>B14/$J$1</f>
        <v>2.1915940656453116E-2</v>
      </c>
      <c r="H14" s="15"/>
    </row>
    <row r="15" spans="1:13" x14ac:dyDescent="0.3">
      <c r="A15" t="s">
        <v>8</v>
      </c>
      <c r="B15" s="1">
        <v>21497122607</v>
      </c>
      <c r="C15" s="10" t="s">
        <v>8</v>
      </c>
      <c r="D15" s="17" t="s">
        <v>26</v>
      </c>
      <c r="E15" s="12">
        <f>ROUND(B15,-6)/$M$1</f>
        <v>21497</v>
      </c>
      <c r="F15" s="12">
        <f t="shared" si="0"/>
        <v>153.55000000000001</v>
      </c>
      <c r="G15" s="23">
        <f>B15/$J$1</f>
        <v>2.1188674808591063E-2</v>
      </c>
      <c r="H15" s="15"/>
    </row>
    <row r="16" spans="1:13" x14ac:dyDescent="0.3">
      <c r="A16" t="s">
        <v>5</v>
      </c>
      <c r="B16" s="1">
        <v>16847061304</v>
      </c>
      <c r="C16" s="10" t="s">
        <v>5</v>
      </c>
      <c r="D16" s="17" t="s">
        <v>27</v>
      </c>
      <c r="E16" s="12">
        <f>ROUND(B16,-6)/$M$1</f>
        <v>16847</v>
      </c>
      <c r="F16" s="12">
        <f t="shared" si="0"/>
        <v>120.33571428571429</v>
      </c>
      <c r="G16" s="23">
        <f>B16/$J$1</f>
        <v>1.6605334117349116E-2</v>
      </c>
      <c r="H16" s="15"/>
    </row>
    <row r="17" spans="1:8" x14ac:dyDescent="0.3">
      <c r="A17" t="s">
        <v>9</v>
      </c>
      <c r="B17" s="1">
        <v>14490774617</v>
      </c>
      <c r="C17" s="10" t="s">
        <v>9</v>
      </c>
      <c r="D17" s="17" t="s">
        <v>35</v>
      </c>
      <c r="E17" s="12">
        <f>ROUND(B17,-6)/$M$1</f>
        <v>14491</v>
      </c>
      <c r="F17" s="12">
        <f t="shared" si="0"/>
        <v>103.50714285714285</v>
      </c>
      <c r="G17" s="23">
        <f>B17/$J$1</f>
        <v>1.4282856208124277E-2</v>
      </c>
      <c r="H17" s="15"/>
    </row>
    <row r="18" spans="1:8" x14ac:dyDescent="0.3">
      <c r="A18" t="s">
        <v>15</v>
      </c>
      <c r="B18" s="1">
        <v>11232764347</v>
      </c>
      <c r="C18" s="11" t="s">
        <v>15</v>
      </c>
      <c r="D18" s="18" t="s">
        <v>34</v>
      </c>
      <c r="E18" s="13">
        <f>ROUND(B18,-6)/$M$1</f>
        <v>11233</v>
      </c>
      <c r="F18" s="13">
        <f t="shared" si="0"/>
        <v>80.23571428571428</v>
      </c>
      <c r="G18" s="24">
        <f>B18/$J$1</f>
        <v>1.10715929429838E-2</v>
      </c>
      <c r="H18" s="15"/>
    </row>
    <row r="19" spans="1:8" x14ac:dyDescent="0.3">
      <c r="B19" s="21">
        <f>SUM(B2:B18)</f>
        <v>1014557201014</v>
      </c>
      <c r="D19" s="22" t="s">
        <v>19</v>
      </c>
      <c r="E19" s="21">
        <f>SUM(E2:E18)</f>
        <v>1014555</v>
      </c>
      <c r="F19" s="20">
        <f>SUM(F2:F18)</f>
        <v>7246.8214285714294</v>
      </c>
    </row>
    <row r="20" spans="1:8" x14ac:dyDescent="0.3">
      <c r="B20" s="21">
        <v>1000000000000</v>
      </c>
    </row>
  </sheetData>
  <autoFilter ref="A1:B1">
    <sortState ref="A2:B18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Petur Einarsson</dc:creator>
  <cp:lastModifiedBy>Petur Einarsson</cp:lastModifiedBy>
  <dcterms:created xsi:type="dcterms:W3CDTF">2017-08-09T19:17:46Z</dcterms:created>
  <dcterms:modified xsi:type="dcterms:W3CDTF">2017-08-16T01:28:04Z</dcterms:modified>
</cp:coreProperties>
</file>