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Маг_1_семестр\Системный анализ\Задания\"/>
    </mc:Choice>
  </mc:AlternateContent>
  <xr:revisionPtr revIDLastSave="0" documentId="13_ncr:1_{4AFA19E0-A628-4237-AAA0-102EDBB02889}" xr6:coauthVersionLast="47" xr6:coauthVersionMax="47" xr10:uidLastSave="{00000000-0000-0000-0000-000000000000}"/>
  <bookViews>
    <workbookView xWindow="-120" yWindow="-120" windowWidth="20730" windowHeight="11160" activeTab="1" xr2:uid="{A727DC9E-F722-49DC-A457-0749AFA7BCE4}"/>
  </bookViews>
  <sheets>
    <sheet name="Лист1" sheetId="1" r:id="rId1"/>
    <sheet name="Лист2" sheetId="2" r:id="rId2"/>
  </sheets>
  <definedNames>
    <definedName name="solver_adj" localSheetId="0" hidden="1">Лист1!$A$8:$D$8</definedName>
    <definedName name="solver_adj" localSheetId="1" hidden="1">Лист2!$B$17:$E$19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Лист1!$A$8:$D$8</definedName>
    <definedName name="solver_lhs1" localSheetId="1" hidden="1">Лист2!$B$17:$E$19</definedName>
    <definedName name="solver_lhs2" localSheetId="0" hidden="1">Лист1!$A$10</definedName>
    <definedName name="solver_lhs2" localSheetId="1" hidden="1">Лист2!$C$10</definedName>
    <definedName name="solver_lhs3" localSheetId="0" hidden="1">Лист1!$K$4</definedName>
    <definedName name="solver_lhs3" localSheetId="1" hidden="1">Лист2!$D$10</definedName>
    <definedName name="solver_lhs4" localSheetId="0" hidden="1">Лист1!$K$5</definedName>
    <definedName name="solver_lhs4" localSheetId="1" hidden="1">Лист2!$E$10</definedName>
    <definedName name="solver_lhs5" localSheetId="0" hidden="1">Лист1!$K$6</definedName>
    <definedName name="solver_lhs5" localSheetId="1" hidden="1">Лист2!$F$10</definedName>
    <definedName name="solver_lhs6" localSheetId="1" hidden="1">Лист2!$H$6</definedName>
    <definedName name="solver_lhs7" localSheetId="1" hidden="1">Лист2!$H$7</definedName>
    <definedName name="solver_lhs8" localSheetId="1" hidden="1">Лист2!$H$8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8</definedName>
    <definedName name="solver_nwt" localSheetId="0" hidden="1">1</definedName>
    <definedName name="solver_nwt" localSheetId="1" hidden="1">1</definedName>
    <definedName name="solver_opt" localSheetId="0" hidden="1">Лист1!$A$13</definedName>
    <definedName name="solver_opt" localSheetId="1" hidden="1">Лист2!$G$16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2</definedName>
    <definedName name="solver_rel3" localSheetId="0" hidden="1">1</definedName>
    <definedName name="solver_rel3" localSheetId="1" hidden="1">2</definedName>
    <definedName name="solver_rel4" localSheetId="0" hidden="1">1</definedName>
    <definedName name="solver_rel4" localSheetId="1" hidden="1">2</definedName>
    <definedName name="solver_rel5" localSheetId="0" hidden="1">1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hs1" localSheetId="0" hidden="1">0</definedName>
    <definedName name="solver_rhs1" localSheetId="1" hidden="1">0</definedName>
    <definedName name="solver_rhs2" localSheetId="0" hidden="1">96</definedName>
    <definedName name="solver_rhs2" localSheetId="1" hidden="1">Лист2!$H$10</definedName>
    <definedName name="solver_rhs3" localSheetId="0" hidden="1">Лист1!$C$4</definedName>
    <definedName name="solver_rhs3" localSheetId="1" hidden="1">Лист2!$I$10</definedName>
    <definedName name="solver_rhs4" localSheetId="0" hidden="1">Лист1!$C$5</definedName>
    <definedName name="solver_rhs4" localSheetId="1" hidden="1">Лист2!$J$10</definedName>
    <definedName name="solver_rhs5" localSheetId="0" hidden="1">Лист1!$C$6</definedName>
    <definedName name="solver_rhs5" localSheetId="1" hidden="1">Лист2!$K$10</definedName>
    <definedName name="solver_rhs6" localSheetId="1" hidden="1">Лист2!$J$6</definedName>
    <definedName name="solver_rhs7" localSheetId="1" hidden="1">Лист2!$J$7</definedName>
    <definedName name="solver_rhs8" localSheetId="1" hidden="1">Лист2!$J$8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I10" i="2"/>
  <c r="K10" i="2"/>
  <c r="H10" i="2"/>
  <c r="J8" i="2"/>
  <c r="J7" i="2"/>
  <c r="J6" i="2"/>
  <c r="G16" i="2"/>
  <c r="A13" i="2"/>
  <c r="E13" i="2" s="1"/>
  <c r="C13" i="2"/>
  <c r="A10" i="1"/>
  <c r="A13" i="1"/>
  <c r="K6" i="1"/>
  <c r="K5" i="1"/>
  <c r="K4" i="1"/>
</calcChain>
</file>

<file path=xl/sharedStrings.xml><?xml version="1.0" encoding="utf-8"?>
<sst xmlns="http://schemas.openxmlformats.org/spreadsheetml/2006/main" count="47" uniqueCount="38">
  <si>
    <t>Виды рес-ов</t>
  </si>
  <si>
    <t>Объём рес-ов</t>
  </si>
  <si>
    <t>Затраты на единицу товара</t>
  </si>
  <si>
    <t>Оборудование</t>
  </si>
  <si>
    <t>Рабочая сила</t>
  </si>
  <si>
    <t>Сырьё</t>
  </si>
  <si>
    <t>Прибыль на единицу товара</t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</si>
  <si>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</si>
  <si>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2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</si>
  <si>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3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</si>
  <si>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4</t>
    </r>
  </si>
  <si>
    <t>Целевая функция</t>
  </si>
  <si>
    <t>Расход рес-ов</t>
  </si>
  <si>
    <t>Издержки за единицу товара</t>
  </si>
  <si>
    <t>Общие издержки</t>
  </si>
  <si>
    <t>Вологжанин Егор, Вариант №7</t>
  </si>
  <si>
    <t>Студент группы ОМ-20.04.01.04-11</t>
  </si>
  <si>
    <t>Задача №1</t>
  </si>
  <si>
    <t>Задача №2</t>
  </si>
  <si>
    <t>Заводы</t>
  </si>
  <si>
    <t>Объекты</t>
  </si>
  <si>
    <t>Сумма запасов</t>
  </si>
  <si>
    <t>Сумма расходов</t>
  </si>
  <si>
    <t>Модель Задачи</t>
  </si>
  <si>
    <t>Стоимость перевозки за единицу</t>
  </si>
  <si>
    <t>Запасено</t>
  </si>
  <si>
    <t>Вывезено</t>
  </si>
  <si>
    <t>Потребности</t>
  </si>
  <si>
    <t>Доставлено</t>
  </si>
  <si>
    <t>B1</t>
  </si>
  <si>
    <t>B2</t>
  </si>
  <si>
    <t>B3</t>
  </si>
  <si>
    <t>B4</t>
  </si>
  <si>
    <t>A1</t>
  </si>
  <si>
    <t>A2</t>
  </si>
  <si>
    <t>A3</t>
  </si>
  <si>
    <t>План перевозок</t>
  </si>
  <si>
    <t>Затраты на перевозку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</si>
</sst>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1</xdr:row>
      <xdr:rowOff>104775</xdr:rowOff>
    </xdr:from>
    <xdr:to>
      <xdr:col>20</xdr:col>
      <xdr:colOff>353136</xdr:colOff>
      <xdr:row>14</xdr:row>
      <xdr:rowOff>105166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9103CC-5E0B-C42C-3F36-D2CAE3AB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304800"/>
          <a:ext cx="5096586" cy="2800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3</xdr:row>
      <xdr:rowOff>28575</xdr:rowOff>
    </xdr:from>
    <xdr:to>
      <xdr:col>20</xdr:col>
      <xdr:colOff>305521</xdr:colOff>
      <xdr:row>12</xdr:row>
      <xdr:rowOff>143142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75FFA1-571A-4F57-CCF8-6508722D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809625"/>
          <a:ext cx="5163271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E45F-A1A9-42CD-A046-E72B13C4ACE4}">
  <dimension ref="A1:L13"/>
  <sheetViews>
    <sheetView workbookViewId="0">
      <selection sqref="A1:XFD1048576"/>
    </sheetView>
  </sheetViews>
  <sheetFormatPr defaultRowHeight="15.75" x14ac:dyDescent="0.25"/>
  <cols>
    <col min="1" max="16384" width="9.140625" style="1"/>
  </cols>
  <sheetData>
    <row r="1" spans="1:12" x14ac:dyDescent="0.25">
      <c r="A1" s="7" t="s">
        <v>15</v>
      </c>
      <c r="B1" s="7"/>
      <c r="C1" s="7"/>
      <c r="D1" s="7"/>
      <c r="E1" s="7" t="s">
        <v>16</v>
      </c>
      <c r="F1" s="7"/>
      <c r="G1" s="7"/>
      <c r="H1" s="7"/>
    </row>
    <row r="2" spans="1:12" ht="30" customHeight="1" x14ac:dyDescent="0.25">
      <c r="A2" s="8" t="s">
        <v>17</v>
      </c>
      <c r="B2" s="8"/>
      <c r="C2" s="8"/>
      <c r="D2" s="8"/>
      <c r="E2" s="8"/>
      <c r="F2" s="8"/>
      <c r="G2" s="8"/>
      <c r="H2" s="8"/>
    </row>
    <row r="3" spans="1:12" x14ac:dyDescent="0.25">
      <c r="A3" s="9" t="s">
        <v>0</v>
      </c>
      <c r="B3" s="9"/>
      <c r="C3" s="9" t="s">
        <v>1</v>
      </c>
      <c r="D3" s="9"/>
      <c r="E3" s="2"/>
      <c r="F3" s="9" t="s">
        <v>2</v>
      </c>
      <c r="G3" s="9"/>
      <c r="H3" s="9"/>
      <c r="I3" s="9"/>
      <c r="K3" s="9" t="s">
        <v>12</v>
      </c>
      <c r="L3" s="9"/>
    </row>
    <row r="4" spans="1:12" x14ac:dyDescent="0.25">
      <c r="A4" s="7" t="s">
        <v>5</v>
      </c>
      <c r="B4" s="7"/>
      <c r="C4" s="3">
        <v>60</v>
      </c>
      <c r="F4" s="3">
        <v>3</v>
      </c>
      <c r="G4" s="3">
        <v>5</v>
      </c>
      <c r="H4" s="3">
        <v>4</v>
      </c>
      <c r="I4" s="3">
        <v>4</v>
      </c>
      <c r="K4" s="3">
        <f>F4*A$8+G4*B$8+H4*C$8+I4*D$8</f>
        <v>45.714285714285715</v>
      </c>
    </row>
    <row r="5" spans="1:12" x14ac:dyDescent="0.25">
      <c r="A5" s="7" t="s">
        <v>4</v>
      </c>
      <c r="B5" s="7"/>
      <c r="C5" s="3">
        <v>400</v>
      </c>
      <c r="F5" s="3">
        <v>22</v>
      </c>
      <c r="G5" s="3">
        <v>14</v>
      </c>
      <c r="H5" s="3">
        <v>18</v>
      </c>
      <c r="I5" s="3">
        <v>30</v>
      </c>
      <c r="K5" s="3">
        <f>F5*A$8+G5*B$8+H5*C$8+I5*D$8</f>
        <v>260.57142857142856</v>
      </c>
    </row>
    <row r="6" spans="1:12" x14ac:dyDescent="0.25">
      <c r="A6" s="7" t="s">
        <v>3</v>
      </c>
      <c r="B6" s="7"/>
      <c r="C6" s="3">
        <v>128</v>
      </c>
      <c r="F6" s="3">
        <v>10</v>
      </c>
      <c r="G6" s="3">
        <v>14</v>
      </c>
      <c r="H6" s="3">
        <v>8</v>
      </c>
      <c r="I6" s="3">
        <v>16</v>
      </c>
      <c r="K6" s="3">
        <f>F6*A$8+G6*B$8+H6*C$8+I6*D$8</f>
        <v>128</v>
      </c>
    </row>
    <row r="7" spans="1:12" ht="17.25" x14ac:dyDescent="0.25">
      <c r="A7" s="2" t="s">
        <v>7</v>
      </c>
      <c r="B7" s="2" t="s">
        <v>8</v>
      </c>
      <c r="C7" s="2" t="s">
        <v>9</v>
      </c>
      <c r="D7" s="2" t="s">
        <v>10</v>
      </c>
      <c r="E7" s="2"/>
      <c r="F7" s="9" t="s">
        <v>6</v>
      </c>
      <c r="G7" s="9"/>
      <c r="H7" s="9"/>
      <c r="I7" s="9"/>
    </row>
    <row r="8" spans="1:12" x14ac:dyDescent="0.25">
      <c r="A8" s="3">
        <v>0</v>
      </c>
      <c r="B8" s="3">
        <v>0</v>
      </c>
      <c r="C8" s="3">
        <v>6.8571428571428577</v>
      </c>
      <c r="D8" s="4">
        <v>4.5714285714285712</v>
      </c>
      <c r="E8" s="6"/>
      <c r="F8" s="5">
        <v>30</v>
      </c>
      <c r="G8" s="3">
        <v>25</v>
      </c>
      <c r="H8" s="3">
        <v>56</v>
      </c>
      <c r="I8" s="3">
        <v>48</v>
      </c>
    </row>
    <row r="9" spans="1:12" x14ac:dyDescent="0.25">
      <c r="A9" s="10" t="s">
        <v>14</v>
      </c>
      <c r="B9" s="10"/>
      <c r="C9" s="10"/>
      <c r="F9" s="9" t="s">
        <v>13</v>
      </c>
      <c r="G9" s="9"/>
      <c r="H9" s="9"/>
      <c r="I9" s="9"/>
    </row>
    <row r="10" spans="1:12" x14ac:dyDescent="0.25">
      <c r="A10" s="3">
        <f>F10*A8+G10*B8+H10*C8+I10*D8</f>
        <v>96</v>
      </c>
      <c r="F10" s="3">
        <v>6</v>
      </c>
      <c r="G10" s="3">
        <v>9</v>
      </c>
      <c r="H10" s="3">
        <v>12</v>
      </c>
      <c r="I10" s="3">
        <v>3</v>
      </c>
    </row>
    <row r="12" spans="1:12" x14ac:dyDescent="0.25">
      <c r="A12" s="9" t="s">
        <v>11</v>
      </c>
      <c r="B12" s="9"/>
      <c r="C12" s="9"/>
    </row>
    <row r="13" spans="1:12" x14ac:dyDescent="0.25">
      <c r="A13" s="3">
        <f>A8*F8+B8*G8+C8*H8+D8*I8</f>
        <v>603.42857142857144</v>
      </c>
    </row>
  </sheetData>
  <mergeCells count="14">
    <mergeCell ref="F7:I7"/>
    <mergeCell ref="F9:I9"/>
    <mergeCell ref="A9:C9"/>
    <mergeCell ref="K3:L3"/>
    <mergeCell ref="A12:C12"/>
    <mergeCell ref="A4:B4"/>
    <mergeCell ref="A5:B5"/>
    <mergeCell ref="A6:B6"/>
    <mergeCell ref="A1:D1"/>
    <mergeCell ref="E1:H1"/>
    <mergeCell ref="A2:H2"/>
    <mergeCell ref="A3:B3"/>
    <mergeCell ref="C3:D3"/>
    <mergeCell ref="F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61C6-B223-4454-A43F-E03EC27504D5}">
  <dimension ref="A1:K21"/>
  <sheetViews>
    <sheetView tabSelected="1" workbookViewId="0">
      <selection activeCell="L18" sqref="L18"/>
    </sheetView>
  </sheetViews>
  <sheetFormatPr defaultRowHeight="15.75" x14ac:dyDescent="0.25"/>
  <cols>
    <col min="1" max="16384" width="9.140625" style="1"/>
  </cols>
  <sheetData>
    <row r="1" spans="1:11" x14ac:dyDescent="0.25">
      <c r="A1" s="7" t="s">
        <v>15</v>
      </c>
      <c r="B1" s="7"/>
      <c r="C1" s="7"/>
      <c r="D1" s="7"/>
      <c r="E1" s="7" t="s">
        <v>16</v>
      </c>
      <c r="F1" s="7"/>
      <c r="G1" s="7"/>
      <c r="H1" s="7"/>
      <c r="I1" s="7"/>
    </row>
    <row r="2" spans="1:11" ht="30" customHeight="1" x14ac:dyDescent="0.25">
      <c r="A2" s="8" t="s">
        <v>18</v>
      </c>
      <c r="B2" s="8"/>
      <c r="C2" s="8"/>
      <c r="D2" s="8"/>
      <c r="E2" s="8"/>
      <c r="F2" s="8"/>
      <c r="G2" s="8"/>
      <c r="H2" s="8"/>
      <c r="I2" s="8"/>
    </row>
    <row r="3" spans="1:11" x14ac:dyDescent="0.25">
      <c r="B3" s="15"/>
      <c r="C3" s="9" t="s">
        <v>20</v>
      </c>
      <c r="D3" s="9"/>
      <c r="E3" s="9"/>
      <c r="F3" s="9"/>
      <c r="G3" s="2"/>
    </row>
    <row r="4" spans="1:11" x14ac:dyDescent="0.25">
      <c r="B4" s="15"/>
      <c r="C4" s="2" t="s">
        <v>29</v>
      </c>
      <c r="D4" s="2" t="s">
        <v>30</v>
      </c>
      <c r="E4" s="2" t="s">
        <v>31</v>
      </c>
      <c r="F4" s="2" t="s">
        <v>32</v>
      </c>
      <c r="G4" s="2"/>
    </row>
    <row r="5" spans="1:11" x14ac:dyDescent="0.25">
      <c r="A5" s="9" t="s">
        <v>19</v>
      </c>
      <c r="B5" s="9"/>
      <c r="C5" s="16" t="s">
        <v>24</v>
      </c>
      <c r="D5" s="16"/>
      <c r="E5" s="16"/>
      <c r="F5" s="16"/>
      <c r="G5" s="18"/>
      <c r="H5" s="17" t="s">
        <v>25</v>
      </c>
      <c r="I5" s="17"/>
      <c r="J5" s="9" t="s">
        <v>26</v>
      </c>
      <c r="K5" s="9"/>
    </row>
    <row r="6" spans="1:11" x14ac:dyDescent="0.25">
      <c r="A6" s="9" t="s">
        <v>33</v>
      </c>
      <c r="B6" s="9"/>
      <c r="C6" s="3">
        <v>2</v>
      </c>
      <c r="D6" s="3">
        <v>6</v>
      </c>
      <c r="E6" s="3">
        <v>2</v>
      </c>
      <c r="F6" s="4">
        <v>3</v>
      </c>
      <c r="G6" s="11"/>
      <c r="H6" s="3">
        <v>50</v>
      </c>
      <c r="J6" s="3">
        <f>SUM(B17:E17)</f>
        <v>50</v>
      </c>
    </row>
    <row r="7" spans="1:11" x14ac:dyDescent="0.25">
      <c r="A7" s="9" t="s">
        <v>34</v>
      </c>
      <c r="B7" s="9"/>
      <c r="C7" s="3">
        <v>5</v>
      </c>
      <c r="D7" s="3">
        <v>2</v>
      </c>
      <c r="E7" s="3">
        <v>1</v>
      </c>
      <c r="F7" s="4">
        <v>7</v>
      </c>
      <c r="G7" s="11"/>
      <c r="H7" s="3">
        <v>100</v>
      </c>
      <c r="J7" s="3">
        <f t="shared" ref="J7:J8" si="0">SUM(B18:E18)</f>
        <v>100</v>
      </c>
    </row>
    <row r="8" spans="1:11" x14ac:dyDescent="0.25">
      <c r="A8" s="9" t="s">
        <v>35</v>
      </c>
      <c r="B8" s="9"/>
      <c r="C8" s="13">
        <v>4</v>
      </c>
      <c r="D8" s="13">
        <v>5</v>
      </c>
      <c r="E8" s="13">
        <v>7</v>
      </c>
      <c r="F8" s="14">
        <v>8</v>
      </c>
      <c r="G8" s="11"/>
      <c r="H8" s="3">
        <v>50</v>
      </c>
      <c r="J8" s="3">
        <f>SUM(B19:E19)</f>
        <v>50</v>
      </c>
    </row>
    <row r="9" spans="1:11" x14ac:dyDescent="0.25">
      <c r="A9" s="2"/>
      <c r="B9" s="2"/>
      <c r="C9" s="19" t="s">
        <v>27</v>
      </c>
      <c r="D9" s="19"/>
      <c r="E9" s="19"/>
      <c r="F9" s="19"/>
      <c r="G9" s="12"/>
      <c r="H9" s="17" t="s">
        <v>28</v>
      </c>
      <c r="I9" s="17"/>
      <c r="J9" s="17"/>
      <c r="K9" s="17"/>
    </row>
    <row r="10" spans="1:11" x14ac:dyDescent="0.25">
      <c r="C10" s="3">
        <v>50</v>
      </c>
      <c r="D10" s="3">
        <v>70</v>
      </c>
      <c r="E10" s="3">
        <v>40</v>
      </c>
      <c r="F10" s="3">
        <v>40</v>
      </c>
      <c r="G10" s="12"/>
      <c r="H10" s="3">
        <f>SUM(B17:B19)</f>
        <v>50</v>
      </c>
      <c r="I10" s="3">
        <f>SUM(C17:C19)</f>
        <v>70</v>
      </c>
      <c r="J10" s="3">
        <f>SUM(D17:D19)</f>
        <v>40</v>
      </c>
      <c r="K10" s="3">
        <f t="shared" ref="I10:K10" si="1">SUM(E17:E19)</f>
        <v>40</v>
      </c>
    </row>
    <row r="11" spans="1:11" x14ac:dyDescent="0.25">
      <c r="I11" s="12"/>
      <c r="J11" s="12"/>
      <c r="K11" s="12"/>
    </row>
    <row r="12" spans="1:11" x14ac:dyDescent="0.25">
      <c r="A12" s="9" t="s">
        <v>21</v>
      </c>
      <c r="B12" s="9"/>
      <c r="C12" s="9" t="s">
        <v>22</v>
      </c>
      <c r="D12" s="9"/>
      <c r="E12" s="9" t="s">
        <v>23</v>
      </c>
      <c r="F12" s="9"/>
      <c r="G12" s="2"/>
      <c r="I12" s="12"/>
      <c r="J12" s="12"/>
      <c r="K12" s="12"/>
    </row>
    <row r="13" spans="1:11" x14ac:dyDescent="0.25">
      <c r="A13" s="3">
        <f>H6+H7+H8</f>
        <v>200</v>
      </c>
      <c r="C13" s="3">
        <f>C10+D10+E10+F10</f>
        <v>200</v>
      </c>
      <c r="E13" s="21" t="str">
        <f>IF(A13=C13,"Закрытая","Открытая")</f>
        <v>Закрытая</v>
      </c>
      <c r="F13" s="21"/>
      <c r="I13" s="12"/>
      <c r="J13" s="12"/>
      <c r="K13" s="12"/>
    </row>
    <row r="14" spans="1:11" x14ac:dyDescent="0.25">
      <c r="I14" s="12"/>
      <c r="J14" s="12"/>
      <c r="K14" s="12"/>
    </row>
    <row r="15" spans="1:11" x14ac:dyDescent="0.25">
      <c r="A15" s="9" t="s">
        <v>36</v>
      </c>
      <c r="B15" s="9"/>
      <c r="C15" s="9"/>
      <c r="D15" s="9"/>
      <c r="E15" s="9"/>
      <c r="F15" s="12"/>
      <c r="G15" s="17" t="s">
        <v>37</v>
      </c>
      <c r="H15" s="17"/>
      <c r="I15" s="17"/>
      <c r="J15" s="12"/>
      <c r="K15" s="12"/>
    </row>
    <row r="16" spans="1:11" x14ac:dyDescent="0.25">
      <c r="B16" s="2" t="s">
        <v>29</v>
      </c>
      <c r="C16" s="2" t="s">
        <v>30</v>
      </c>
      <c r="D16" s="2" t="s">
        <v>31</v>
      </c>
      <c r="E16" s="2" t="s">
        <v>32</v>
      </c>
      <c r="F16" s="12"/>
      <c r="G16" s="3">
        <f>SUMPRODUCT(C6:F8,B17:E19)</f>
        <v>510</v>
      </c>
      <c r="H16" s="12"/>
      <c r="I16" s="12"/>
      <c r="J16" s="12"/>
    </row>
    <row r="17" spans="1:10" x14ac:dyDescent="0.25">
      <c r="A17" s="15" t="s">
        <v>33</v>
      </c>
      <c r="B17" s="20">
        <v>0</v>
      </c>
      <c r="C17" s="3">
        <v>0</v>
      </c>
      <c r="D17" s="3">
        <v>10</v>
      </c>
      <c r="E17" s="3">
        <v>40</v>
      </c>
      <c r="F17" s="12"/>
      <c r="G17" s="12"/>
      <c r="H17" s="12"/>
      <c r="I17" s="12"/>
      <c r="J17" s="12"/>
    </row>
    <row r="18" spans="1:10" x14ac:dyDescent="0.25">
      <c r="A18" s="15" t="s">
        <v>34</v>
      </c>
      <c r="B18" s="20">
        <v>0</v>
      </c>
      <c r="C18" s="3">
        <v>70</v>
      </c>
      <c r="D18" s="3">
        <v>30</v>
      </c>
      <c r="E18" s="3">
        <v>0</v>
      </c>
      <c r="F18" s="12"/>
      <c r="G18" s="12"/>
      <c r="H18" s="12"/>
      <c r="I18" s="12"/>
      <c r="J18" s="12"/>
    </row>
    <row r="19" spans="1:10" x14ac:dyDescent="0.25">
      <c r="A19" s="15" t="s">
        <v>35</v>
      </c>
      <c r="B19" s="20">
        <v>50</v>
      </c>
      <c r="C19" s="3">
        <v>0</v>
      </c>
      <c r="D19" s="3">
        <v>0</v>
      </c>
      <c r="E19" s="3">
        <v>0</v>
      </c>
      <c r="F19" s="12"/>
      <c r="G19" s="12"/>
      <c r="H19" s="12"/>
      <c r="I19" s="12"/>
      <c r="J19" s="12"/>
    </row>
    <row r="20" spans="1:10" x14ac:dyDescent="0.25">
      <c r="E20" s="12"/>
      <c r="F20" s="12"/>
      <c r="G20" s="12"/>
      <c r="H20" s="12"/>
      <c r="I20" s="12"/>
      <c r="J20" s="12"/>
    </row>
    <row r="21" spans="1:10" x14ac:dyDescent="0.25">
      <c r="E21" s="12"/>
      <c r="F21" s="12"/>
      <c r="G21" s="12"/>
      <c r="H21" s="12"/>
      <c r="I21" s="12"/>
      <c r="J21" s="12"/>
    </row>
  </sheetData>
  <mergeCells count="19">
    <mergeCell ref="A15:E15"/>
    <mergeCell ref="G15:I15"/>
    <mergeCell ref="H5:I5"/>
    <mergeCell ref="J5:K5"/>
    <mergeCell ref="C9:F9"/>
    <mergeCell ref="H9:K9"/>
    <mergeCell ref="E12:F12"/>
    <mergeCell ref="E13:F13"/>
    <mergeCell ref="A5:B5"/>
    <mergeCell ref="C5:F5"/>
    <mergeCell ref="A6:B6"/>
    <mergeCell ref="A7:B7"/>
    <mergeCell ref="A8:B8"/>
    <mergeCell ref="A12:B12"/>
    <mergeCell ref="C12:D12"/>
    <mergeCell ref="A1:D1"/>
    <mergeCell ref="E1:I1"/>
    <mergeCell ref="A2:I2"/>
    <mergeCell ref="C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Вологжанин</dc:creator>
  <cp:lastModifiedBy>Егор Вологжанин</cp:lastModifiedBy>
  <dcterms:created xsi:type="dcterms:W3CDTF">2023-10-27T19:31:32Z</dcterms:created>
  <dcterms:modified xsi:type="dcterms:W3CDTF">2023-10-27T21:07:55Z</dcterms:modified>
</cp:coreProperties>
</file>