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10" yWindow="585" windowWidth="15555" windowHeight="18030" tabRatio="554" activeTab="1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Summary'!$A$1:$I$3</definedName>
    <definedName name="_xlnm._FilterDatabase" localSheetId="1" hidden="1">HSBC!$A$2:$I$5</definedName>
  </definedNames>
  <calcPr calcId="125725"/>
</workbook>
</file>

<file path=xl/calcChain.xml><?xml version="1.0" encoding="utf-8"?>
<calcChain xmlns="http://schemas.openxmlformats.org/spreadsheetml/2006/main">
  <c r="A22" i="2"/>
  <c r="A10"/>
  <c r="C6"/>
  <c r="F62" i="14"/>
  <c r="H62" s="1"/>
  <c r="F57"/>
  <c r="H57" s="1"/>
  <c r="H52"/>
  <c r="F52"/>
  <c r="H47"/>
  <c r="F47"/>
  <c r="H42"/>
  <c r="F42"/>
  <c r="F37"/>
  <c r="H37" s="1"/>
  <c r="F32"/>
  <c r="H32" s="1"/>
  <c r="F27"/>
  <c r="H27" s="1"/>
  <c r="F22"/>
  <c r="H22" s="1"/>
  <c r="H17"/>
  <c r="F17"/>
  <c r="F12"/>
  <c r="H12" s="1"/>
  <c r="A12"/>
  <c r="A17" s="1"/>
  <c r="A22" s="1"/>
  <c r="A27" s="1"/>
  <c r="A32" s="1"/>
  <c r="A37" s="1"/>
  <c r="A42" s="1"/>
  <c r="A47" s="1"/>
  <c r="D9"/>
  <c r="F7"/>
  <c r="H7" s="1"/>
  <c r="I7" s="1"/>
  <c r="J4"/>
  <c r="G4"/>
  <c r="E4"/>
  <c r="C4"/>
  <c r="I28" i="2"/>
  <c r="H28"/>
  <c r="H29" s="1"/>
  <c r="G28"/>
  <c r="I20"/>
  <c r="H20"/>
  <c r="G20"/>
  <c r="F20"/>
  <c r="E20"/>
  <c r="C19"/>
  <c r="C15"/>
  <c r="I6"/>
  <c r="H6"/>
  <c r="G6"/>
  <c r="F6"/>
  <c r="E6"/>
  <c r="C20" l="1"/>
  <c r="D20" s="1"/>
  <c r="D6"/>
  <c r="I4" i="14"/>
  <c r="I12"/>
  <c r="I17" s="1"/>
  <c r="I22" s="1"/>
  <c r="I27" s="1"/>
  <c r="I32" s="1"/>
  <c r="I37" s="1"/>
  <c r="I42" s="1"/>
  <c r="I47" s="1"/>
  <c r="I52" s="1"/>
  <c r="I57" s="1"/>
  <c r="I62" s="1"/>
  <c r="G7"/>
  <c r="G12" s="1"/>
  <c r="G17" s="1"/>
  <c r="G22" s="1"/>
  <c r="G27" s="1"/>
  <c r="G32" s="1"/>
  <c r="G37" s="1"/>
  <c r="G42" s="1"/>
  <c r="G47" s="1"/>
  <c r="G52" s="1"/>
  <c r="G57" s="1"/>
  <c r="G62" s="1"/>
  <c r="C10"/>
  <c r="D10" s="1"/>
  <c r="C11" s="1"/>
  <c r="D11" s="1"/>
  <c r="C12" s="1"/>
  <c r="D12" s="1"/>
  <c r="C13" s="1"/>
  <c r="D13" s="1"/>
  <c r="C14" s="1"/>
  <c r="D14" s="1"/>
  <c r="C15" s="1"/>
  <c r="D15" s="1"/>
  <c r="C16" s="1"/>
  <c r="D16" s="1"/>
  <c r="C18" s="1"/>
  <c r="D18" s="1"/>
  <c r="C19" s="1"/>
  <c r="D19" s="1"/>
  <c r="C20" s="1"/>
  <c r="D20" s="1"/>
  <c r="C21" s="1"/>
  <c r="D21" s="1"/>
  <c r="C22" s="1"/>
  <c r="D22" s="1"/>
  <c r="C23" s="1"/>
  <c r="D23" s="1"/>
  <c r="C24" s="1"/>
  <c r="D24" s="1"/>
  <c r="C25" s="1"/>
  <c r="D25" s="1"/>
  <c r="C26" s="1"/>
  <c r="D26" s="1"/>
  <c r="C27" s="1"/>
  <c r="D27" s="1"/>
  <c r="C28" s="1"/>
  <c r="D28" s="1"/>
  <c r="C29" s="1"/>
  <c r="D29" s="1"/>
  <c r="C30" s="1"/>
  <c r="D30" s="1"/>
  <c r="C31" s="1"/>
  <c r="D31" s="1"/>
  <c r="C33" s="1"/>
  <c r="D33" s="1"/>
  <c r="C34" s="1"/>
  <c r="D34" s="1"/>
  <c r="C35" s="1"/>
  <c r="D35" s="1"/>
  <c r="C36" s="1"/>
  <c r="D36" s="1"/>
  <c r="C37" s="1"/>
  <c r="D37" s="1"/>
  <c r="C38" s="1"/>
  <c r="D38" s="1"/>
  <c r="C39" s="1"/>
  <c r="D39" s="1"/>
  <c r="C40" s="1"/>
  <c r="D40" s="1"/>
  <c r="C41" s="1"/>
  <c r="D41" s="1"/>
  <c r="C42" s="1"/>
  <c r="D42" s="1"/>
  <c r="C43" s="1"/>
  <c r="D43" s="1"/>
  <c r="C44" s="1"/>
  <c r="D44" s="1"/>
  <c r="C45" s="1"/>
  <c r="D45" s="1"/>
  <c r="C48" s="1"/>
  <c r="D48" s="1"/>
  <c r="C49" s="1"/>
  <c r="D49" s="1"/>
  <c r="C50" s="1"/>
  <c r="D50" s="1"/>
  <c r="C51" s="1"/>
  <c r="D51" s="1"/>
  <c r="D4" l="1"/>
</calcChain>
</file>

<file path=xl/sharedStrings.xml><?xml version="1.0" encoding="utf-8"?>
<sst xmlns="http://schemas.openxmlformats.org/spreadsheetml/2006/main" count="179" uniqueCount="107">
  <si>
    <t>Description</t>
  </si>
  <si>
    <t>Category</t>
  </si>
  <si>
    <t>Notes</t>
  </si>
  <si>
    <t>*PLURALSIGHT*</t>
  </si>
  <si>
    <t>Training</t>
  </si>
  <si>
    <t>Plural sight</t>
  </si>
  <si>
    <t>Subscriptions</t>
  </si>
  <si>
    <t>DONT MAP</t>
  </si>
  <si>
    <t>Dividends</t>
  </si>
  <si>
    <t>Expenses</t>
  </si>
  <si>
    <t>Salary</t>
  </si>
  <si>
    <t>Travel &amp; Subsistence</t>
  </si>
  <si>
    <t>Bank Charges</t>
  </si>
  <si>
    <t>COMPANIES HOUSE *</t>
  </si>
  <si>
    <t>Other</t>
  </si>
  <si>
    <t>CC:HSBC</t>
  </si>
  <si>
    <t>HISCOX</t>
  </si>
  <si>
    <t>Insurance</t>
  </si>
  <si>
    <t>HMRC - Corporation Tax</t>
  </si>
  <si>
    <t>Corporation Tax</t>
  </si>
  <si>
    <t>HMRC - PAYE/NI</t>
  </si>
  <si>
    <t>PAYE</t>
  </si>
  <si>
    <t>HMRC PAYE/NIC CUMB</t>
  </si>
  <si>
    <t>PIMORONI*</t>
  </si>
  <si>
    <t>Computer Equipment Purchase</t>
  </si>
  <si>
    <t>Postage</t>
  </si>
  <si>
    <t>Balence</t>
  </si>
  <si>
    <t>Date</t>
  </si>
  <si>
    <t>Debit</t>
  </si>
  <si>
    <t>Credit</t>
  </si>
  <si>
    <t>Monthly</t>
  </si>
  <si>
    <t>Yearly</t>
  </si>
  <si>
    <t>Category Override</t>
  </si>
  <si>
    <t>Balance At start of year</t>
  </si>
  <si>
    <t xml:space="preserve">HISCOX </t>
  </si>
  <si>
    <t>Hiscox Direct Debit Schedule</t>
  </si>
  <si>
    <t xml:space="preserve">Non-Sterling Transaction Fee </t>
  </si>
  <si>
    <t xml:space="preserve">COMMERCIAL CARD 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</si>
  <si>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</si>
  <si>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</si>
  <si>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</si>
  <si>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</si>
  <si>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</si>
  <si>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</si>
  <si>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</si>
  <si>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VESTA  *EE TOP UP      EE.CO.UK      IE</t>
  </si>
  <si>
    <t xml:space="preserve">COMPANIES HOUSE        CARDIFF       GB </t>
  </si>
  <si>
    <t xml:space="preserve">DISCLOSURE SCOT        EDINBURGH     GB 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</si>
  <si>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</si>
  <si>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</si>
  <si>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</si>
  <si>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</si>
  <si>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</si>
  <si>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</si>
  <si>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</si>
  <si>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</si>
  <si>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</si>
  <si>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Total Owed To Director</t>
  </si>
  <si>
    <t>Total</t>
  </si>
  <si>
    <t>V.A.T.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</si>
  <si>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</si>
  <si>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</si>
  <si>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</si>
  <si>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</si>
  <si>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</si>
  <si>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</si>
  <si>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</si>
  <si>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</si>
  <si>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</si>
  <si>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Outstanding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</si>
  <si>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</si>
  <si>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</si>
  <si>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</si>
  <si>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</si>
  <si>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</si>
  <si>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</si>
  <si>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</si>
  <si>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</si>
  <si>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 Rebate</t>
  </si>
  <si>
    <t>Toll Charges</t>
  </si>
  <si>
    <t>Contract</t>
  </si>
  <si>
    <t>Summary</t>
  </si>
  <si>
    <t>Week start</t>
  </si>
  <si>
    <t>Mon</t>
  </si>
  <si>
    <t>Tue</t>
  </si>
  <si>
    <t>Wed</t>
  </si>
  <si>
    <t>Thurs</t>
  </si>
  <si>
    <t>Fri</t>
  </si>
  <si>
    <t>Ill</t>
  </si>
  <si>
    <t>Holiday</t>
  </si>
  <si>
    <t>PluralSight</t>
  </si>
  <si>
    <t xml:space="preserve">SALARY </t>
  </si>
  <si>
    <t>blah</t>
  </si>
  <si>
    <t>1 1 INTERNET*</t>
  </si>
  <si>
    <t>ACME Agency</t>
  </si>
  <si>
    <t>POST OFFICE*</t>
  </si>
  <si>
    <t>*SWTrains*</t>
  </si>
  <si>
    <t>ACME Consulting</t>
  </si>
  <si>
    <t>Bugs Bunny Mobile</t>
  </si>
  <si>
    <t>Arctic Chocolate</t>
  </si>
  <si>
    <t>Acme INTERNET   Berlin DE</t>
  </si>
  <si>
    <t>Invoice Paid</t>
  </si>
  <si>
    <t>ACME - Dividends</t>
  </si>
  <si>
    <t>ACME - Expenses</t>
  </si>
  <si>
    <t>ACME - Salary</t>
  </si>
  <si>
    <t xml:space="preserve">ADOBE  PHOTOGPHY PLAN  8087  IE </t>
  </si>
  <si>
    <t xml:space="preserve">IPSE                   0970  GB </t>
  </si>
</sst>
</file>

<file path=xl/styles.xml><?xml version="1.0" encoding="utf-8"?>
<styleSheet xmlns="http://schemas.openxmlformats.org/spreadsheetml/2006/main">
  <numFmts count="11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_-;\-* #,##0_-;_-* &quot;-&quot;??_-;_-@_-"/>
    <numFmt numFmtId="168" formatCode="[$-F800]dddd\,\ mmmm\ dd\,\ yyyy"/>
    <numFmt numFmtId="169" formatCode="_-&quot;£&quot;* #,##0_-;\-&quot;£&quot;* #,##0_-;_-&quot;£&quot;* &quot;-&quot;??_-;_-@_-"/>
    <numFmt numFmtId="170" formatCode="0.0_)"/>
    <numFmt numFmtId="171" formatCode="_-* #,##0.0_-;\-* #,##0.0_-;_-* &quot;-&quot;??_-;_-@_-"/>
    <numFmt numFmtId="172" formatCode="dd/mm/yyyy;@"/>
  </numFmts>
  <fonts count="47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7CE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1">
    <xf numFmtId="164" fontId="0" fillId="0" borderId="0"/>
    <xf numFmtId="0" fontId="6" fillId="5" borderId="0"/>
    <xf numFmtId="0" fontId="8" fillId="5" borderId="0"/>
    <xf numFmtId="0" fontId="7" fillId="5" borderId="0"/>
    <xf numFmtId="0" fontId="6" fillId="5" borderId="0"/>
    <xf numFmtId="0" fontId="5" fillId="5" borderId="0"/>
    <xf numFmtId="0" fontId="4" fillId="5" borderId="0"/>
    <xf numFmtId="0" fontId="1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5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4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3" fillId="5" borderId="0"/>
    <xf numFmtId="0" fontId="12" fillId="5" borderId="0"/>
    <xf numFmtId="0" fontId="7" fillId="5" borderId="0"/>
    <xf numFmtId="0" fontId="6" fillId="5" borderId="0"/>
    <xf numFmtId="0" fontId="7" fillId="5" borderId="0"/>
    <xf numFmtId="0" fontId="6" fillId="5" borderId="0"/>
    <xf numFmtId="0" fontId="12" fillId="5" borderId="0"/>
    <xf numFmtId="0" fontId="7" fillId="5" borderId="0"/>
    <xf numFmtId="0" fontId="6" fillId="5" borderId="0"/>
    <xf numFmtId="0" fontId="11" fillId="5" borderId="0"/>
    <xf numFmtId="0" fontId="7" fillId="5" borderId="0"/>
    <xf numFmtId="0" fontId="6" fillId="5" borderId="0"/>
    <xf numFmtId="0" fontId="10" fillId="5" borderId="0"/>
    <xf numFmtId="0" fontId="7" fillId="5" borderId="0"/>
    <xf numFmtId="0" fontId="6" fillId="5" borderId="0"/>
    <xf numFmtId="0" fontId="9" fillId="5" borderId="0"/>
    <xf numFmtId="0" fontId="7" fillId="5" borderId="0"/>
    <xf numFmtId="0" fontId="6" fillId="5" borderId="0"/>
    <xf numFmtId="0" fontId="6" fillId="7" borderId="0"/>
    <xf numFmtId="0" fontId="8" fillId="7" borderId="0"/>
    <xf numFmtId="0" fontId="7" fillId="7" borderId="0"/>
    <xf numFmtId="0" fontId="6" fillId="7" borderId="0"/>
    <xf numFmtId="0" fontId="5" fillId="7" borderId="0"/>
    <xf numFmtId="0" fontId="4" fillId="7" borderId="0"/>
    <xf numFmtId="0" fontId="1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5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4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3" fillId="7" borderId="0"/>
    <xf numFmtId="0" fontId="12" fillId="7" borderId="0"/>
    <xf numFmtId="0" fontId="7" fillId="7" borderId="0"/>
    <xf numFmtId="0" fontId="6" fillId="7" borderId="0"/>
    <xf numFmtId="0" fontId="7" fillId="7" borderId="0"/>
    <xf numFmtId="0" fontId="6" fillId="7" borderId="0"/>
    <xf numFmtId="0" fontId="12" fillId="7" borderId="0"/>
    <xf numFmtId="0" fontId="7" fillId="7" borderId="0"/>
    <xf numFmtId="0" fontId="6" fillId="7" borderId="0"/>
    <xf numFmtId="0" fontId="11" fillId="7" borderId="0"/>
    <xf numFmtId="0" fontId="7" fillId="7" borderId="0"/>
    <xf numFmtId="0" fontId="6" fillId="7" borderId="0"/>
    <xf numFmtId="0" fontId="10" fillId="7" borderId="0"/>
    <xf numFmtId="0" fontId="7" fillId="7" borderId="0"/>
    <xf numFmtId="0" fontId="6" fillId="7" borderId="0"/>
    <xf numFmtId="0" fontId="9" fillId="7" borderId="0"/>
    <xf numFmtId="0" fontId="7" fillId="7" borderId="0"/>
    <xf numFmtId="0" fontId="6" fillId="7" borderId="0"/>
    <xf numFmtId="0" fontId="6" fillId="9" borderId="0"/>
    <xf numFmtId="0" fontId="8" fillId="9" borderId="0"/>
    <xf numFmtId="0" fontId="7" fillId="9" borderId="0"/>
    <xf numFmtId="0" fontId="6" fillId="9" borderId="0"/>
    <xf numFmtId="0" fontId="5" fillId="9" borderId="0"/>
    <xf numFmtId="0" fontId="4" fillId="9" borderId="0"/>
    <xf numFmtId="0" fontId="1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5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4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3" fillId="9" borderId="0"/>
    <xf numFmtId="0" fontId="12" fillId="9" borderId="0"/>
    <xf numFmtId="0" fontId="7" fillId="9" borderId="0"/>
    <xf numFmtId="0" fontId="6" fillId="9" borderId="0"/>
    <xf numFmtId="0" fontId="7" fillId="9" borderId="0"/>
    <xf numFmtId="0" fontId="6" fillId="9" borderId="0"/>
    <xf numFmtId="0" fontId="12" fillId="9" borderId="0"/>
    <xf numFmtId="0" fontId="7" fillId="9" borderId="0"/>
    <xf numFmtId="0" fontId="6" fillId="9" borderId="0"/>
    <xf numFmtId="0" fontId="11" fillId="9" borderId="0"/>
    <xf numFmtId="0" fontId="7" fillId="9" borderId="0"/>
    <xf numFmtId="0" fontId="6" fillId="9" borderId="0"/>
    <xf numFmtId="0" fontId="10" fillId="9" borderId="0"/>
    <xf numFmtId="0" fontId="7" fillId="9" borderId="0"/>
    <xf numFmtId="0" fontId="6" fillId="9" borderId="0"/>
    <xf numFmtId="0" fontId="9" fillId="9" borderId="0"/>
    <xf numFmtId="0" fontId="7" fillId="9" borderId="0"/>
    <xf numFmtId="0" fontId="6" fillId="9" borderId="0"/>
    <xf numFmtId="0" fontId="6" fillId="11" borderId="0"/>
    <xf numFmtId="0" fontId="8" fillId="11" borderId="0"/>
    <xf numFmtId="0" fontId="7" fillId="11" borderId="0"/>
    <xf numFmtId="0" fontId="6" fillId="11" borderId="0"/>
    <xf numFmtId="0" fontId="5" fillId="11" borderId="0"/>
    <xf numFmtId="0" fontId="4" fillId="11" borderId="0"/>
    <xf numFmtId="0" fontId="1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5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4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3" fillId="11" borderId="0"/>
    <xf numFmtId="0" fontId="12" fillId="11" borderId="0"/>
    <xf numFmtId="0" fontId="7" fillId="11" borderId="0"/>
    <xf numFmtId="0" fontId="6" fillId="11" borderId="0"/>
    <xf numFmtId="0" fontId="7" fillId="11" borderId="0"/>
    <xf numFmtId="0" fontId="6" fillId="11" borderId="0"/>
    <xf numFmtId="0" fontId="12" fillId="11" borderId="0"/>
    <xf numFmtId="0" fontId="7" fillId="11" borderId="0"/>
    <xf numFmtId="0" fontId="6" fillId="11" borderId="0"/>
    <xf numFmtId="0" fontId="11" fillId="11" borderId="0"/>
    <xf numFmtId="0" fontId="7" fillId="11" borderId="0"/>
    <xf numFmtId="0" fontId="6" fillId="11" borderId="0"/>
    <xf numFmtId="0" fontId="10" fillId="11" borderId="0"/>
    <xf numFmtId="0" fontId="7" fillId="11" borderId="0"/>
    <xf numFmtId="0" fontId="6" fillId="11" borderId="0"/>
    <xf numFmtId="0" fontId="9" fillId="11" borderId="0"/>
    <xf numFmtId="0" fontId="7" fillId="11" borderId="0"/>
    <xf numFmtId="0" fontId="6" fillId="11" borderId="0"/>
    <xf numFmtId="0" fontId="6" fillId="13" borderId="0"/>
    <xf numFmtId="0" fontId="8" fillId="13" borderId="0"/>
    <xf numFmtId="0" fontId="7" fillId="13" borderId="0"/>
    <xf numFmtId="0" fontId="6" fillId="13" borderId="0"/>
    <xf numFmtId="0" fontId="5" fillId="13" borderId="0"/>
    <xf numFmtId="0" fontId="4" fillId="13" borderId="0"/>
    <xf numFmtId="0" fontId="1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5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4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3" fillId="13" borderId="0"/>
    <xf numFmtId="0" fontId="12" fillId="13" borderId="0"/>
    <xf numFmtId="0" fontId="7" fillId="13" borderId="0"/>
    <xf numFmtId="0" fontId="6" fillId="13" borderId="0"/>
    <xf numFmtId="0" fontId="7" fillId="13" borderId="0"/>
    <xf numFmtId="0" fontId="6" fillId="13" borderId="0"/>
    <xf numFmtId="0" fontId="12" fillId="13" borderId="0"/>
    <xf numFmtId="0" fontId="7" fillId="13" borderId="0"/>
    <xf numFmtId="0" fontId="6" fillId="13" borderId="0"/>
    <xf numFmtId="0" fontId="11" fillId="13" borderId="0"/>
    <xf numFmtId="0" fontId="7" fillId="13" borderId="0"/>
    <xf numFmtId="0" fontId="6" fillId="13" borderId="0"/>
    <xf numFmtId="0" fontId="10" fillId="13" borderId="0"/>
    <xf numFmtId="0" fontId="7" fillId="13" borderId="0"/>
    <xf numFmtId="0" fontId="6" fillId="13" borderId="0"/>
    <xf numFmtId="0" fontId="9" fillId="13" borderId="0"/>
    <xf numFmtId="0" fontId="7" fillId="13" borderId="0"/>
    <xf numFmtId="0" fontId="6" fillId="13" borderId="0"/>
    <xf numFmtId="0" fontId="6" fillId="15" borderId="0"/>
    <xf numFmtId="0" fontId="8" fillId="15" borderId="0"/>
    <xf numFmtId="0" fontId="7" fillId="15" borderId="0"/>
    <xf numFmtId="0" fontId="6" fillId="15" borderId="0"/>
    <xf numFmtId="0" fontId="5" fillId="15" borderId="0"/>
    <xf numFmtId="0" fontId="4" fillId="15" borderId="0"/>
    <xf numFmtId="0" fontId="1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5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4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3" fillId="15" borderId="0"/>
    <xf numFmtId="0" fontId="12" fillId="15" borderId="0"/>
    <xf numFmtId="0" fontId="7" fillId="15" borderId="0"/>
    <xf numFmtId="0" fontId="6" fillId="15" borderId="0"/>
    <xf numFmtId="0" fontId="7" fillId="15" borderId="0"/>
    <xf numFmtId="0" fontId="6" fillId="15" borderId="0"/>
    <xf numFmtId="0" fontId="12" fillId="15" borderId="0"/>
    <xf numFmtId="0" fontId="7" fillId="15" borderId="0"/>
    <xf numFmtId="0" fontId="6" fillId="15" borderId="0"/>
    <xf numFmtId="0" fontId="11" fillId="15" borderId="0"/>
    <xf numFmtId="0" fontId="7" fillId="15" borderId="0"/>
    <xf numFmtId="0" fontId="6" fillId="15" borderId="0"/>
    <xf numFmtId="0" fontId="10" fillId="15" borderId="0"/>
    <xf numFmtId="0" fontId="7" fillId="15" borderId="0"/>
    <xf numFmtId="0" fontId="6" fillId="15" borderId="0"/>
    <xf numFmtId="0" fontId="9" fillId="15" borderId="0"/>
    <xf numFmtId="0" fontId="7" fillId="15" borderId="0"/>
    <xf numFmtId="0" fontId="6" fillId="15" borderId="0"/>
    <xf numFmtId="0" fontId="6" fillId="6" borderId="0"/>
    <xf numFmtId="0" fontId="8" fillId="6" borderId="0"/>
    <xf numFmtId="0" fontId="7" fillId="6" borderId="0"/>
    <xf numFmtId="0" fontId="6" fillId="6" borderId="0"/>
    <xf numFmtId="0" fontId="5" fillId="6" borderId="0"/>
    <xf numFmtId="0" fontId="4" fillId="6" borderId="0"/>
    <xf numFmtId="0" fontId="1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5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4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3" fillId="6" borderId="0"/>
    <xf numFmtId="0" fontId="12" fillId="6" borderId="0"/>
    <xf numFmtId="0" fontId="7" fillId="6" borderId="0"/>
    <xf numFmtId="0" fontId="6" fillId="6" borderId="0"/>
    <xf numFmtId="0" fontId="7" fillId="6" borderId="0"/>
    <xf numFmtId="0" fontId="6" fillId="6" borderId="0"/>
    <xf numFmtId="0" fontId="12" fillId="6" borderId="0"/>
    <xf numFmtId="0" fontId="7" fillId="6" borderId="0"/>
    <xf numFmtId="0" fontId="6" fillId="6" borderId="0"/>
    <xf numFmtId="0" fontId="11" fillId="6" borderId="0"/>
    <xf numFmtId="0" fontId="7" fillId="6" borderId="0"/>
    <xf numFmtId="0" fontId="6" fillId="6" borderId="0"/>
    <xf numFmtId="0" fontId="10" fillId="6" borderId="0"/>
    <xf numFmtId="0" fontId="7" fillId="6" borderId="0"/>
    <xf numFmtId="0" fontId="6" fillId="6" borderId="0"/>
    <xf numFmtId="0" fontId="9" fillId="6" borderId="0"/>
    <xf numFmtId="0" fontId="7" fillId="6" borderId="0"/>
    <xf numFmtId="0" fontId="6" fillId="6" borderId="0"/>
    <xf numFmtId="0" fontId="6" fillId="8" borderId="0"/>
    <xf numFmtId="0" fontId="8" fillId="8" borderId="0"/>
    <xf numFmtId="0" fontId="7" fillId="8" borderId="0"/>
    <xf numFmtId="0" fontId="6" fillId="8" borderId="0"/>
    <xf numFmtId="0" fontId="5" fillId="8" borderId="0"/>
    <xf numFmtId="0" fontId="4" fillId="8" borderId="0"/>
    <xf numFmtId="0" fontId="1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5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4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3" fillId="8" borderId="0"/>
    <xf numFmtId="0" fontId="12" fillId="8" borderId="0"/>
    <xf numFmtId="0" fontId="7" fillId="8" borderId="0"/>
    <xf numFmtId="0" fontId="6" fillId="8" borderId="0"/>
    <xf numFmtId="0" fontId="7" fillId="8" borderId="0"/>
    <xf numFmtId="0" fontId="6" fillId="8" borderId="0"/>
    <xf numFmtId="0" fontId="12" fillId="8" borderId="0"/>
    <xf numFmtId="0" fontId="7" fillId="8" borderId="0"/>
    <xf numFmtId="0" fontId="6" fillId="8" borderId="0"/>
    <xf numFmtId="0" fontId="11" fillId="8" borderId="0"/>
    <xf numFmtId="0" fontId="7" fillId="8" borderId="0"/>
    <xf numFmtId="0" fontId="6" fillId="8" borderId="0"/>
    <xf numFmtId="0" fontId="10" fillId="8" borderId="0"/>
    <xf numFmtId="0" fontId="7" fillId="8" borderId="0"/>
    <xf numFmtId="0" fontId="6" fillId="8" borderId="0"/>
    <xf numFmtId="0" fontId="9" fillId="8" borderId="0"/>
    <xf numFmtId="0" fontId="7" fillId="8" borderId="0"/>
    <xf numFmtId="0" fontId="6" fillId="8" borderId="0"/>
    <xf numFmtId="0" fontId="6" fillId="10" borderId="0"/>
    <xf numFmtId="0" fontId="8" fillId="10" borderId="0"/>
    <xf numFmtId="0" fontId="7" fillId="10" borderId="0"/>
    <xf numFmtId="0" fontId="6" fillId="10" borderId="0"/>
    <xf numFmtId="0" fontId="5" fillId="10" borderId="0"/>
    <xf numFmtId="0" fontId="4" fillId="10" borderId="0"/>
    <xf numFmtId="0" fontId="1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5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4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3" fillId="10" borderId="0"/>
    <xf numFmtId="0" fontId="12" fillId="10" borderId="0"/>
    <xf numFmtId="0" fontId="7" fillId="10" borderId="0"/>
    <xf numFmtId="0" fontId="6" fillId="10" borderId="0"/>
    <xf numFmtId="0" fontId="7" fillId="10" borderId="0"/>
    <xf numFmtId="0" fontId="6" fillId="10" borderId="0"/>
    <xf numFmtId="0" fontId="12" fillId="10" borderId="0"/>
    <xf numFmtId="0" fontId="7" fillId="10" borderId="0"/>
    <xf numFmtId="0" fontId="6" fillId="10" borderId="0"/>
    <xf numFmtId="0" fontId="11" fillId="10" borderId="0"/>
    <xf numFmtId="0" fontId="7" fillId="10" borderId="0"/>
    <xf numFmtId="0" fontId="6" fillId="10" borderId="0"/>
    <xf numFmtId="0" fontId="10" fillId="10" borderId="0"/>
    <xf numFmtId="0" fontId="7" fillId="10" borderId="0"/>
    <xf numFmtId="0" fontId="6" fillId="10" borderId="0"/>
    <xf numFmtId="0" fontId="9" fillId="10" borderId="0"/>
    <xf numFmtId="0" fontId="7" fillId="10" borderId="0"/>
    <xf numFmtId="0" fontId="6" fillId="10" borderId="0"/>
    <xf numFmtId="0" fontId="6" fillId="3" borderId="0"/>
    <xf numFmtId="0" fontId="8" fillId="3" borderId="0"/>
    <xf numFmtId="0" fontId="7" fillId="3" borderId="0"/>
    <xf numFmtId="0" fontId="6" fillId="3" borderId="0"/>
    <xf numFmtId="0" fontId="5" fillId="3" borderId="0"/>
    <xf numFmtId="0" fontId="4" fillId="3" borderId="0"/>
    <xf numFmtId="0" fontId="17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4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3" fillId="3" borderId="0"/>
    <xf numFmtId="0" fontId="12" fillId="3" borderId="0"/>
    <xf numFmtId="0" fontId="7" fillId="3" borderId="0"/>
    <xf numFmtId="0" fontId="6" fillId="3" borderId="0"/>
    <xf numFmtId="0" fontId="7" fillId="3" borderId="0"/>
    <xf numFmtId="0" fontId="6" fillId="3" borderId="0"/>
    <xf numFmtId="0" fontId="12" fillId="3" borderId="0"/>
    <xf numFmtId="0" fontId="7" fillId="3" borderId="0"/>
    <xf numFmtId="0" fontId="6" fillId="3" borderId="0"/>
    <xf numFmtId="0" fontId="11" fillId="3" borderId="0"/>
    <xf numFmtId="0" fontId="7" fillId="3" borderId="0"/>
    <xf numFmtId="0" fontId="6" fillId="3" borderId="0"/>
    <xf numFmtId="0" fontId="10" fillId="3" borderId="0"/>
    <xf numFmtId="0" fontId="7" fillId="3" borderId="0"/>
    <xf numFmtId="0" fontId="6" fillId="3" borderId="0"/>
    <xf numFmtId="0" fontId="9" fillId="3" borderId="0"/>
    <xf numFmtId="0" fontId="7" fillId="3" borderId="0"/>
    <xf numFmtId="0" fontId="6" fillId="3" borderId="0"/>
    <xf numFmtId="0" fontId="6" fillId="14" borderId="0"/>
    <xf numFmtId="0" fontId="8" fillId="14" borderId="0"/>
    <xf numFmtId="0" fontId="7" fillId="14" borderId="0"/>
    <xf numFmtId="0" fontId="6" fillId="14" borderId="0"/>
    <xf numFmtId="0" fontId="5" fillId="14" borderId="0"/>
    <xf numFmtId="0" fontId="4" fillId="14" borderId="0"/>
    <xf numFmtId="0" fontId="1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5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4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3" fillId="14" borderId="0"/>
    <xf numFmtId="0" fontId="12" fillId="14" borderId="0"/>
    <xf numFmtId="0" fontId="7" fillId="14" borderId="0"/>
    <xf numFmtId="0" fontId="6" fillId="14" borderId="0"/>
    <xf numFmtId="0" fontId="7" fillId="14" borderId="0"/>
    <xf numFmtId="0" fontId="6" fillId="14" borderId="0"/>
    <xf numFmtId="0" fontId="12" fillId="14" borderId="0"/>
    <xf numFmtId="0" fontId="7" fillId="14" borderId="0"/>
    <xf numFmtId="0" fontId="6" fillId="14" borderId="0"/>
    <xf numFmtId="0" fontId="11" fillId="14" borderId="0"/>
    <xf numFmtId="0" fontId="7" fillId="14" borderId="0"/>
    <xf numFmtId="0" fontId="6" fillId="14" borderId="0"/>
    <xf numFmtId="0" fontId="10" fillId="14" borderId="0"/>
    <xf numFmtId="0" fontId="7" fillId="14" borderId="0"/>
    <xf numFmtId="0" fontId="6" fillId="14" borderId="0"/>
    <xf numFmtId="0" fontId="9" fillId="14" borderId="0"/>
    <xf numFmtId="0" fontId="7" fillId="14" borderId="0"/>
    <xf numFmtId="0" fontId="6" fillId="14" borderId="0"/>
    <xf numFmtId="0" fontId="6" fillId="16" borderId="0"/>
    <xf numFmtId="0" fontId="8" fillId="16" borderId="0"/>
    <xf numFmtId="0" fontId="7" fillId="16" borderId="0"/>
    <xf numFmtId="0" fontId="6" fillId="16" borderId="0"/>
    <xf numFmtId="0" fontId="5" fillId="16" borderId="0"/>
    <xf numFmtId="0" fontId="4" fillId="16" borderId="0"/>
    <xf numFmtId="0" fontId="1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5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4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3" fillId="16" borderId="0"/>
    <xf numFmtId="0" fontId="12" fillId="16" borderId="0"/>
    <xf numFmtId="0" fontId="7" fillId="16" borderId="0"/>
    <xf numFmtId="0" fontId="6" fillId="16" borderId="0"/>
    <xf numFmtId="0" fontId="7" fillId="16" borderId="0"/>
    <xf numFmtId="0" fontId="6" fillId="16" borderId="0"/>
    <xf numFmtId="0" fontId="12" fillId="16" borderId="0"/>
    <xf numFmtId="0" fontId="7" fillId="16" borderId="0"/>
    <xf numFmtId="0" fontId="6" fillId="16" borderId="0"/>
    <xf numFmtId="0" fontId="11" fillId="16" borderId="0"/>
    <xf numFmtId="0" fontId="7" fillId="16" borderId="0"/>
    <xf numFmtId="0" fontId="6" fillId="16" borderId="0"/>
    <xf numFmtId="0" fontId="10" fillId="16" borderId="0"/>
    <xf numFmtId="0" fontId="7" fillId="16" borderId="0"/>
    <xf numFmtId="0" fontId="6" fillId="16" borderId="0"/>
    <xf numFmtId="0" fontId="9" fillId="16" borderId="0"/>
    <xf numFmtId="0" fontId="7" fillId="16" borderId="0"/>
    <xf numFmtId="0" fontId="6" fillId="16" borderId="0"/>
    <xf numFmtId="0" fontId="25" fillId="25" borderId="0"/>
    <xf numFmtId="0" fontId="25" fillId="27" borderId="0"/>
    <xf numFmtId="0" fontId="25" fillId="29" borderId="0"/>
    <xf numFmtId="0" fontId="25" fillId="31" borderId="0"/>
    <xf numFmtId="0" fontId="25" fillId="32" borderId="0"/>
    <xf numFmtId="0" fontId="25" fillId="34" borderId="0"/>
    <xf numFmtId="0" fontId="25" fillId="24" borderId="0"/>
    <xf numFmtId="0" fontId="25" fillId="26" borderId="0"/>
    <xf numFmtId="0" fontId="25" fillId="28" borderId="0"/>
    <xf numFmtId="0" fontId="25" fillId="30" borderId="0"/>
    <xf numFmtId="0" fontId="25" fillId="12" borderId="0"/>
    <xf numFmtId="0" fontId="25" fillId="33" borderId="0"/>
    <xf numFmtId="0" fontId="37" fillId="20" borderId="0"/>
    <xf numFmtId="0" fontId="40" fillId="22" borderId="9"/>
    <xf numFmtId="0" fontId="42" fillId="23" borderId="12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3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44" fontId="19" fillId="0" borderId="0"/>
    <xf numFmtId="0" fontId="43" fillId="0" borderId="0"/>
    <xf numFmtId="0" fontId="36" fillId="19" borderId="0"/>
    <xf numFmtId="0" fontId="33" fillId="0" borderId="6"/>
    <xf numFmtId="0" fontId="34" fillId="0" borderId="7"/>
    <xf numFmtId="0" fontId="35" fillId="0" borderId="8"/>
    <xf numFmtId="0" fontId="35" fillId="0" borderId="0"/>
    <xf numFmtId="0" fontId="31" fillId="0" borderId="0"/>
    <xf numFmtId="0" fontId="38" fillId="21" borderId="9"/>
    <xf numFmtId="0" fontId="41" fillId="0" borderId="11"/>
    <xf numFmtId="0" fontId="23" fillId="4" borderId="0"/>
    <xf numFmtId="0" fontId="5" fillId="0" borderId="0"/>
    <xf numFmtId="0" fontId="46" fillId="0" borderId="0">
      <protection locked="0"/>
    </xf>
    <xf numFmtId="0" fontId="4" fillId="0" borderId="0"/>
    <xf numFmtId="0" fontId="17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164" fontId="20" fillId="0" borderId="0"/>
    <xf numFmtId="0" fontId="16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5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2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7" fillId="0" borderId="0"/>
    <xf numFmtId="0" fontId="6" fillId="0" borderId="0"/>
    <xf numFmtId="0" fontId="10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29" fillId="2" borderId="2"/>
    <xf numFmtId="0" fontId="8" fillId="2" borderId="2"/>
    <xf numFmtId="0" fontId="7" fillId="2" borderId="2"/>
    <xf numFmtId="0" fontId="6" fillId="2" borderId="2"/>
    <xf numFmtId="0" fontId="5" fillId="2" borderId="2"/>
    <xf numFmtId="0" fontId="4" fillId="2" borderId="2"/>
    <xf numFmtId="0" fontId="17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6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20" fillId="2" borderId="2"/>
    <xf numFmtId="0" fontId="15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4" fillId="2" borderId="2"/>
    <xf numFmtId="0" fontId="13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2" fillId="2" borderId="2"/>
    <xf numFmtId="0" fontId="7" fillId="2" borderId="2"/>
    <xf numFmtId="0" fontId="6" fillId="2" borderId="2"/>
    <xf numFmtId="0" fontId="7" fillId="2" borderId="2"/>
    <xf numFmtId="0" fontId="6" fillId="2" borderId="2"/>
    <xf numFmtId="0" fontId="11" fillId="2" borderId="2"/>
    <xf numFmtId="0" fontId="7" fillId="2" borderId="2"/>
    <xf numFmtId="0" fontId="6" fillId="2" borderId="2"/>
    <xf numFmtId="0" fontId="10" fillId="2" borderId="2"/>
    <xf numFmtId="0" fontId="7" fillId="2" borderId="2"/>
    <xf numFmtId="0" fontId="6" fillId="2" borderId="2"/>
    <xf numFmtId="0" fontId="9" fillId="2" borderId="2"/>
    <xf numFmtId="0" fontId="7" fillId="2" borderId="2"/>
    <xf numFmtId="0" fontId="6" fillId="2" borderId="2"/>
    <xf numFmtId="0" fontId="39" fillId="22" borderId="10"/>
    <xf numFmtId="9" fontId="20" fillId="0" borderId="0"/>
    <xf numFmtId="0" fontId="32" fillId="0" borderId="0"/>
    <xf numFmtId="0" fontId="44" fillId="0" borderId="13"/>
    <xf numFmtId="0" fontId="24" fillId="0" borderId="0"/>
  </cellStyleXfs>
  <cellXfs count="147">
    <xf numFmtId="164" fontId="0" fillId="0" borderId="0" xfId="0" applyNumberFormat="1" applyFont="1" applyFill="1" applyBorder="1"/>
    <xf numFmtId="44" fontId="19" fillId="0" borderId="0" xfId="756" applyNumberFormat="1" applyFont="1" applyFill="1" applyBorder="1"/>
    <xf numFmtId="164" fontId="20" fillId="0" borderId="0" xfId="801" applyNumberFormat="1" applyFont="1" applyFill="1" applyBorder="1"/>
    <xf numFmtId="164" fontId="18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4" fontId="21" fillId="0" borderId="0" xfId="0" applyNumberFormat="1" applyFont="1" applyFill="1" applyBorder="1"/>
    <xf numFmtId="164" fontId="22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44" fontId="26" fillId="0" borderId="0" xfId="756" applyNumberFormat="1" applyFont="1" applyFill="1" applyBorder="1"/>
    <xf numFmtId="43" fontId="0" fillId="0" borderId="0" xfId="748" applyNumberFormat="1" applyFont="1" applyFill="1" applyBorder="1" applyAlignment="1">
      <alignment horizontal="center"/>
    </xf>
    <xf numFmtId="171" fontId="0" fillId="0" borderId="0" xfId="748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168" fontId="2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wrapText="1"/>
    </xf>
    <xf numFmtId="43" fontId="18" fillId="18" borderId="1" xfId="748" applyNumberFormat="1" applyFont="1" applyFill="1" applyBorder="1"/>
    <xf numFmtId="44" fontId="18" fillId="18" borderId="1" xfId="756" applyNumberFormat="1" applyFont="1" applyFill="1" applyBorder="1"/>
    <xf numFmtId="14" fontId="0" fillId="0" borderId="0" xfId="0" applyNumberFormat="1" applyFont="1" applyFill="1" applyBorder="1"/>
    <xf numFmtId="0" fontId="27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/>
    </xf>
    <xf numFmtId="164" fontId="19" fillId="0" borderId="0" xfId="0" applyNumberFormat="1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164" fontId="19" fillId="0" borderId="1" xfId="0" applyNumberFormat="1" applyFont="1" applyFill="1" applyBorder="1"/>
    <xf numFmtId="170" fontId="19" fillId="0" borderId="1" xfId="0" applyNumberFormat="1" applyFont="1" applyFill="1" applyBorder="1" applyAlignment="1">
      <alignment horizontal="center"/>
    </xf>
    <xf numFmtId="169" fontId="19" fillId="0" borderId="1" xfId="756" applyNumberFormat="1" applyFont="1" applyFill="1" applyBorder="1"/>
    <xf numFmtId="9" fontId="19" fillId="0" borderId="0" xfId="927" applyNumberFormat="1" applyFont="1" applyFill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/>
    </xf>
    <xf numFmtId="164" fontId="27" fillId="0" borderId="1" xfId="0" applyNumberFormat="1" applyFont="1" applyFill="1" applyBorder="1"/>
    <xf numFmtId="164" fontId="18" fillId="0" borderId="1" xfId="0" applyNumberFormat="1" applyFont="1" applyFill="1" applyBorder="1"/>
    <xf numFmtId="0" fontId="24" fillId="0" borderId="0" xfId="802" applyNumberFormat="1" applyFont="1" applyFill="1" applyBorder="1"/>
    <xf numFmtId="164" fontId="28" fillId="0" borderId="0" xfId="801" applyNumberFormat="1" applyFont="1" applyFill="1" applyBorder="1"/>
    <xf numFmtId="14" fontId="28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7" fillId="18" borderId="0" xfId="0" applyNumberFormat="1" applyFont="1" applyFill="1" applyBorder="1"/>
    <xf numFmtId="164" fontId="0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Fill="1" applyBorder="1"/>
    <xf numFmtId="164" fontId="30" fillId="2" borderId="3" xfId="850" applyNumberFormat="1" applyFont="1" applyFill="1" applyBorder="1" applyAlignment="1">
      <alignment wrapText="1"/>
    </xf>
    <xf numFmtId="44" fontId="30" fillId="2" borderId="4" xfId="85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20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center" wrapText="1"/>
    </xf>
    <xf numFmtId="44" fontId="30" fillId="2" borderId="0" xfId="850" applyNumberFormat="1" applyFont="1" applyFill="1" applyBorder="1"/>
    <xf numFmtId="164" fontId="0" fillId="0" borderId="0" xfId="0" applyNumberFormat="1" applyFont="1" applyFill="1" applyBorder="1"/>
    <xf numFmtId="44" fontId="19" fillId="0" borderId="0" xfId="0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56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44" fontId="18" fillId="0" borderId="1" xfId="0" applyNumberFormat="1" applyFont="1" applyFill="1" applyBorder="1"/>
    <xf numFmtId="14" fontId="27" fillId="0" borderId="1" xfId="0" applyNumberFormat="1" applyFont="1" applyFill="1" applyBorder="1"/>
    <xf numFmtId="164" fontId="0" fillId="0" borderId="0" xfId="0" applyNumberFormat="1" applyFont="1" applyFill="1" applyBorder="1"/>
    <xf numFmtId="14" fontId="27" fillId="17" borderId="1" xfId="0" applyNumberFormat="1" applyFont="1" applyFill="1" applyBorder="1" applyAlignment="1">
      <alignment vertical="center"/>
    </xf>
    <xf numFmtId="164" fontId="27" fillId="17" borderId="1" xfId="0" applyNumberFormat="1" applyFont="1" applyFill="1" applyBorder="1" applyAlignment="1">
      <alignment vertical="center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49" fontId="28" fillId="0" borderId="0" xfId="0" applyNumberFormat="1" applyFont="1" applyFill="1" applyBorder="1"/>
    <xf numFmtId="164" fontId="31" fillId="0" borderId="0" xfId="770" applyNumberFormat="1" applyFont="1" applyFill="1" applyBorder="1"/>
    <xf numFmtId="164" fontId="20" fillId="0" borderId="0" xfId="801" applyNumberFormat="1" applyFont="1" applyFill="1" applyBorder="1"/>
    <xf numFmtId="164" fontId="28" fillId="0" borderId="0" xfId="801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 vertical="top" wrapText="1"/>
    </xf>
    <xf numFmtId="44" fontId="25" fillId="12" borderId="5" xfId="743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8" fontId="20" fillId="0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8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Font="1" applyFill="1" applyBorder="1"/>
    <xf numFmtId="166" fontId="20" fillId="0" borderId="0" xfId="0" applyNumberFormat="1" applyFont="1" applyFill="1" applyBorder="1"/>
    <xf numFmtId="164" fontId="31" fillId="0" borderId="0" xfId="770" applyNumberFormat="1" applyFont="1" applyFill="1" applyBorder="1"/>
    <xf numFmtId="164" fontId="26" fillId="0" borderId="0" xfId="0" applyNumberFormat="1" applyFont="1" applyFill="1" applyBorder="1"/>
    <xf numFmtId="44" fontId="26" fillId="0" borderId="0" xfId="756" applyNumberFormat="1" applyFont="1" applyFill="1" applyBorder="1"/>
    <xf numFmtId="164" fontId="19" fillId="0" borderId="0" xfId="0" applyNumberFormat="1" applyFont="1" applyFill="1" applyBorder="1" applyAlignment="1">
      <alignment horizontal="center" vertical="top"/>
    </xf>
    <xf numFmtId="164" fontId="19" fillId="0" borderId="0" xfId="0" applyNumberFormat="1" applyFont="1" applyFill="1" applyBorder="1" applyAlignment="1">
      <alignment horizontal="center" vertical="top" wrapText="1"/>
    </xf>
    <xf numFmtId="167" fontId="0" fillId="0" borderId="0" xfId="748" applyNumberFormat="1" applyFont="1" applyFill="1" applyBorder="1"/>
    <xf numFmtId="166" fontId="20" fillId="0" borderId="0" xfId="801" applyNumberFormat="1" applyFont="1" applyFill="1" applyBorder="1" applyAlignment="1">
      <alignment horizontal="center"/>
    </xf>
    <xf numFmtId="164" fontId="20" fillId="0" borderId="0" xfId="801" applyNumberFormat="1" applyFont="1" applyFill="1" applyBorder="1"/>
    <xf numFmtId="44" fontId="20" fillId="0" borderId="0" xfId="76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/>
    <xf numFmtId="166" fontId="45" fillId="4" borderId="0" xfId="773" applyNumberFormat="1" applyFont="1" applyFill="1" applyBorder="1" applyAlignment="1">
      <alignment horizontal="center"/>
    </xf>
    <xf numFmtId="44" fontId="45" fillId="4" borderId="0" xfId="773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14" fontId="0" fillId="0" borderId="0" xfId="0" applyNumberFormat="1" applyFont="1" applyFill="1" applyBorder="1"/>
    <xf numFmtId="44" fontId="19" fillId="0" borderId="0" xfId="0" applyNumberFormat="1" applyFont="1" applyFill="1" applyBorder="1"/>
    <xf numFmtId="44" fontId="18" fillId="17" borderId="1" xfId="0" applyNumberFormat="1" applyFont="1" applyFill="1" applyBorder="1" applyAlignment="1">
      <alignment vertical="center"/>
    </xf>
    <xf numFmtId="44" fontId="4" fillId="0" borderId="0" xfId="756" applyNumberFormat="1" applyFont="1" applyFill="1" applyBorder="1"/>
    <xf numFmtId="44" fontId="20" fillId="0" borderId="0" xfId="75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NumberFormat="1" applyFill="1" applyBorder="1"/>
    <xf numFmtId="0" fontId="3" fillId="2" borderId="2" xfId="923" applyFont="1"/>
    <xf numFmtId="0" fontId="3" fillId="35" borderId="0" xfId="800" applyFont="1" applyFill="1"/>
    <xf numFmtId="172" fontId="3" fillId="35" borderId="0" xfId="800" applyNumberFormat="1" applyFont="1" applyFill="1"/>
    <xf numFmtId="172" fontId="3" fillId="2" borderId="2" xfId="923" applyNumberFormat="1" applyFont="1"/>
    <xf numFmtId="0" fontId="31" fillId="0" borderId="0" xfId="770"/>
    <xf numFmtId="0" fontId="2" fillId="2" borderId="2" xfId="923" applyFont="1"/>
    <xf numFmtId="0" fontId="1" fillId="2" borderId="2" xfId="923" applyFont="1"/>
    <xf numFmtId="164" fontId="18" fillId="0" borderId="0" xfId="0" applyNumberFormat="1" applyFont="1" applyFill="1" applyBorder="1" applyAlignment="1">
      <alignment horizontal="left"/>
    </xf>
    <xf numFmtId="164" fontId="19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5" fontId="20" fillId="0" borderId="0" xfId="801" applyNumberFormat="1" applyFont="1" applyFill="1" applyBorder="1" applyAlignment="1">
      <alignment horizontal="center" vertical="center"/>
    </xf>
    <xf numFmtId="166" fontId="20" fillId="0" borderId="0" xfId="801" applyNumberFormat="1" applyFont="1" applyFill="1" applyBorder="1" applyAlignment="1">
      <alignment horizontal="center" vertical="center"/>
    </xf>
    <xf numFmtId="44" fontId="20" fillId="0" borderId="0" xfId="763" applyNumberFormat="1" applyFont="1" applyFill="1" applyBorder="1" applyAlignment="1">
      <alignment horizontal="center" vertical="center"/>
    </xf>
    <xf numFmtId="165" fontId="45" fillId="4" borderId="0" xfId="773" applyNumberFormat="1" applyFont="1" applyFill="1" applyBorder="1" applyAlignment="1">
      <alignment horizontal="center" vertical="center"/>
    </xf>
    <xf numFmtId="166" fontId="45" fillId="4" borderId="0" xfId="773" applyNumberFormat="1" applyFont="1" applyFill="1" applyBorder="1" applyAlignment="1">
      <alignment horizontal="center" vertical="center"/>
    </xf>
    <xf numFmtId="44" fontId="45" fillId="4" borderId="0" xfId="773" applyNumberFormat="1" applyFont="1" applyFill="1" applyBorder="1" applyAlignment="1">
      <alignment horizontal="center" vertical="center"/>
    </xf>
    <xf numFmtId="164" fontId="45" fillId="4" borderId="0" xfId="773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/>
    </xf>
  </cellXfs>
  <cellStyles count="931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12" xfId="6"/>
    <cellStyle name="20% - Accent1 2" xfId="7"/>
    <cellStyle name="20% - Accent1 2 2" xfId="8"/>
    <cellStyle name="20% - Accent1 2 2 2" xfId="9"/>
    <cellStyle name="20% - Accent1 2 2 2 2" xfId="10"/>
    <cellStyle name="20% - Accent1 2 2 2 3" xfId="11"/>
    <cellStyle name="20% - Accent1 2 2 3" xfId="12"/>
    <cellStyle name="20% - Accent1 2 2 4" xfId="13"/>
    <cellStyle name="20% - Accent1 2 3" xfId="14"/>
    <cellStyle name="20% - Accent1 2 3 2" xfId="15"/>
    <cellStyle name="20% - Accent1 2 3 3" xfId="16"/>
    <cellStyle name="20% - Accent1 2 4" xfId="17"/>
    <cellStyle name="20% - Accent1 2 5" xfId="18"/>
    <cellStyle name="20% - Accent1 3" xfId="19"/>
    <cellStyle name="20% - Accent1 3 2" xfId="20"/>
    <cellStyle name="20% - Accent1 3 2 2" xfId="21"/>
    <cellStyle name="20% - Accent1 3 2 2 2" xfId="22"/>
    <cellStyle name="20% - Accent1 3 2 2 3" xfId="23"/>
    <cellStyle name="20% - Accent1 3 2 3" xfId="24"/>
    <cellStyle name="20% - Accent1 3 2 4" xfId="25"/>
    <cellStyle name="20% - Accent1 3 3" xfId="26"/>
    <cellStyle name="20% - Accent1 3 3 2" xfId="27"/>
    <cellStyle name="20% - Accent1 3 3 3" xfId="28"/>
    <cellStyle name="20% - Accent1 3 4" xfId="29"/>
    <cellStyle name="20% - Accent1 3 5" xfId="30"/>
    <cellStyle name="20% - Accent1 4" xfId="31"/>
    <cellStyle name="20% - Accent1 4 2" xfId="32"/>
    <cellStyle name="20% - Accent1 4 2 2" xfId="33"/>
    <cellStyle name="20% - Accent1 4 2 2 2" xfId="34"/>
    <cellStyle name="20% - Accent1 4 2 2 3" xfId="35"/>
    <cellStyle name="20% - Accent1 4 2 3" xfId="36"/>
    <cellStyle name="20% - Accent1 4 2 4" xfId="37"/>
    <cellStyle name="20% - Accent1 4 3" xfId="38"/>
    <cellStyle name="20% - Accent1 4 3 2" xfId="39"/>
    <cellStyle name="20% - Accent1 4 3 3" xfId="40"/>
    <cellStyle name="20% - Accent1 4 4" xfId="41"/>
    <cellStyle name="20% - Accent1 4 5" xfId="42"/>
    <cellStyle name="20% - Accent1 5" xfId="43"/>
    <cellStyle name="20% - Accent1 5 2" xfId="44"/>
    <cellStyle name="20% - Accent1 5 2 2" xfId="45"/>
    <cellStyle name="20% - Accent1 5 2 3" xfId="46"/>
    <cellStyle name="20% - Accent1 5 3" xfId="47"/>
    <cellStyle name="20% - Accent1 5 4" xfId="48"/>
    <cellStyle name="20% - Accent1 6" xfId="49"/>
    <cellStyle name="20% - Accent1 6 2" xfId="50"/>
    <cellStyle name="20% - Accent1 6 3" xfId="51"/>
    <cellStyle name="20% - Accent1 7" xfId="52"/>
    <cellStyle name="20% - Accent1 7 2" xfId="53"/>
    <cellStyle name="20% - Accent1 7 3" xfId="54"/>
    <cellStyle name="20% - Accent1 8" xfId="55"/>
    <cellStyle name="20% - Accent1 8 2" xfId="56"/>
    <cellStyle name="20% - Accent1 8 3" xfId="57"/>
    <cellStyle name="20% - Accent1 9" xfId="58"/>
    <cellStyle name="20% - Accent1 9 2" xfId="59"/>
    <cellStyle name="20% - Accent1 9 3" xfId="60"/>
    <cellStyle name="20% - Accent2" xfId="61" builtinId="34" customBuiltin="1"/>
    <cellStyle name="20% - Accent2 10" xfId="62"/>
    <cellStyle name="20% - Accent2 10 2" xfId="63"/>
    <cellStyle name="20% - Accent2 10 3" xfId="64"/>
    <cellStyle name="20% - Accent2 11" xfId="65"/>
    <cellStyle name="20% - Accent2 12" xfId="66"/>
    <cellStyle name="20% - Accent2 2" xfId="67"/>
    <cellStyle name="20% - Accent2 2 2" xfId="68"/>
    <cellStyle name="20% - Accent2 2 2 2" xfId="69"/>
    <cellStyle name="20% - Accent2 2 2 2 2" xfId="70"/>
    <cellStyle name="20% - Accent2 2 2 2 3" xfId="71"/>
    <cellStyle name="20% - Accent2 2 2 3" xfId="72"/>
    <cellStyle name="20% - Accent2 2 2 4" xfId="73"/>
    <cellStyle name="20% - Accent2 2 3" xfId="74"/>
    <cellStyle name="20% - Accent2 2 3 2" xfId="75"/>
    <cellStyle name="20% - Accent2 2 3 3" xfId="76"/>
    <cellStyle name="20% - Accent2 2 4" xfId="77"/>
    <cellStyle name="20% - Accent2 2 5" xfId="78"/>
    <cellStyle name="20% - Accent2 3" xfId="79"/>
    <cellStyle name="20% - Accent2 3 2" xfId="80"/>
    <cellStyle name="20% - Accent2 3 2 2" xfId="81"/>
    <cellStyle name="20% - Accent2 3 2 2 2" xfId="82"/>
    <cellStyle name="20% - Accent2 3 2 2 3" xfId="83"/>
    <cellStyle name="20% - Accent2 3 2 3" xfId="84"/>
    <cellStyle name="20% - Accent2 3 2 4" xfId="85"/>
    <cellStyle name="20% - Accent2 3 3" xfId="86"/>
    <cellStyle name="20% - Accent2 3 3 2" xfId="87"/>
    <cellStyle name="20% - Accent2 3 3 3" xfId="88"/>
    <cellStyle name="20% - Accent2 3 4" xfId="89"/>
    <cellStyle name="20% - Accent2 3 5" xfId="90"/>
    <cellStyle name="20% - Accent2 4" xfId="91"/>
    <cellStyle name="20% - Accent2 4 2" xfId="92"/>
    <cellStyle name="20% - Accent2 4 2 2" xfId="93"/>
    <cellStyle name="20% - Accent2 4 2 2 2" xfId="94"/>
    <cellStyle name="20% - Accent2 4 2 2 3" xfId="95"/>
    <cellStyle name="20% - Accent2 4 2 3" xfId="96"/>
    <cellStyle name="20% - Accent2 4 2 4" xfId="97"/>
    <cellStyle name="20% - Accent2 4 3" xfId="98"/>
    <cellStyle name="20% - Accent2 4 3 2" xfId="99"/>
    <cellStyle name="20% - Accent2 4 3 3" xfId="100"/>
    <cellStyle name="20% - Accent2 4 4" xfId="101"/>
    <cellStyle name="20% - Accent2 4 5" xfId="102"/>
    <cellStyle name="20% - Accent2 5" xfId="103"/>
    <cellStyle name="20% - Accent2 5 2" xfId="104"/>
    <cellStyle name="20% - Accent2 5 2 2" xfId="105"/>
    <cellStyle name="20% - Accent2 5 2 3" xfId="106"/>
    <cellStyle name="20% - Accent2 5 3" xfId="107"/>
    <cellStyle name="20% - Accent2 5 4" xfId="108"/>
    <cellStyle name="20% - Accent2 6" xfId="109"/>
    <cellStyle name="20% - Accent2 6 2" xfId="110"/>
    <cellStyle name="20% - Accent2 6 3" xfId="111"/>
    <cellStyle name="20% - Accent2 7" xfId="112"/>
    <cellStyle name="20% - Accent2 7 2" xfId="113"/>
    <cellStyle name="20% - Accent2 7 3" xfId="114"/>
    <cellStyle name="20% - Accent2 8" xfId="115"/>
    <cellStyle name="20% - Accent2 8 2" xfId="116"/>
    <cellStyle name="20% - Accent2 8 3" xfId="117"/>
    <cellStyle name="20% - Accent2 9" xfId="118"/>
    <cellStyle name="20% - Accent2 9 2" xfId="119"/>
    <cellStyle name="20% - Accent2 9 3" xfId="120"/>
    <cellStyle name="20% - Accent3" xfId="121" builtinId="38" customBuiltin="1"/>
    <cellStyle name="20% - Accent3 10" xfId="122"/>
    <cellStyle name="20% - Accent3 10 2" xfId="123"/>
    <cellStyle name="20% - Accent3 10 3" xfId="124"/>
    <cellStyle name="20% - Accent3 11" xfId="125"/>
    <cellStyle name="20% - Accent3 12" xfId="126"/>
    <cellStyle name="20% - Accent3 2" xfId="127"/>
    <cellStyle name="20% - Accent3 2 2" xfId="128"/>
    <cellStyle name="20% - Accent3 2 2 2" xfId="129"/>
    <cellStyle name="20% - Accent3 2 2 2 2" xfId="130"/>
    <cellStyle name="20% - Accent3 2 2 2 3" xfId="131"/>
    <cellStyle name="20% - Accent3 2 2 3" xfId="132"/>
    <cellStyle name="20% - Accent3 2 2 4" xfId="133"/>
    <cellStyle name="20% - Accent3 2 3" xfId="134"/>
    <cellStyle name="20% - Accent3 2 3 2" xfId="135"/>
    <cellStyle name="20% - Accent3 2 3 3" xfId="136"/>
    <cellStyle name="20% - Accent3 2 4" xfId="137"/>
    <cellStyle name="20% - Accent3 2 5" xfId="138"/>
    <cellStyle name="20% - Accent3 3" xfId="139"/>
    <cellStyle name="20% - Accent3 3 2" xfId="140"/>
    <cellStyle name="20% - Accent3 3 2 2" xfId="141"/>
    <cellStyle name="20% - Accent3 3 2 2 2" xfId="142"/>
    <cellStyle name="20% - Accent3 3 2 2 3" xfId="143"/>
    <cellStyle name="20% - Accent3 3 2 3" xfId="144"/>
    <cellStyle name="20% - Accent3 3 2 4" xfId="145"/>
    <cellStyle name="20% - Accent3 3 3" xfId="146"/>
    <cellStyle name="20% - Accent3 3 3 2" xfId="147"/>
    <cellStyle name="20% - Accent3 3 3 3" xfId="148"/>
    <cellStyle name="20% - Accent3 3 4" xfId="149"/>
    <cellStyle name="20% - Accent3 3 5" xfId="150"/>
    <cellStyle name="20% - Accent3 4" xfId="151"/>
    <cellStyle name="20% - Accent3 4 2" xfId="152"/>
    <cellStyle name="20% - Accent3 4 2 2" xfId="153"/>
    <cellStyle name="20% - Accent3 4 2 2 2" xfId="154"/>
    <cellStyle name="20% - Accent3 4 2 2 3" xfId="155"/>
    <cellStyle name="20% - Accent3 4 2 3" xfId="156"/>
    <cellStyle name="20% - Accent3 4 2 4" xfId="157"/>
    <cellStyle name="20% - Accent3 4 3" xfId="158"/>
    <cellStyle name="20% - Accent3 4 3 2" xfId="159"/>
    <cellStyle name="20% - Accent3 4 3 3" xfId="160"/>
    <cellStyle name="20% - Accent3 4 4" xfId="161"/>
    <cellStyle name="20% - Accent3 4 5" xfId="162"/>
    <cellStyle name="20% - Accent3 5" xfId="163"/>
    <cellStyle name="20% - Accent3 5 2" xfId="164"/>
    <cellStyle name="20% - Accent3 5 2 2" xfId="165"/>
    <cellStyle name="20% - Accent3 5 2 3" xfId="166"/>
    <cellStyle name="20% - Accent3 5 3" xfId="167"/>
    <cellStyle name="20% - Accent3 5 4" xfId="168"/>
    <cellStyle name="20% - Accent3 6" xfId="169"/>
    <cellStyle name="20% - Accent3 6 2" xfId="170"/>
    <cellStyle name="20% - Accent3 6 3" xfId="171"/>
    <cellStyle name="20% - Accent3 7" xfId="172"/>
    <cellStyle name="20% - Accent3 7 2" xfId="173"/>
    <cellStyle name="20% - Accent3 7 3" xfId="174"/>
    <cellStyle name="20% - Accent3 8" xfId="175"/>
    <cellStyle name="20% - Accent3 8 2" xfId="176"/>
    <cellStyle name="20% - Accent3 8 3" xfId="177"/>
    <cellStyle name="20% - Accent3 9" xfId="178"/>
    <cellStyle name="20% - Accent3 9 2" xfId="179"/>
    <cellStyle name="20% - Accent3 9 3" xfId="180"/>
    <cellStyle name="20% - Accent4" xfId="181" builtinId="42" customBuiltin="1"/>
    <cellStyle name="20% - Accent4 10" xfId="182"/>
    <cellStyle name="20% - Accent4 10 2" xfId="183"/>
    <cellStyle name="20% - Accent4 10 3" xfId="184"/>
    <cellStyle name="20% - Accent4 11" xfId="185"/>
    <cellStyle name="20% - Accent4 12" xfId="186"/>
    <cellStyle name="20% - Accent4 2" xfId="187"/>
    <cellStyle name="20% - Accent4 2 2" xfId="188"/>
    <cellStyle name="20% - Accent4 2 2 2" xfId="189"/>
    <cellStyle name="20% - Accent4 2 2 2 2" xfId="190"/>
    <cellStyle name="20% - Accent4 2 2 2 3" xfId="191"/>
    <cellStyle name="20% - Accent4 2 2 3" xfId="192"/>
    <cellStyle name="20% - Accent4 2 2 4" xfId="193"/>
    <cellStyle name="20% - Accent4 2 3" xfId="194"/>
    <cellStyle name="20% - Accent4 2 3 2" xfId="195"/>
    <cellStyle name="20% - Accent4 2 3 3" xfId="196"/>
    <cellStyle name="20% - Accent4 2 4" xfId="197"/>
    <cellStyle name="20% - Accent4 2 5" xfId="198"/>
    <cellStyle name="20% - Accent4 3" xfId="199"/>
    <cellStyle name="20% - Accent4 3 2" xfId="200"/>
    <cellStyle name="20% - Accent4 3 2 2" xfId="201"/>
    <cellStyle name="20% - Accent4 3 2 2 2" xfId="202"/>
    <cellStyle name="20% - Accent4 3 2 2 3" xfId="203"/>
    <cellStyle name="20% - Accent4 3 2 3" xfId="204"/>
    <cellStyle name="20% - Accent4 3 2 4" xfId="205"/>
    <cellStyle name="20% - Accent4 3 3" xfId="206"/>
    <cellStyle name="20% - Accent4 3 3 2" xfId="207"/>
    <cellStyle name="20% - Accent4 3 3 3" xfId="208"/>
    <cellStyle name="20% - Accent4 3 4" xfId="209"/>
    <cellStyle name="20% - Accent4 3 5" xfId="210"/>
    <cellStyle name="20% - Accent4 4" xfId="211"/>
    <cellStyle name="20% - Accent4 4 2" xfId="212"/>
    <cellStyle name="20% - Accent4 4 2 2" xfId="213"/>
    <cellStyle name="20% - Accent4 4 2 2 2" xfId="214"/>
    <cellStyle name="20% - Accent4 4 2 2 3" xfId="215"/>
    <cellStyle name="20% - Accent4 4 2 3" xfId="216"/>
    <cellStyle name="20% - Accent4 4 2 4" xfId="217"/>
    <cellStyle name="20% - Accent4 4 3" xfId="218"/>
    <cellStyle name="20% - Accent4 4 3 2" xfId="219"/>
    <cellStyle name="20% - Accent4 4 3 3" xfId="220"/>
    <cellStyle name="20% - Accent4 4 4" xfId="221"/>
    <cellStyle name="20% - Accent4 4 5" xfId="222"/>
    <cellStyle name="20% - Accent4 5" xfId="223"/>
    <cellStyle name="20% - Accent4 5 2" xfId="224"/>
    <cellStyle name="20% - Accent4 5 2 2" xfId="225"/>
    <cellStyle name="20% - Accent4 5 2 3" xfId="226"/>
    <cellStyle name="20% - Accent4 5 3" xfId="227"/>
    <cellStyle name="20% - Accent4 5 4" xfId="228"/>
    <cellStyle name="20% - Accent4 6" xfId="229"/>
    <cellStyle name="20% - Accent4 6 2" xfId="230"/>
    <cellStyle name="20% - Accent4 6 3" xfId="231"/>
    <cellStyle name="20% - Accent4 7" xfId="232"/>
    <cellStyle name="20% - Accent4 7 2" xfId="233"/>
    <cellStyle name="20% - Accent4 7 3" xfId="234"/>
    <cellStyle name="20% - Accent4 8" xfId="235"/>
    <cellStyle name="20% - Accent4 8 2" xfId="236"/>
    <cellStyle name="20% - Accent4 8 3" xfId="237"/>
    <cellStyle name="20% - Accent4 9" xfId="238"/>
    <cellStyle name="20% - Accent4 9 2" xfId="239"/>
    <cellStyle name="20% - Accent4 9 3" xfId="240"/>
    <cellStyle name="20% - Accent5" xfId="241" builtinId="46" customBuiltin="1"/>
    <cellStyle name="20% - Accent5 10" xfId="242"/>
    <cellStyle name="20% - Accent5 10 2" xfId="243"/>
    <cellStyle name="20% - Accent5 10 3" xfId="244"/>
    <cellStyle name="20% - Accent5 11" xfId="245"/>
    <cellStyle name="20% - Accent5 12" xfId="246"/>
    <cellStyle name="20% - Accent5 2" xfId="247"/>
    <cellStyle name="20% - Accent5 2 2" xfId="248"/>
    <cellStyle name="20% - Accent5 2 2 2" xfId="249"/>
    <cellStyle name="20% - Accent5 2 2 2 2" xfId="250"/>
    <cellStyle name="20% - Accent5 2 2 2 3" xfId="251"/>
    <cellStyle name="20% - Accent5 2 2 3" xfId="252"/>
    <cellStyle name="20% - Accent5 2 2 4" xfId="253"/>
    <cellStyle name="20% - Accent5 2 3" xfId="254"/>
    <cellStyle name="20% - Accent5 2 3 2" xfId="255"/>
    <cellStyle name="20% - Accent5 2 3 3" xfId="256"/>
    <cellStyle name="20% - Accent5 2 4" xfId="257"/>
    <cellStyle name="20% - Accent5 2 5" xfId="258"/>
    <cellStyle name="20% - Accent5 3" xfId="259"/>
    <cellStyle name="20% - Accent5 3 2" xfId="260"/>
    <cellStyle name="20% - Accent5 3 2 2" xfId="261"/>
    <cellStyle name="20% - Accent5 3 2 2 2" xfId="262"/>
    <cellStyle name="20% - Accent5 3 2 2 3" xfId="263"/>
    <cellStyle name="20% - Accent5 3 2 3" xfId="264"/>
    <cellStyle name="20% - Accent5 3 2 4" xfId="265"/>
    <cellStyle name="20% - Accent5 3 3" xfId="266"/>
    <cellStyle name="20% - Accent5 3 3 2" xfId="267"/>
    <cellStyle name="20% - Accent5 3 3 3" xfId="268"/>
    <cellStyle name="20% - Accent5 3 4" xfId="269"/>
    <cellStyle name="20% - Accent5 3 5" xfId="270"/>
    <cellStyle name="20% - Accent5 4" xfId="271"/>
    <cellStyle name="20% - Accent5 4 2" xfId="272"/>
    <cellStyle name="20% - Accent5 4 2 2" xfId="273"/>
    <cellStyle name="20% - Accent5 4 2 2 2" xfId="274"/>
    <cellStyle name="20% - Accent5 4 2 2 3" xfId="275"/>
    <cellStyle name="20% - Accent5 4 2 3" xfId="276"/>
    <cellStyle name="20% - Accent5 4 2 4" xfId="277"/>
    <cellStyle name="20% - Accent5 4 3" xfId="278"/>
    <cellStyle name="20% - Accent5 4 3 2" xfId="279"/>
    <cellStyle name="20% - Accent5 4 3 3" xfId="280"/>
    <cellStyle name="20% - Accent5 4 4" xfId="281"/>
    <cellStyle name="20% - Accent5 4 5" xfId="282"/>
    <cellStyle name="20% - Accent5 5" xfId="283"/>
    <cellStyle name="20% - Accent5 5 2" xfId="284"/>
    <cellStyle name="20% - Accent5 5 2 2" xfId="285"/>
    <cellStyle name="20% - Accent5 5 2 3" xfId="286"/>
    <cellStyle name="20% - Accent5 5 3" xfId="287"/>
    <cellStyle name="20% - Accent5 5 4" xfId="288"/>
    <cellStyle name="20% - Accent5 6" xfId="289"/>
    <cellStyle name="20% - Accent5 6 2" xfId="290"/>
    <cellStyle name="20% - Accent5 6 3" xfId="291"/>
    <cellStyle name="20% - Accent5 7" xfId="292"/>
    <cellStyle name="20% - Accent5 7 2" xfId="293"/>
    <cellStyle name="20% - Accent5 7 3" xfId="294"/>
    <cellStyle name="20% - Accent5 8" xfId="295"/>
    <cellStyle name="20% - Accent5 8 2" xfId="296"/>
    <cellStyle name="20% - Accent5 8 3" xfId="297"/>
    <cellStyle name="20% - Accent5 9" xfId="298"/>
    <cellStyle name="20% - Accent5 9 2" xfId="299"/>
    <cellStyle name="20% - Accent5 9 3" xfId="300"/>
    <cellStyle name="20% - Accent6" xfId="301" builtinId="50" customBuiltin="1"/>
    <cellStyle name="20% - Accent6 10" xfId="302"/>
    <cellStyle name="20% - Accent6 10 2" xfId="303"/>
    <cellStyle name="20% - Accent6 10 3" xfId="304"/>
    <cellStyle name="20% - Accent6 11" xfId="305"/>
    <cellStyle name="20% - Accent6 12" xfId="306"/>
    <cellStyle name="20% - Accent6 2" xfId="307"/>
    <cellStyle name="20% - Accent6 2 2" xfId="308"/>
    <cellStyle name="20% - Accent6 2 2 2" xfId="309"/>
    <cellStyle name="20% - Accent6 2 2 2 2" xfId="310"/>
    <cellStyle name="20% - Accent6 2 2 2 3" xfId="311"/>
    <cellStyle name="20% - Accent6 2 2 3" xfId="312"/>
    <cellStyle name="20% - Accent6 2 2 4" xfId="313"/>
    <cellStyle name="20% - Accent6 2 3" xfId="314"/>
    <cellStyle name="20% - Accent6 2 3 2" xfId="315"/>
    <cellStyle name="20% - Accent6 2 3 3" xfId="316"/>
    <cellStyle name="20% - Accent6 2 4" xfId="317"/>
    <cellStyle name="20% - Accent6 2 5" xfId="318"/>
    <cellStyle name="20% - Accent6 3" xfId="319"/>
    <cellStyle name="20% - Accent6 3 2" xfId="320"/>
    <cellStyle name="20% - Accent6 3 2 2" xfId="321"/>
    <cellStyle name="20% - Accent6 3 2 2 2" xfId="322"/>
    <cellStyle name="20% - Accent6 3 2 2 3" xfId="323"/>
    <cellStyle name="20% - Accent6 3 2 3" xfId="324"/>
    <cellStyle name="20% - Accent6 3 2 4" xfId="325"/>
    <cellStyle name="20% - Accent6 3 3" xfId="326"/>
    <cellStyle name="20% - Accent6 3 3 2" xfId="327"/>
    <cellStyle name="20% - Accent6 3 3 3" xfId="328"/>
    <cellStyle name="20% - Accent6 3 4" xfId="329"/>
    <cellStyle name="20% - Accent6 3 5" xfId="330"/>
    <cellStyle name="20% - Accent6 4" xfId="331"/>
    <cellStyle name="20% - Accent6 4 2" xfId="332"/>
    <cellStyle name="20% - Accent6 4 2 2" xfId="333"/>
    <cellStyle name="20% - Accent6 4 2 2 2" xfId="334"/>
    <cellStyle name="20% - Accent6 4 2 2 3" xfId="335"/>
    <cellStyle name="20% - Accent6 4 2 3" xfId="336"/>
    <cellStyle name="20% - Accent6 4 2 4" xfId="337"/>
    <cellStyle name="20% - Accent6 4 3" xfId="338"/>
    <cellStyle name="20% - Accent6 4 3 2" xfId="339"/>
    <cellStyle name="20% - Accent6 4 3 3" xfId="340"/>
    <cellStyle name="20% - Accent6 4 4" xfId="341"/>
    <cellStyle name="20% - Accent6 4 5" xfId="342"/>
    <cellStyle name="20% - Accent6 5" xfId="343"/>
    <cellStyle name="20% - Accent6 5 2" xfId="344"/>
    <cellStyle name="20% - Accent6 5 2 2" xfId="345"/>
    <cellStyle name="20% - Accent6 5 2 3" xfId="346"/>
    <cellStyle name="20% - Accent6 5 3" xfId="347"/>
    <cellStyle name="20% - Accent6 5 4" xfId="348"/>
    <cellStyle name="20% - Accent6 6" xfId="349"/>
    <cellStyle name="20% - Accent6 6 2" xfId="350"/>
    <cellStyle name="20% - Accent6 6 3" xfId="351"/>
    <cellStyle name="20% - Accent6 7" xfId="352"/>
    <cellStyle name="20% - Accent6 7 2" xfId="353"/>
    <cellStyle name="20% - Accent6 7 3" xfId="354"/>
    <cellStyle name="20% - Accent6 8" xfId="355"/>
    <cellStyle name="20% - Accent6 8 2" xfId="356"/>
    <cellStyle name="20% - Accent6 8 3" xfId="357"/>
    <cellStyle name="20% - Accent6 9" xfId="358"/>
    <cellStyle name="20% - Accent6 9 2" xfId="359"/>
    <cellStyle name="20% - Accent6 9 3" xfId="360"/>
    <cellStyle name="40% - Accent1" xfId="361" builtinId="31" customBuiltin="1"/>
    <cellStyle name="40% - Accent1 10" xfId="362"/>
    <cellStyle name="40% - Accent1 10 2" xfId="363"/>
    <cellStyle name="40% - Accent1 10 3" xfId="364"/>
    <cellStyle name="40% - Accent1 11" xfId="365"/>
    <cellStyle name="40% - Accent1 12" xfId="366"/>
    <cellStyle name="40% - Accent1 2" xfId="367"/>
    <cellStyle name="40% - Accent1 2 2" xfId="368"/>
    <cellStyle name="40% - Accent1 2 2 2" xfId="369"/>
    <cellStyle name="40% - Accent1 2 2 2 2" xfId="370"/>
    <cellStyle name="40% - Accent1 2 2 2 3" xfId="371"/>
    <cellStyle name="40% - Accent1 2 2 3" xfId="372"/>
    <cellStyle name="40% - Accent1 2 2 4" xfId="373"/>
    <cellStyle name="40% - Accent1 2 3" xfId="374"/>
    <cellStyle name="40% - Accent1 2 3 2" xfId="375"/>
    <cellStyle name="40% - Accent1 2 3 3" xfId="376"/>
    <cellStyle name="40% - Accent1 2 4" xfId="377"/>
    <cellStyle name="40% - Accent1 2 5" xfId="378"/>
    <cellStyle name="40% - Accent1 3" xfId="379"/>
    <cellStyle name="40% - Accent1 3 2" xfId="380"/>
    <cellStyle name="40% - Accent1 3 2 2" xfId="381"/>
    <cellStyle name="40% - Accent1 3 2 2 2" xfId="382"/>
    <cellStyle name="40% - Accent1 3 2 2 3" xfId="383"/>
    <cellStyle name="40% - Accent1 3 2 3" xfId="384"/>
    <cellStyle name="40% - Accent1 3 2 4" xfId="385"/>
    <cellStyle name="40% - Accent1 3 3" xfId="386"/>
    <cellStyle name="40% - Accent1 3 3 2" xfId="387"/>
    <cellStyle name="40% - Accent1 3 3 3" xfId="388"/>
    <cellStyle name="40% - Accent1 3 4" xfId="389"/>
    <cellStyle name="40% - Accent1 3 5" xfId="390"/>
    <cellStyle name="40% - Accent1 4" xfId="391"/>
    <cellStyle name="40% - Accent1 4 2" xfId="392"/>
    <cellStyle name="40% - Accent1 4 2 2" xfId="393"/>
    <cellStyle name="40% - Accent1 4 2 2 2" xfId="394"/>
    <cellStyle name="40% - Accent1 4 2 2 3" xfId="395"/>
    <cellStyle name="40% - Accent1 4 2 3" xfId="396"/>
    <cellStyle name="40% - Accent1 4 2 4" xfId="397"/>
    <cellStyle name="40% - Accent1 4 3" xfId="398"/>
    <cellStyle name="40% - Accent1 4 3 2" xfId="399"/>
    <cellStyle name="40% - Accent1 4 3 3" xfId="400"/>
    <cellStyle name="40% - Accent1 4 4" xfId="401"/>
    <cellStyle name="40% - Accent1 4 5" xfId="402"/>
    <cellStyle name="40% - Accent1 5" xfId="403"/>
    <cellStyle name="40% - Accent1 5 2" xfId="404"/>
    <cellStyle name="40% - Accent1 5 2 2" xfId="405"/>
    <cellStyle name="40% - Accent1 5 2 3" xfId="406"/>
    <cellStyle name="40% - Accent1 5 3" xfId="407"/>
    <cellStyle name="40% - Accent1 5 4" xfId="408"/>
    <cellStyle name="40% - Accent1 6" xfId="409"/>
    <cellStyle name="40% - Accent1 6 2" xfId="410"/>
    <cellStyle name="40% - Accent1 6 3" xfId="411"/>
    <cellStyle name="40% - Accent1 7" xfId="412"/>
    <cellStyle name="40% - Accent1 7 2" xfId="413"/>
    <cellStyle name="40% - Accent1 7 3" xfId="414"/>
    <cellStyle name="40% - Accent1 8" xfId="415"/>
    <cellStyle name="40% - Accent1 8 2" xfId="416"/>
    <cellStyle name="40% - Accent1 8 3" xfId="417"/>
    <cellStyle name="40% - Accent1 9" xfId="418"/>
    <cellStyle name="40% - Accent1 9 2" xfId="419"/>
    <cellStyle name="40% - Accent1 9 3" xfId="420"/>
    <cellStyle name="40% - Accent2" xfId="421" builtinId="35" customBuiltin="1"/>
    <cellStyle name="40% - Accent2 10" xfId="422"/>
    <cellStyle name="40% - Accent2 10 2" xfId="423"/>
    <cellStyle name="40% - Accent2 10 3" xfId="424"/>
    <cellStyle name="40% - Accent2 11" xfId="425"/>
    <cellStyle name="40% - Accent2 12" xfId="426"/>
    <cellStyle name="40% - Accent2 2" xfId="427"/>
    <cellStyle name="40% - Accent2 2 2" xfId="428"/>
    <cellStyle name="40% - Accent2 2 2 2" xfId="429"/>
    <cellStyle name="40% - Accent2 2 2 2 2" xfId="430"/>
    <cellStyle name="40% - Accent2 2 2 2 3" xfId="431"/>
    <cellStyle name="40% - Accent2 2 2 3" xfId="432"/>
    <cellStyle name="40% - Accent2 2 2 4" xfId="433"/>
    <cellStyle name="40% - Accent2 2 3" xfId="434"/>
    <cellStyle name="40% - Accent2 2 3 2" xfId="435"/>
    <cellStyle name="40% - Accent2 2 3 3" xfId="436"/>
    <cellStyle name="40% - Accent2 2 4" xfId="437"/>
    <cellStyle name="40% - Accent2 2 5" xfId="438"/>
    <cellStyle name="40% - Accent2 3" xfId="439"/>
    <cellStyle name="40% - Accent2 3 2" xfId="440"/>
    <cellStyle name="40% - Accent2 3 2 2" xfId="441"/>
    <cellStyle name="40% - Accent2 3 2 2 2" xfId="442"/>
    <cellStyle name="40% - Accent2 3 2 2 3" xfId="443"/>
    <cellStyle name="40% - Accent2 3 2 3" xfId="444"/>
    <cellStyle name="40% - Accent2 3 2 4" xfId="445"/>
    <cellStyle name="40% - Accent2 3 3" xfId="446"/>
    <cellStyle name="40% - Accent2 3 3 2" xfId="447"/>
    <cellStyle name="40% - Accent2 3 3 3" xfId="448"/>
    <cellStyle name="40% - Accent2 3 4" xfId="449"/>
    <cellStyle name="40% - Accent2 3 5" xfId="450"/>
    <cellStyle name="40% - Accent2 4" xfId="451"/>
    <cellStyle name="40% - Accent2 4 2" xfId="452"/>
    <cellStyle name="40% - Accent2 4 2 2" xfId="453"/>
    <cellStyle name="40% - Accent2 4 2 2 2" xfId="454"/>
    <cellStyle name="40% - Accent2 4 2 2 3" xfId="455"/>
    <cellStyle name="40% - Accent2 4 2 3" xfId="456"/>
    <cellStyle name="40% - Accent2 4 2 4" xfId="457"/>
    <cellStyle name="40% - Accent2 4 3" xfId="458"/>
    <cellStyle name="40% - Accent2 4 3 2" xfId="459"/>
    <cellStyle name="40% - Accent2 4 3 3" xfId="460"/>
    <cellStyle name="40% - Accent2 4 4" xfId="461"/>
    <cellStyle name="40% - Accent2 4 5" xfId="462"/>
    <cellStyle name="40% - Accent2 5" xfId="463"/>
    <cellStyle name="40% - Accent2 5 2" xfId="464"/>
    <cellStyle name="40% - Accent2 5 2 2" xfId="465"/>
    <cellStyle name="40% - Accent2 5 2 3" xfId="466"/>
    <cellStyle name="40% - Accent2 5 3" xfId="467"/>
    <cellStyle name="40% - Accent2 5 4" xfId="468"/>
    <cellStyle name="40% - Accent2 6" xfId="469"/>
    <cellStyle name="40% - Accent2 6 2" xfId="470"/>
    <cellStyle name="40% - Accent2 6 3" xfId="471"/>
    <cellStyle name="40% - Accent2 7" xfId="472"/>
    <cellStyle name="40% - Accent2 7 2" xfId="473"/>
    <cellStyle name="40% - Accent2 7 3" xfId="474"/>
    <cellStyle name="40% - Accent2 8" xfId="475"/>
    <cellStyle name="40% - Accent2 8 2" xfId="476"/>
    <cellStyle name="40% - Accent2 8 3" xfId="477"/>
    <cellStyle name="40% - Accent2 9" xfId="478"/>
    <cellStyle name="40% - Accent2 9 2" xfId="479"/>
    <cellStyle name="40% - Accent2 9 3" xfId="480"/>
    <cellStyle name="40% - Accent3" xfId="481" builtinId="39" customBuiltin="1"/>
    <cellStyle name="40% - Accent3 10" xfId="482"/>
    <cellStyle name="40% - Accent3 10 2" xfId="483"/>
    <cellStyle name="40% - Accent3 10 3" xfId="484"/>
    <cellStyle name="40% - Accent3 11" xfId="485"/>
    <cellStyle name="40% - Accent3 12" xfId="486"/>
    <cellStyle name="40% - Accent3 2" xfId="487"/>
    <cellStyle name="40% - Accent3 2 2" xfId="488"/>
    <cellStyle name="40% - Accent3 2 2 2" xfId="489"/>
    <cellStyle name="40% - Accent3 2 2 2 2" xfId="490"/>
    <cellStyle name="40% - Accent3 2 2 2 3" xfId="491"/>
    <cellStyle name="40% - Accent3 2 2 3" xfId="492"/>
    <cellStyle name="40% - Accent3 2 2 4" xfId="493"/>
    <cellStyle name="40% - Accent3 2 3" xfId="494"/>
    <cellStyle name="40% - Accent3 2 3 2" xfId="495"/>
    <cellStyle name="40% - Accent3 2 3 3" xfId="496"/>
    <cellStyle name="40% - Accent3 2 4" xfId="497"/>
    <cellStyle name="40% - Accent3 2 5" xfId="498"/>
    <cellStyle name="40% - Accent3 3" xfId="499"/>
    <cellStyle name="40% - Accent3 3 2" xfId="500"/>
    <cellStyle name="40% - Accent3 3 2 2" xfId="501"/>
    <cellStyle name="40% - Accent3 3 2 2 2" xfId="502"/>
    <cellStyle name="40% - Accent3 3 2 2 3" xfId="503"/>
    <cellStyle name="40% - Accent3 3 2 3" xfId="504"/>
    <cellStyle name="40% - Accent3 3 2 4" xfId="505"/>
    <cellStyle name="40% - Accent3 3 3" xfId="506"/>
    <cellStyle name="40% - Accent3 3 3 2" xfId="507"/>
    <cellStyle name="40% - Accent3 3 3 3" xfId="508"/>
    <cellStyle name="40% - Accent3 3 4" xfId="509"/>
    <cellStyle name="40% - Accent3 3 5" xfId="510"/>
    <cellStyle name="40% - Accent3 4" xfId="511"/>
    <cellStyle name="40% - Accent3 4 2" xfId="512"/>
    <cellStyle name="40% - Accent3 4 2 2" xfId="513"/>
    <cellStyle name="40% - Accent3 4 2 2 2" xfId="514"/>
    <cellStyle name="40% - Accent3 4 2 2 3" xfId="515"/>
    <cellStyle name="40% - Accent3 4 2 3" xfId="516"/>
    <cellStyle name="40% - Accent3 4 2 4" xfId="517"/>
    <cellStyle name="40% - Accent3 4 3" xfId="518"/>
    <cellStyle name="40% - Accent3 4 3 2" xfId="519"/>
    <cellStyle name="40% - Accent3 4 3 3" xfId="520"/>
    <cellStyle name="40% - Accent3 4 4" xfId="521"/>
    <cellStyle name="40% - Accent3 4 5" xfId="522"/>
    <cellStyle name="40% - Accent3 5" xfId="523"/>
    <cellStyle name="40% - Accent3 5 2" xfId="524"/>
    <cellStyle name="40% - Accent3 5 2 2" xfId="525"/>
    <cellStyle name="40% - Accent3 5 2 3" xfId="526"/>
    <cellStyle name="40% - Accent3 5 3" xfId="527"/>
    <cellStyle name="40% - Accent3 5 4" xfId="528"/>
    <cellStyle name="40% - Accent3 6" xfId="529"/>
    <cellStyle name="40% - Accent3 6 2" xfId="530"/>
    <cellStyle name="40% - Accent3 6 3" xfId="531"/>
    <cellStyle name="40% - Accent3 7" xfId="532"/>
    <cellStyle name="40% - Accent3 7 2" xfId="533"/>
    <cellStyle name="40% - Accent3 7 3" xfId="534"/>
    <cellStyle name="40% - Accent3 8" xfId="535"/>
    <cellStyle name="40% - Accent3 8 2" xfId="536"/>
    <cellStyle name="40% - Accent3 8 3" xfId="537"/>
    <cellStyle name="40% - Accent3 9" xfId="538"/>
    <cellStyle name="40% - Accent3 9 2" xfId="539"/>
    <cellStyle name="40% - Accent3 9 3" xfId="540"/>
    <cellStyle name="40% - Accent4" xfId="541" builtinId="43" customBuiltin="1"/>
    <cellStyle name="40% - Accent4 10" xfId="542"/>
    <cellStyle name="40% - Accent4 10 2" xfId="543"/>
    <cellStyle name="40% - Accent4 10 3" xfId="544"/>
    <cellStyle name="40% - Accent4 11" xfId="545"/>
    <cellStyle name="40% - Accent4 12" xfId="546"/>
    <cellStyle name="40% - Accent4 2" xfId="547"/>
    <cellStyle name="40% - Accent4 2 2" xfId="548"/>
    <cellStyle name="40% - Accent4 2 2 2" xfId="549"/>
    <cellStyle name="40% - Accent4 2 2 2 2" xfId="550"/>
    <cellStyle name="40% - Accent4 2 2 2 2 2" xfId="551"/>
    <cellStyle name="40% - Accent4 2 2 2 2 3" xfId="552"/>
    <cellStyle name="40% - Accent4 2 2 2 3" xfId="553"/>
    <cellStyle name="40% - Accent4 2 2 2 4" xfId="554"/>
    <cellStyle name="40% - Accent4 2 2 3" xfId="555"/>
    <cellStyle name="40% - Accent4 2 2 3 2" xfId="556"/>
    <cellStyle name="40% - Accent4 2 2 3 3" xfId="557"/>
    <cellStyle name="40% - Accent4 2 2 4" xfId="558"/>
    <cellStyle name="40% - Accent4 2 2 5" xfId="559"/>
    <cellStyle name="40% - Accent4 2 3" xfId="560"/>
    <cellStyle name="40% - Accent4 2 3 2" xfId="561"/>
    <cellStyle name="40% - Accent4 2 3 2 2" xfId="562"/>
    <cellStyle name="40% - Accent4 2 3 2 3" xfId="563"/>
    <cellStyle name="40% - Accent4 2 3 3" xfId="564"/>
    <cellStyle name="40% - Accent4 2 3 4" xfId="565"/>
    <cellStyle name="40% - Accent4 2 4" xfId="566"/>
    <cellStyle name="40% - Accent4 2 4 2" xfId="567"/>
    <cellStyle name="40% - Accent4 2 4 3" xfId="568"/>
    <cellStyle name="40% - Accent4 2 5" xfId="569"/>
    <cellStyle name="40% - Accent4 2 6" xfId="570"/>
    <cellStyle name="40% - Accent4 3" xfId="571"/>
    <cellStyle name="40% - Accent4 3 2" xfId="572"/>
    <cellStyle name="40% - Accent4 3 2 2" xfId="573"/>
    <cellStyle name="40% - Accent4 3 2 2 2" xfId="574"/>
    <cellStyle name="40% - Accent4 3 2 2 3" xfId="575"/>
    <cellStyle name="40% - Accent4 3 2 3" xfId="576"/>
    <cellStyle name="40% - Accent4 3 2 4" xfId="577"/>
    <cellStyle name="40% - Accent4 3 3" xfId="578"/>
    <cellStyle name="40% - Accent4 3 3 2" xfId="579"/>
    <cellStyle name="40% - Accent4 3 3 3" xfId="580"/>
    <cellStyle name="40% - Accent4 3 4" xfId="581"/>
    <cellStyle name="40% - Accent4 3 5" xfId="582"/>
    <cellStyle name="40% - Accent4 4" xfId="583"/>
    <cellStyle name="40% - Accent4 4 2" xfId="584"/>
    <cellStyle name="40% - Accent4 4 2 2" xfId="585"/>
    <cellStyle name="40% - Accent4 4 2 2 2" xfId="586"/>
    <cellStyle name="40% - Accent4 4 2 2 3" xfId="587"/>
    <cellStyle name="40% - Accent4 4 2 3" xfId="588"/>
    <cellStyle name="40% - Accent4 4 2 4" xfId="589"/>
    <cellStyle name="40% - Accent4 4 3" xfId="590"/>
    <cellStyle name="40% - Accent4 4 3 2" xfId="591"/>
    <cellStyle name="40% - Accent4 4 3 3" xfId="592"/>
    <cellStyle name="40% - Accent4 4 4" xfId="593"/>
    <cellStyle name="40% - Accent4 4 5" xfId="594"/>
    <cellStyle name="40% - Accent4 5" xfId="595"/>
    <cellStyle name="40% - Accent4 5 2" xfId="596"/>
    <cellStyle name="40% - Accent4 5 2 2" xfId="597"/>
    <cellStyle name="40% - Accent4 5 2 3" xfId="598"/>
    <cellStyle name="40% - Accent4 5 3" xfId="599"/>
    <cellStyle name="40% - Accent4 5 4" xfId="600"/>
    <cellStyle name="40% - Accent4 6" xfId="601"/>
    <cellStyle name="40% - Accent4 6 2" xfId="602"/>
    <cellStyle name="40% - Accent4 6 3" xfId="603"/>
    <cellStyle name="40% - Accent4 7" xfId="604"/>
    <cellStyle name="40% - Accent4 7 2" xfId="605"/>
    <cellStyle name="40% - Accent4 7 3" xfId="606"/>
    <cellStyle name="40% - Accent4 8" xfId="607"/>
    <cellStyle name="40% - Accent4 8 2" xfId="608"/>
    <cellStyle name="40% - Accent4 8 3" xfId="609"/>
    <cellStyle name="40% - Accent4 9" xfId="610"/>
    <cellStyle name="40% - Accent4 9 2" xfId="611"/>
    <cellStyle name="40% - Accent4 9 3" xfId="612"/>
    <cellStyle name="40% - Accent5" xfId="613" builtinId="47" customBuiltin="1"/>
    <cellStyle name="40% - Accent5 10" xfId="614"/>
    <cellStyle name="40% - Accent5 10 2" xfId="615"/>
    <cellStyle name="40% - Accent5 10 3" xfId="616"/>
    <cellStyle name="40% - Accent5 11" xfId="617"/>
    <cellStyle name="40% - Accent5 12" xfId="618"/>
    <cellStyle name="40% - Accent5 2" xfId="619"/>
    <cellStyle name="40% - Accent5 2 2" xfId="620"/>
    <cellStyle name="40% - Accent5 2 2 2" xfId="621"/>
    <cellStyle name="40% - Accent5 2 2 2 2" xfId="622"/>
    <cellStyle name="40% - Accent5 2 2 2 3" xfId="623"/>
    <cellStyle name="40% - Accent5 2 2 3" xfId="624"/>
    <cellStyle name="40% - Accent5 2 2 4" xfId="625"/>
    <cellStyle name="40% - Accent5 2 3" xfId="626"/>
    <cellStyle name="40% - Accent5 2 3 2" xfId="627"/>
    <cellStyle name="40% - Accent5 2 3 3" xfId="628"/>
    <cellStyle name="40% - Accent5 2 4" xfId="629"/>
    <cellStyle name="40% - Accent5 2 5" xfId="630"/>
    <cellStyle name="40% - Accent5 3" xfId="631"/>
    <cellStyle name="40% - Accent5 3 2" xfId="632"/>
    <cellStyle name="40% - Accent5 3 2 2" xfId="633"/>
    <cellStyle name="40% - Accent5 3 2 2 2" xfId="634"/>
    <cellStyle name="40% - Accent5 3 2 2 3" xfId="635"/>
    <cellStyle name="40% - Accent5 3 2 3" xfId="636"/>
    <cellStyle name="40% - Accent5 3 2 4" xfId="637"/>
    <cellStyle name="40% - Accent5 3 3" xfId="638"/>
    <cellStyle name="40% - Accent5 3 3 2" xfId="639"/>
    <cellStyle name="40% - Accent5 3 3 3" xfId="640"/>
    <cellStyle name="40% - Accent5 3 4" xfId="641"/>
    <cellStyle name="40% - Accent5 3 5" xfId="642"/>
    <cellStyle name="40% - Accent5 4" xfId="643"/>
    <cellStyle name="40% - Accent5 4 2" xfId="644"/>
    <cellStyle name="40% - Accent5 4 2 2" xfId="645"/>
    <cellStyle name="40% - Accent5 4 2 2 2" xfId="646"/>
    <cellStyle name="40% - Accent5 4 2 2 3" xfId="647"/>
    <cellStyle name="40% - Accent5 4 2 3" xfId="648"/>
    <cellStyle name="40% - Accent5 4 2 4" xfId="649"/>
    <cellStyle name="40% - Accent5 4 3" xfId="650"/>
    <cellStyle name="40% - Accent5 4 3 2" xfId="651"/>
    <cellStyle name="40% - Accent5 4 3 3" xfId="652"/>
    <cellStyle name="40% - Accent5 4 4" xfId="653"/>
    <cellStyle name="40% - Accent5 4 5" xfId="654"/>
    <cellStyle name="40% - Accent5 5" xfId="655"/>
    <cellStyle name="40% - Accent5 5 2" xfId="656"/>
    <cellStyle name="40% - Accent5 5 2 2" xfId="657"/>
    <cellStyle name="40% - Accent5 5 2 3" xfId="658"/>
    <cellStyle name="40% - Accent5 5 3" xfId="659"/>
    <cellStyle name="40% - Accent5 5 4" xfId="660"/>
    <cellStyle name="40% - Accent5 6" xfId="661"/>
    <cellStyle name="40% - Accent5 6 2" xfId="662"/>
    <cellStyle name="40% - Accent5 6 3" xfId="663"/>
    <cellStyle name="40% - Accent5 7" xfId="664"/>
    <cellStyle name="40% - Accent5 7 2" xfId="665"/>
    <cellStyle name="40% - Accent5 7 3" xfId="666"/>
    <cellStyle name="40% - Accent5 8" xfId="667"/>
    <cellStyle name="40% - Accent5 8 2" xfId="668"/>
    <cellStyle name="40% - Accent5 8 3" xfId="669"/>
    <cellStyle name="40% - Accent5 9" xfId="670"/>
    <cellStyle name="40% - Accent5 9 2" xfId="671"/>
    <cellStyle name="40% - Accent5 9 3" xfId="672"/>
    <cellStyle name="40% - Accent6" xfId="673" builtinId="51" customBuiltin="1"/>
    <cellStyle name="40% - Accent6 10" xfId="674"/>
    <cellStyle name="40% - Accent6 10 2" xfId="675"/>
    <cellStyle name="40% - Accent6 10 3" xfId="676"/>
    <cellStyle name="40% - Accent6 11" xfId="677"/>
    <cellStyle name="40% - Accent6 12" xfId="678"/>
    <cellStyle name="40% - Accent6 2" xfId="679"/>
    <cellStyle name="40% - Accent6 2 2" xfId="680"/>
    <cellStyle name="40% - Accent6 2 2 2" xfId="681"/>
    <cellStyle name="40% - Accent6 2 2 2 2" xfId="682"/>
    <cellStyle name="40% - Accent6 2 2 2 3" xfId="683"/>
    <cellStyle name="40% - Accent6 2 2 3" xfId="684"/>
    <cellStyle name="40% - Accent6 2 2 4" xfId="685"/>
    <cellStyle name="40% - Accent6 2 3" xfId="686"/>
    <cellStyle name="40% - Accent6 2 3 2" xfId="687"/>
    <cellStyle name="40% - Accent6 2 3 3" xfId="688"/>
    <cellStyle name="40% - Accent6 2 4" xfId="689"/>
    <cellStyle name="40% - Accent6 2 5" xfId="690"/>
    <cellStyle name="40% - Accent6 3" xfId="691"/>
    <cellStyle name="40% - Accent6 3 2" xfId="692"/>
    <cellStyle name="40% - Accent6 3 2 2" xfId="693"/>
    <cellStyle name="40% - Accent6 3 2 2 2" xfId="694"/>
    <cellStyle name="40% - Accent6 3 2 2 3" xfId="695"/>
    <cellStyle name="40% - Accent6 3 2 3" xfId="696"/>
    <cellStyle name="40% - Accent6 3 2 4" xfId="697"/>
    <cellStyle name="40% - Accent6 3 3" xfId="698"/>
    <cellStyle name="40% - Accent6 3 3 2" xfId="699"/>
    <cellStyle name="40% - Accent6 3 3 3" xfId="700"/>
    <cellStyle name="40% - Accent6 3 4" xfId="701"/>
    <cellStyle name="40% - Accent6 3 5" xfId="702"/>
    <cellStyle name="40% - Accent6 4" xfId="703"/>
    <cellStyle name="40% - Accent6 4 2" xfId="704"/>
    <cellStyle name="40% - Accent6 4 2 2" xfId="705"/>
    <cellStyle name="40% - Accent6 4 2 2 2" xfId="706"/>
    <cellStyle name="40% - Accent6 4 2 2 3" xfId="707"/>
    <cellStyle name="40% - Accent6 4 2 3" xfId="708"/>
    <cellStyle name="40% - Accent6 4 2 4" xfId="709"/>
    <cellStyle name="40% - Accent6 4 3" xfId="710"/>
    <cellStyle name="40% - Accent6 4 3 2" xfId="711"/>
    <cellStyle name="40% - Accent6 4 3 3" xfId="712"/>
    <cellStyle name="40% - Accent6 4 4" xfId="713"/>
    <cellStyle name="40% - Accent6 4 5" xfId="714"/>
    <cellStyle name="40% - Accent6 5" xfId="715"/>
    <cellStyle name="40% - Accent6 5 2" xfId="716"/>
    <cellStyle name="40% - Accent6 5 2 2" xfId="717"/>
    <cellStyle name="40% - Accent6 5 2 3" xfId="718"/>
    <cellStyle name="40% - Accent6 5 3" xfId="719"/>
    <cellStyle name="40% - Accent6 5 4" xfId="720"/>
    <cellStyle name="40% - Accent6 6" xfId="721"/>
    <cellStyle name="40% - Accent6 6 2" xfId="722"/>
    <cellStyle name="40% - Accent6 6 3" xfId="723"/>
    <cellStyle name="40% - Accent6 7" xfId="724"/>
    <cellStyle name="40% - Accent6 7 2" xfId="725"/>
    <cellStyle name="40% - Accent6 7 3" xfId="726"/>
    <cellStyle name="40% - Accent6 8" xfId="727"/>
    <cellStyle name="40% - Accent6 8 2" xfId="728"/>
    <cellStyle name="40% - Accent6 8 3" xfId="729"/>
    <cellStyle name="40% - Accent6 9" xfId="730"/>
    <cellStyle name="40% - Accent6 9 2" xfId="731"/>
    <cellStyle name="40% - Accent6 9 3" xfId="732"/>
    <cellStyle name="60% - Accent1" xfId="733" builtinId="32" customBuiltin="1"/>
    <cellStyle name="60% - Accent2" xfId="734" builtinId="36" customBuiltin="1"/>
    <cellStyle name="60% - Accent3" xfId="735" builtinId="40" customBuiltin="1"/>
    <cellStyle name="60% - Accent4" xfId="736" builtinId="44" customBuiltin="1"/>
    <cellStyle name="60% - Accent5" xfId="737" builtinId="48" customBuiltin="1"/>
    <cellStyle name="60% - Accent6" xfId="738" builtinId="52" customBuiltin="1"/>
    <cellStyle name="Accent1" xfId="739" builtinId="29" customBuiltin="1"/>
    <cellStyle name="Accent2" xfId="740" builtinId="33" customBuiltin="1"/>
    <cellStyle name="Accent3" xfId="741" builtinId="37" customBuiltin="1"/>
    <cellStyle name="Accent4" xfId="742" builtinId="41" customBuiltin="1"/>
    <cellStyle name="Accent5" xfId="743" builtinId="45" customBuiltin="1"/>
    <cellStyle name="Accent6" xfId="744" builtinId="49" customBuiltin="1"/>
    <cellStyle name="Bad" xfId="745" builtinId="27" customBuiltin="1"/>
    <cellStyle name="Calculation" xfId="746" builtinId="22" customBuiltin="1"/>
    <cellStyle name="Check Cell" xfId="747" builtinId="23" customBuiltin="1"/>
    <cellStyle name="Comma" xfId="748" builtinId="3"/>
    <cellStyle name="Comma 2" xfId="749"/>
    <cellStyle name="Comma 2 2" xfId="750"/>
    <cellStyle name="Comma 2 2 2" xfId="751"/>
    <cellStyle name="Comma 2 3" xfId="752"/>
    <cellStyle name="Comma 3" xfId="753"/>
    <cellStyle name="Comma 3 2" xfId="754"/>
    <cellStyle name="Comma 4" xfId="755"/>
    <cellStyle name="Currency" xfId="756" builtinId="4"/>
    <cellStyle name="Currency 2" xfId="757"/>
    <cellStyle name="Currency 2 2" xfId="758"/>
    <cellStyle name="Currency 2 2 2" xfId="759"/>
    <cellStyle name="Currency 2 3" xfId="760"/>
    <cellStyle name="Currency 3" xfId="761"/>
    <cellStyle name="Currency 3 2" xfId="762"/>
    <cellStyle name="Currency 4" xfId="763"/>
    <cellStyle name="Explanatory Text" xfId="764" builtinId="53" customBuiltin="1"/>
    <cellStyle name="Good" xfId="765" builtinId="26" customBuiltin="1"/>
    <cellStyle name="Heading 1" xfId="766" builtinId="16" customBuiltin="1"/>
    <cellStyle name="Heading 2" xfId="767" builtinId="17" customBuiltin="1"/>
    <cellStyle name="Heading 3" xfId="768" builtinId="18" customBuiltin="1"/>
    <cellStyle name="Heading 4" xfId="769" builtinId="19" customBuiltin="1"/>
    <cellStyle name="Hyperlink" xfId="770" builtinId="8"/>
    <cellStyle name="Input" xfId="771" builtinId="20" customBuiltin="1"/>
    <cellStyle name="Linked Cell" xfId="772" builtinId="24" customBuiltin="1"/>
    <cellStyle name="Neutral" xfId="773" builtinId="28" customBuiltin="1"/>
    <cellStyle name="Normal" xfId="0" builtinId="0"/>
    <cellStyle name="Normal 10" xfId="774"/>
    <cellStyle name="Normal 11" xfId="775"/>
    <cellStyle name="Normal 12" xfId="776"/>
    <cellStyle name="Normal 2" xfId="777"/>
    <cellStyle name="Normal 2 2" xfId="778"/>
    <cellStyle name="Normal 2 2 2" xfId="779"/>
    <cellStyle name="Normal 2 2 2 2" xfId="780"/>
    <cellStyle name="Normal 2 2 2 2 2" xfId="781"/>
    <cellStyle name="Normal 2 2 2 2 3" xfId="782"/>
    <cellStyle name="Normal 2 2 2 3" xfId="783"/>
    <cellStyle name="Normal 2 2 2 4" xfId="784"/>
    <cellStyle name="Normal 2 2 3" xfId="785"/>
    <cellStyle name="Normal 2 2 3 2" xfId="786"/>
    <cellStyle name="Normal 2 2 3 3" xfId="787"/>
    <cellStyle name="Normal 2 2 4" xfId="788"/>
    <cellStyle name="Normal 2 2 5" xfId="789"/>
    <cellStyle name="Normal 2 3" xfId="790"/>
    <cellStyle name="Normal 2 3 2" xfId="791"/>
    <cellStyle name="Normal 2 3 2 2" xfId="792"/>
    <cellStyle name="Normal 2 3 2 3" xfId="793"/>
    <cellStyle name="Normal 2 3 3" xfId="794"/>
    <cellStyle name="Normal 2 3 4" xfId="795"/>
    <cellStyle name="Normal 2 4" xfId="796"/>
    <cellStyle name="Normal 2 4 2" xfId="797"/>
    <cellStyle name="Normal 2 4 3" xfId="798"/>
    <cellStyle name="Normal 2 5" xfId="799"/>
    <cellStyle name="Normal 2 6" xfId="800"/>
    <cellStyle name="Normal 3" xfId="801"/>
    <cellStyle name="Normal 3 2" xfId="802"/>
    <cellStyle name="Normal 3 2 2" xfId="803"/>
    <cellStyle name="Normal 3 2 2 2" xfId="804"/>
    <cellStyle name="Normal 3 2 2 2 2" xfId="805"/>
    <cellStyle name="Normal 3 2 2 2 3" xfId="806"/>
    <cellStyle name="Normal 3 2 2 3" xfId="807"/>
    <cellStyle name="Normal 3 2 2 4" xfId="808"/>
    <cellStyle name="Normal 3 2 3" xfId="809"/>
    <cellStyle name="Normal 3 2 3 2" xfId="810"/>
    <cellStyle name="Normal 3 2 3 3" xfId="811"/>
    <cellStyle name="Normal 3 2 4" xfId="812"/>
    <cellStyle name="Normal 3 2 5" xfId="813"/>
    <cellStyle name="Normal 4" xfId="814"/>
    <cellStyle name="Normal 4 2" xfId="815"/>
    <cellStyle name="Normal 4 2 2" xfId="816"/>
    <cellStyle name="Normal 4 2 2 2" xfId="817"/>
    <cellStyle name="Normal 4 2 2 3" xfId="818"/>
    <cellStyle name="Normal 4 2 3" xfId="819"/>
    <cellStyle name="Normal 4 2 4" xfId="820"/>
    <cellStyle name="Normal 4 3" xfId="821"/>
    <cellStyle name="Normal 4 3 2" xfId="822"/>
    <cellStyle name="Normal 4 3 3" xfId="823"/>
    <cellStyle name="Normal 4 4" xfId="824"/>
    <cellStyle name="Normal 4 5" xfId="825"/>
    <cellStyle name="Normal 5" xfId="826"/>
    <cellStyle name="Normal 5 2" xfId="827"/>
    <cellStyle name="Normal 5 2 2" xfId="828"/>
    <cellStyle name="Normal 5 2 2 2" xfId="829"/>
    <cellStyle name="Normal 5 2 2 3" xfId="830"/>
    <cellStyle name="Normal 5 2 3" xfId="831"/>
    <cellStyle name="Normal 5 2 4" xfId="832"/>
    <cellStyle name="Normal 5 3" xfId="833"/>
    <cellStyle name="Normal 5 3 2" xfId="834"/>
    <cellStyle name="Normal 5 3 3" xfId="835"/>
    <cellStyle name="Normal 5 4" xfId="836"/>
    <cellStyle name="Normal 5 5" xfId="837"/>
    <cellStyle name="Normal 6" xfId="838"/>
    <cellStyle name="Normal 6 2" xfId="839"/>
    <cellStyle name="Normal 6 3" xfId="840"/>
    <cellStyle name="Normal 7" xfId="841"/>
    <cellStyle name="Normal 7 2" xfId="842"/>
    <cellStyle name="Normal 7 3" xfId="843"/>
    <cellStyle name="Normal 8" xfId="844"/>
    <cellStyle name="Normal 8 2" xfId="845"/>
    <cellStyle name="Normal 8 3" xfId="846"/>
    <cellStyle name="Normal 9" xfId="847"/>
    <cellStyle name="Normal 9 2" xfId="848"/>
    <cellStyle name="Normal 9 3" xfId="849"/>
    <cellStyle name="Note" xfId="850" builtinId="10"/>
    <cellStyle name="Note 10" xfId="851"/>
    <cellStyle name="Note 10 2" xfId="852"/>
    <cellStyle name="Note 10 3" xfId="853"/>
    <cellStyle name="Note 11" xfId="854"/>
    <cellStyle name="Note 12" xfId="855"/>
    <cellStyle name="Note 2" xfId="856"/>
    <cellStyle name="Note 2 2" xfId="857"/>
    <cellStyle name="Note 2 2 2" xfId="858"/>
    <cellStyle name="Note 2 2 2 2" xfId="859"/>
    <cellStyle name="Note 2 2 2 2 2" xfId="860"/>
    <cellStyle name="Note 2 2 2 2 3" xfId="861"/>
    <cellStyle name="Note 2 2 2 3" xfId="862"/>
    <cellStyle name="Note 2 2 2 4" xfId="863"/>
    <cellStyle name="Note 2 2 3" xfId="864"/>
    <cellStyle name="Note 2 2 3 2" xfId="865"/>
    <cellStyle name="Note 2 2 3 3" xfId="866"/>
    <cellStyle name="Note 2 2 4" xfId="867"/>
    <cellStyle name="Note 2 2 5" xfId="868"/>
    <cellStyle name="Note 2 3" xfId="869"/>
    <cellStyle name="Note 2 3 2" xfId="870"/>
    <cellStyle name="Note 2 3 2 2" xfId="871"/>
    <cellStyle name="Note 2 3 2 3" xfId="872"/>
    <cellStyle name="Note 2 3 3" xfId="873"/>
    <cellStyle name="Note 2 3 4" xfId="874"/>
    <cellStyle name="Note 2 4" xfId="875"/>
    <cellStyle name="Note 2 4 2" xfId="876"/>
    <cellStyle name="Note 2 4 3" xfId="877"/>
    <cellStyle name="Note 2 5" xfId="878"/>
    <cellStyle name="Note 2 6" xfId="879"/>
    <cellStyle name="Note 3" xfId="880"/>
    <cellStyle name="Note 3 2" xfId="881"/>
    <cellStyle name="Note 3 2 2" xfId="882"/>
    <cellStyle name="Note 3 2 2 2" xfId="883"/>
    <cellStyle name="Note 3 2 2 3" xfId="884"/>
    <cellStyle name="Note 3 2 3" xfId="885"/>
    <cellStyle name="Note 3 2 4" xfId="886"/>
    <cellStyle name="Note 3 3" xfId="887"/>
    <cellStyle name="Note 3 3 2" xfId="888"/>
    <cellStyle name="Note 3 3 3" xfId="889"/>
    <cellStyle name="Note 3 4" xfId="890"/>
    <cellStyle name="Note 3 5" xfId="891"/>
    <cellStyle name="Note 4" xfId="892"/>
    <cellStyle name="Note 5" xfId="893"/>
    <cellStyle name="Note 5 2" xfId="894"/>
    <cellStyle name="Note 5 2 2" xfId="895"/>
    <cellStyle name="Note 5 2 2 2" xfId="896"/>
    <cellStyle name="Note 5 2 2 3" xfId="897"/>
    <cellStyle name="Note 5 2 3" xfId="898"/>
    <cellStyle name="Note 5 2 4" xfId="899"/>
    <cellStyle name="Note 5 3" xfId="900"/>
    <cellStyle name="Note 5 3 2" xfId="901"/>
    <cellStyle name="Note 5 3 3" xfId="902"/>
    <cellStyle name="Note 5 4" xfId="903"/>
    <cellStyle name="Note 5 5" xfId="904"/>
    <cellStyle name="Note 6" xfId="905"/>
    <cellStyle name="Note 6 2" xfId="906"/>
    <cellStyle name="Note 6 2 2" xfId="907"/>
    <cellStyle name="Note 6 2 2 2" xfId="908"/>
    <cellStyle name="Note 6 2 2 3" xfId="909"/>
    <cellStyle name="Note 6 2 3" xfId="910"/>
    <cellStyle name="Note 6 2 4" xfId="911"/>
    <cellStyle name="Note 6 3" xfId="912"/>
    <cellStyle name="Note 6 3 2" xfId="913"/>
    <cellStyle name="Note 6 3 3" xfId="914"/>
    <cellStyle name="Note 6 4" xfId="915"/>
    <cellStyle name="Note 6 5" xfId="916"/>
    <cellStyle name="Note 7" xfId="917"/>
    <cellStyle name="Note 7 2" xfId="918"/>
    <cellStyle name="Note 7 3" xfId="919"/>
    <cellStyle name="Note 8" xfId="920"/>
    <cellStyle name="Note 8 2" xfId="921"/>
    <cellStyle name="Note 8 3" xfId="922"/>
    <cellStyle name="Note 9" xfId="923"/>
    <cellStyle name="Note 9 2" xfId="924"/>
    <cellStyle name="Note 9 3" xfId="925"/>
    <cellStyle name="Output" xfId="926" builtinId="21" customBuiltin="1"/>
    <cellStyle name="Percent 2" xfId="927"/>
    <cellStyle name="Title" xfId="928" builtinId="15" customBuiltin="1"/>
    <cellStyle name="Total" xfId="929" builtinId="25" customBuiltin="1"/>
    <cellStyle name="Warning Text" xfId="930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Dilbert%2002.pdf" TargetMode="External"/><Relationship Id="rId1" Type="http://schemas.openxmlformats.org/officeDocument/2006/relationships/hyperlink" Target="Dilbert%20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B76"/>
  <sheetViews>
    <sheetView zoomScale="80" workbookViewId="0">
      <pane ySplit="3" topLeftCell="A4" activePane="bottomLeft" state="frozen"/>
      <selection pane="bottomLeft" activeCell="E38" sqref="E38"/>
    </sheetView>
  </sheetViews>
  <sheetFormatPr defaultColWidth="8.625" defaultRowHeight="12"/>
  <cols>
    <col min="1" max="1" width="2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7.375" customWidth="1"/>
    <col min="11" max="11" width="19.375" customWidth="1"/>
    <col min="12" max="12" width="19.5" customWidth="1"/>
    <col min="13" max="13" width="19.625" customWidth="1"/>
    <col min="14" max="14" width="21.75" customWidth="1"/>
    <col min="15" max="24" width="10.625" customWidth="1"/>
  </cols>
  <sheetData>
    <row r="1" spans="1:25" ht="12.75">
      <c r="A1" s="87" t="s">
        <v>97</v>
      </c>
      <c r="B1" s="87"/>
      <c r="D1" s="23"/>
      <c r="E1" s="23"/>
      <c r="F1" s="23"/>
      <c r="G1" s="23"/>
      <c r="H1" s="23"/>
      <c r="I1" s="23"/>
      <c r="J1" s="3"/>
      <c r="K1" s="23"/>
      <c r="L1" s="23"/>
      <c r="M1" s="23"/>
      <c r="N1" s="23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2.75">
      <c r="A2" s="3" t="s">
        <v>48</v>
      </c>
      <c r="B2" s="3"/>
      <c r="D2" s="23"/>
      <c r="E2" s="23"/>
      <c r="F2" s="23"/>
      <c r="G2" s="23"/>
      <c r="H2" s="23"/>
      <c r="I2" s="23"/>
      <c r="J2" s="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2.75">
      <c r="E3" s="12" t="s">
        <v>49</v>
      </c>
      <c r="F3" s="137" t="s">
        <v>50</v>
      </c>
      <c r="G3" s="137"/>
      <c r="H3" s="137"/>
      <c r="I3" s="12"/>
      <c r="J3" s="12"/>
      <c r="K3" s="25"/>
      <c r="L3" s="12"/>
      <c r="M3" s="26"/>
      <c r="N3" s="26"/>
      <c r="O3" s="12"/>
      <c r="P3" s="12"/>
      <c r="Q3" s="12"/>
      <c r="R3" s="24"/>
      <c r="S3" s="24"/>
      <c r="T3" s="24"/>
      <c r="U3" s="24"/>
      <c r="V3" s="24"/>
      <c r="W3" s="24"/>
      <c r="X3" s="24"/>
      <c r="Y3" s="24"/>
    </row>
    <row r="4" spans="1:25" s="113" customFormat="1" ht="12.75">
      <c r="A4" s="66" t="s">
        <v>27</v>
      </c>
      <c r="B4" s="35" t="s">
        <v>51</v>
      </c>
      <c r="C4" s="65" t="s">
        <v>52</v>
      </c>
      <c r="D4" s="65" t="s">
        <v>53</v>
      </c>
      <c r="E4" s="36" t="s">
        <v>54</v>
      </c>
      <c r="F4" s="36" t="s">
        <v>8</v>
      </c>
      <c r="G4" s="36" t="s">
        <v>10</v>
      </c>
      <c r="H4" s="36" t="s">
        <v>9</v>
      </c>
      <c r="I4" s="65" t="s">
        <v>12</v>
      </c>
      <c r="J4" s="27"/>
      <c r="K4" s="27"/>
      <c r="L4" s="27"/>
      <c r="M4" s="27"/>
      <c r="N4" s="27"/>
      <c r="O4" s="27"/>
      <c r="P4" s="24"/>
      <c r="Q4" s="24"/>
      <c r="R4" s="24"/>
      <c r="S4" s="24"/>
      <c r="T4" s="24"/>
      <c r="U4" s="24"/>
      <c r="V4" s="24"/>
      <c r="W4" s="24"/>
      <c r="X4" s="24"/>
    </row>
    <row r="5" spans="1:25" s="114" customFormat="1" ht="12.75">
      <c r="A5" s="117"/>
      <c r="B5" s="64"/>
      <c r="C5" s="118"/>
      <c r="D5" s="118"/>
      <c r="E5" s="27"/>
      <c r="F5" s="27"/>
      <c r="G5" s="27"/>
      <c r="H5" s="27"/>
      <c r="I5" s="116"/>
      <c r="J5" s="27"/>
      <c r="K5" s="27"/>
      <c r="L5" s="27"/>
      <c r="M5" s="27"/>
      <c r="N5" s="27"/>
      <c r="O5" s="27"/>
      <c r="P5" s="24"/>
      <c r="Q5" s="24"/>
      <c r="R5" s="24"/>
      <c r="S5" s="24"/>
      <c r="T5" s="24"/>
      <c r="U5" s="24"/>
      <c r="V5" s="24"/>
      <c r="W5" s="24"/>
      <c r="X5" s="24"/>
    </row>
    <row r="6" spans="1:25" s="114" customFormat="1" ht="12.75">
      <c r="A6" s="68"/>
      <c r="B6" s="69" t="s">
        <v>55</v>
      </c>
      <c r="C6" s="119">
        <f t="shared" ref="C6:I6" si="0">SUM(C5:C5)</f>
        <v>0</v>
      </c>
      <c r="D6" s="119">
        <f t="shared" si="0"/>
        <v>0</v>
      </c>
      <c r="E6" s="119">
        <f t="shared" si="0"/>
        <v>0</v>
      </c>
      <c r="F6" s="119">
        <f t="shared" si="0"/>
        <v>0</v>
      </c>
      <c r="G6" s="119">
        <f t="shared" si="0"/>
        <v>0</v>
      </c>
      <c r="H6" s="119">
        <f t="shared" si="0"/>
        <v>0</v>
      </c>
      <c r="I6" s="119">
        <f t="shared" si="0"/>
        <v>0</v>
      </c>
      <c r="J6" s="27"/>
      <c r="K6" s="27"/>
      <c r="L6" s="27"/>
      <c r="M6" s="27"/>
      <c r="N6" s="27"/>
      <c r="O6" s="27"/>
      <c r="P6" s="24"/>
      <c r="Q6" s="24"/>
      <c r="R6" s="24"/>
      <c r="S6" s="24"/>
      <c r="T6" s="24"/>
      <c r="U6" s="24"/>
      <c r="V6" s="24"/>
      <c r="W6" s="24"/>
      <c r="X6" s="24"/>
    </row>
    <row r="7" spans="1:25" s="114" customFormat="1" ht="12.75">
      <c r="A7" s="110"/>
      <c r="B7" s="64"/>
      <c r="C7" s="116"/>
      <c r="D7" s="116"/>
      <c r="E7" s="27"/>
      <c r="F7" s="27"/>
      <c r="G7" s="27"/>
      <c r="H7" s="27"/>
      <c r="I7" s="116"/>
      <c r="J7" s="27"/>
      <c r="K7" s="27"/>
      <c r="L7" s="27"/>
      <c r="M7" s="27"/>
      <c r="N7" s="27"/>
      <c r="O7" s="27"/>
      <c r="P7" s="24"/>
      <c r="Q7" s="24"/>
      <c r="R7" s="24"/>
      <c r="S7" s="24"/>
      <c r="T7" s="24"/>
      <c r="U7" s="24"/>
      <c r="V7" s="24"/>
      <c r="W7" s="24"/>
      <c r="X7" s="24"/>
    </row>
    <row r="8" spans="1:25" s="62" customFormat="1" ht="12.75">
      <c r="A8" s="63"/>
      <c r="B8" s="64"/>
      <c r="C8" s="58"/>
      <c r="D8" s="58"/>
      <c r="E8" s="27"/>
      <c r="F8" s="27"/>
      <c r="G8" s="27"/>
      <c r="H8" s="27"/>
      <c r="I8" s="58"/>
      <c r="J8" s="27"/>
      <c r="K8" s="27"/>
      <c r="L8" s="27"/>
      <c r="M8" s="27"/>
      <c r="N8" s="27"/>
      <c r="O8" s="27"/>
      <c r="P8" s="24"/>
      <c r="Q8" s="24"/>
      <c r="R8" s="24"/>
      <c r="S8" s="24"/>
      <c r="T8" s="24"/>
      <c r="U8" s="24"/>
      <c r="V8" s="24"/>
      <c r="W8" s="24"/>
      <c r="X8" s="24"/>
    </row>
    <row r="9" spans="1:25" s="57" customFormat="1" ht="12.75">
      <c r="C9" s="23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4"/>
      <c r="Q9" s="24"/>
      <c r="R9" s="24"/>
      <c r="S9" s="24"/>
      <c r="T9" s="24"/>
      <c r="U9" s="24"/>
      <c r="V9" s="24"/>
      <c r="W9" s="24"/>
      <c r="X9" s="24"/>
    </row>
    <row r="10" spans="1:25" ht="12.75">
      <c r="A10" s="3" t="str">
        <f>A1</f>
        <v>ACME Consulting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5" ht="12.75">
      <c r="A11" s="134" t="s">
        <v>56</v>
      </c>
      <c r="B11" s="134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2.75" customHeight="1">
      <c r="C12" s="23"/>
      <c r="D12" s="135" t="s">
        <v>57</v>
      </c>
      <c r="E12" s="34" t="s">
        <v>49</v>
      </c>
      <c r="F12" s="18"/>
      <c r="G12" s="34"/>
      <c r="H12" s="12"/>
      <c r="I12" s="12"/>
      <c r="J12" s="12"/>
      <c r="L12" s="12"/>
      <c r="M12" s="12"/>
      <c r="N12" s="24"/>
      <c r="Q12" s="24"/>
      <c r="R12" s="24"/>
      <c r="S12" s="24"/>
      <c r="T12" s="24"/>
      <c r="U12" s="24"/>
      <c r="V12" s="24"/>
    </row>
    <row r="13" spans="1:25" ht="25.5">
      <c r="A13" s="5"/>
      <c r="B13" s="5"/>
      <c r="C13" s="26" t="s">
        <v>58</v>
      </c>
      <c r="D13" s="136"/>
      <c r="E13" s="34" t="s">
        <v>59</v>
      </c>
      <c r="F13" s="18" t="s">
        <v>11</v>
      </c>
      <c r="G13" s="18"/>
      <c r="H13" s="12"/>
      <c r="I13" s="12"/>
      <c r="J13" s="12"/>
      <c r="L13" s="12"/>
      <c r="M13" s="12"/>
      <c r="N13" s="12"/>
      <c r="Q13" s="24"/>
      <c r="R13" s="24"/>
      <c r="S13" s="24"/>
      <c r="T13" s="24"/>
      <c r="U13" s="24"/>
      <c r="V13" s="24"/>
    </row>
    <row r="14" spans="1:25" ht="37.5" customHeight="1">
      <c r="A14" s="5"/>
      <c r="B14" s="10"/>
      <c r="C14" s="1"/>
      <c r="D14" s="23"/>
      <c r="E14" s="23"/>
      <c r="F14" s="23"/>
      <c r="G14" s="23"/>
      <c r="H14" s="23"/>
      <c r="I14" s="23"/>
      <c r="J14" s="23"/>
      <c r="K14" s="24"/>
      <c r="L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5" ht="27.75" customHeight="1">
      <c r="A15" s="5"/>
      <c r="B15" s="84"/>
      <c r="C15" s="1">
        <f>SUM(E15:I15)</f>
        <v>0</v>
      </c>
      <c r="D15" s="23"/>
      <c r="E15" s="23"/>
      <c r="F15" s="23"/>
      <c r="G15" s="23"/>
      <c r="H15" s="23"/>
      <c r="I15" s="23"/>
      <c r="J15" s="23"/>
      <c r="K15" s="24"/>
      <c r="L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5" ht="12.75">
      <c r="A16" s="85"/>
      <c r="B16" s="17"/>
      <c r="C16" s="1"/>
      <c r="D16" s="23"/>
      <c r="E16" s="23"/>
      <c r="F16" s="23"/>
      <c r="G16" s="23"/>
      <c r="H16" s="23"/>
      <c r="I16" s="23"/>
      <c r="J16" s="23"/>
      <c r="K16" s="24"/>
      <c r="L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8" ht="12.75">
      <c r="A17" s="88"/>
      <c r="B17" s="17"/>
      <c r="C17" s="1"/>
      <c r="D17" s="23"/>
      <c r="E17" s="23"/>
      <c r="F17" s="23"/>
      <c r="G17" s="23"/>
      <c r="H17" s="23"/>
      <c r="I17" s="23"/>
      <c r="J17" s="23"/>
      <c r="K17" s="24"/>
      <c r="L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8" ht="12.75">
      <c r="A18" s="89"/>
      <c r="B18" s="17"/>
      <c r="C18" s="1"/>
      <c r="D18" s="23"/>
      <c r="E18" s="23"/>
      <c r="F18" s="23"/>
      <c r="G18" s="23"/>
      <c r="H18" s="23"/>
      <c r="I18" s="23"/>
      <c r="J18" s="23"/>
      <c r="K18" s="24"/>
      <c r="L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8" ht="12.75">
      <c r="C19" s="1">
        <f>SUM(E19:I19)</f>
        <v>0</v>
      </c>
      <c r="D19" s="23"/>
      <c r="G19" s="23"/>
      <c r="H19" s="23"/>
      <c r="I19" s="23"/>
      <c r="J19" s="23"/>
      <c r="K19" s="24"/>
      <c r="L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8" ht="12.75">
      <c r="A20" s="19"/>
      <c r="B20" s="19"/>
      <c r="C20" s="20">
        <f>SUM(C14:C19)</f>
        <v>0</v>
      </c>
      <c r="D20" s="19">
        <f>C20+SUM(D14:D19)</f>
        <v>0</v>
      </c>
      <c r="E20" s="19">
        <f t="shared" ref="E20:G20" si="1">SUM(E14:E19)</f>
        <v>0</v>
      </c>
      <c r="F20" s="19">
        <f t="shared" si="1"/>
        <v>0</v>
      </c>
      <c r="G20" s="19">
        <f t="shared" si="1"/>
        <v>0</v>
      </c>
      <c r="H20" s="19">
        <f>SUM(H16:H19)</f>
        <v>0</v>
      </c>
      <c r="I20" s="19">
        <f>SUM(I16:I19)</f>
        <v>0</v>
      </c>
      <c r="J20" s="27"/>
      <c r="K20" s="27"/>
      <c r="L20" s="27"/>
      <c r="M20" s="27"/>
      <c r="N20" s="27"/>
      <c r="O20" s="24"/>
      <c r="P20" s="24"/>
      <c r="Q20" s="24"/>
      <c r="R20" s="24"/>
      <c r="S20" s="24"/>
      <c r="T20" s="24"/>
      <c r="U20" s="24"/>
      <c r="V20" s="24"/>
    </row>
    <row r="21" spans="1:28" ht="12.75">
      <c r="A21" s="5"/>
      <c r="C21" s="2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4"/>
      <c r="Q21" s="24"/>
      <c r="R21" s="24"/>
      <c r="S21" s="24"/>
      <c r="T21" s="24"/>
      <c r="U21" s="24"/>
      <c r="V21" s="24"/>
      <c r="W21" s="24"/>
      <c r="X21" s="24"/>
    </row>
    <row r="22" spans="1:28" ht="12.75">
      <c r="A22" s="134" t="str">
        <f>A1</f>
        <v>ACME Consulting</v>
      </c>
      <c r="B22" s="134"/>
      <c r="C22" s="3"/>
      <c r="G22" s="23"/>
      <c r="H22" s="23"/>
      <c r="I22" s="23"/>
      <c r="J22" s="23"/>
      <c r="K22" s="23"/>
      <c r="L22" s="3"/>
      <c r="M22" s="23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8" ht="12.75" customHeight="1">
      <c r="A23" s="46" t="s">
        <v>60</v>
      </c>
      <c r="F23" s="79"/>
      <c r="I23" s="3"/>
      <c r="J23" s="23"/>
      <c r="K23" s="29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8" ht="12.75" customHeight="1">
      <c r="A24" s="4"/>
      <c r="B24" s="95" t="s">
        <v>61</v>
      </c>
      <c r="C24" s="96" t="s">
        <v>62</v>
      </c>
      <c r="D24" s="96" t="s">
        <v>63</v>
      </c>
      <c r="E24" s="96" t="s">
        <v>64</v>
      </c>
      <c r="F24" s="80" t="s">
        <v>65</v>
      </c>
      <c r="G24" s="96" t="s">
        <v>66</v>
      </c>
      <c r="H24" s="96" t="s">
        <v>67</v>
      </c>
      <c r="I24" s="47" t="s">
        <v>68</v>
      </c>
      <c r="N24" s="12"/>
      <c r="O24" s="26"/>
      <c r="P24" s="26"/>
      <c r="Q24" s="12"/>
      <c r="R24" s="12"/>
      <c r="S24" s="12"/>
      <c r="T24" s="24"/>
      <c r="U24" s="24"/>
      <c r="V24" s="12"/>
      <c r="W24" s="24"/>
      <c r="X24" s="24"/>
      <c r="Y24" s="24"/>
      <c r="Z24" s="24"/>
      <c r="AA24" s="24"/>
      <c r="AB24" s="24"/>
    </row>
    <row r="25" spans="1:28" ht="15.75">
      <c r="A25" s="21"/>
      <c r="B25" s="93"/>
      <c r="C25" s="92"/>
      <c r="D25" s="83"/>
      <c r="E25" s="115"/>
      <c r="F25" s="97"/>
      <c r="G25" s="14"/>
      <c r="H25" s="15"/>
      <c r="I25" s="13"/>
      <c r="K25" s="24"/>
      <c r="L25" s="24"/>
      <c r="M25" s="24"/>
      <c r="O25" s="24"/>
      <c r="P25" s="2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s="113" customFormat="1" ht="15.75">
      <c r="A26" s="111"/>
      <c r="B26" s="93"/>
      <c r="C26" s="11"/>
      <c r="D26" s="111"/>
      <c r="E26" s="111"/>
      <c r="F26" s="97"/>
      <c r="G26" s="4"/>
      <c r="H26" s="4"/>
      <c r="I26" s="94"/>
      <c r="K26" s="24"/>
      <c r="L26" s="24"/>
      <c r="M26" s="24"/>
      <c r="O26" s="24"/>
      <c r="P26" s="2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s="82" customFormat="1" ht="15.75">
      <c r="A27" s="83"/>
      <c r="B27" s="93"/>
      <c r="C27" s="92"/>
      <c r="D27" s="111"/>
      <c r="E27" s="111"/>
      <c r="F27" s="97"/>
      <c r="G27" s="4"/>
      <c r="H27" s="15"/>
      <c r="I27" s="13"/>
      <c r="K27" s="24"/>
      <c r="L27" s="24"/>
      <c r="M27" s="24"/>
      <c r="O27" s="24"/>
      <c r="P27" s="2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12.75">
      <c r="A28" s="30"/>
      <c r="B28" s="36" t="s">
        <v>55</v>
      </c>
      <c r="C28" s="30"/>
      <c r="D28" s="30"/>
      <c r="E28" s="30"/>
      <c r="F28" s="30"/>
      <c r="G28" s="31">
        <f>SUM(G25:G27)</f>
        <v>0</v>
      </c>
      <c r="H28" s="78">
        <f>SUM(H25:H27)</f>
        <v>0</v>
      </c>
      <c r="I28" s="32">
        <f>SUM(I25:I27)</f>
        <v>0</v>
      </c>
      <c r="J28" s="27"/>
      <c r="K28" s="27"/>
      <c r="L28" s="27"/>
      <c r="M28" s="27"/>
      <c r="N28" s="27"/>
      <c r="O28" s="27"/>
      <c r="P28" s="27"/>
      <c r="Q28" s="28"/>
      <c r="R28" s="28"/>
      <c r="S28" s="28"/>
      <c r="T28" s="24"/>
      <c r="U28" s="24"/>
      <c r="V28" s="24"/>
    </row>
    <row r="29" spans="1:28" ht="15">
      <c r="D29" s="23"/>
      <c r="E29" s="23"/>
      <c r="F29" s="23"/>
      <c r="H29" s="33">
        <f>H28/275</f>
        <v>0</v>
      </c>
      <c r="I29" s="81" t="s">
        <v>69</v>
      </c>
      <c r="J29" s="24"/>
      <c r="K29" s="24"/>
      <c r="L29" s="24"/>
      <c r="M29" s="24"/>
      <c r="N29" s="24"/>
      <c r="O29" s="24"/>
      <c r="P29" s="24"/>
      <c r="Q29" s="24"/>
    </row>
    <row r="30" spans="1:28" ht="12.75">
      <c r="B30" s="7"/>
      <c r="F30" s="11"/>
    </row>
    <row r="31" spans="1:28" ht="12.75">
      <c r="B31" s="6"/>
    </row>
    <row r="32" spans="1:28">
      <c r="C32" s="9"/>
    </row>
    <row r="34" spans="1:8" ht="12.75">
      <c r="B34" s="76"/>
      <c r="C34" s="76"/>
      <c r="E34" s="24"/>
      <c r="F34" s="24"/>
      <c r="G34" s="24"/>
      <c r="H34" s="24"/>
    </row>
    <row r="35" spans="1:8" ht="12.75">
      <c r="A35" s="24"/>
      <c r="B35" s="24"/>
      <c r="C35" s="24"/>
      <c r="D35" s="24"/>
      <c r="E35" s="24"/>
      <c r="F35" s="24"/>
      <c r="G35" s="24"/>
      <c r="H35" s="24"/>
    </row>
    <row r="36" spans="1:8" ht="12.75">
      <c r="A36" s="24"/>
      <c r="B36" s="24"/>
      <c r="C36" s="24"/>
      <c r="D36" s="24"/>
      <c r="E36" s="24"/>
      <c r="F36" s="24"/>
      <c r="G36" s="24"/>
      <c r="H36" s="24"/>
    </row>
    <row r="37" spans="1:8" ht="12.75">
      <c r="A37" s="24"/>
      <c r="B37" s="24"/>
      <c r="C37" s="24"/>
      <c r="D37" s="24"/>
      <c r="E37" s="24"/>
      <c r="F37" s="24"/>
      <c r="G37" s="24"/>
      <c r="H37" s="24"/>
    </row>
    <row r="38" spans="1:8" ht="12.75">
      <c r="A38" s="24"/>
      <c r="B38" s="24"/>
      <c r="C38" s="24"/>
      <c r="D38" s="24"/>
      <c r="E38" s="24"/>
      <c r="F38" s="24"/>
      <c r="G38" s="24"/>
      <c r="H38" s="24"/>
    </row>
    <row r="39" spans="1:8" ht="12.75">
      <c r="A39" s="24"/>
      <c r="B39" s="24"/>
      <c r="C39" s="24"/>
      <c r="D39" s="24"/>
      <c r="E39" s="24"/>
      <c r="F39" s="24"/>
      <c r="G39" s="24"/>
      <c r="H39" s="24"/>
    </row>
    <row r="40" spans="1:8" ht="12.75">
      <c r="A40" s="24"/>
      <c r="B40" s="24"/>
      <c r="C40" s="24"/>
      <c r="D40" s="24"/>
      <c r="E40" s="24"/>
      <c r="F40" s="24"/>
      <c r="G40" s="24"/>
      <c r="H40" s="24"/>
    </row>
    <row r="41" spans="1:8" ht="12.75">
      <c r="A41" s="24"/>
      <c r="B41" s="24"/>
      <c r="C41" s="24"/>
      <c r="D41" s="24"/>
      <c r="E41" s="24"/>
      <c r="F41" s="24"/>
      <c r="G41" s="24"/>
      <c r="H41" s="24"/>
    </row>
    <row r="42" spans="1:8" ht="12.75">
      <c r="A42" s="24"/>
      <c r="B42" s="24"/>
      <c r="C42" s="24"/>
      <c r="D42" s="24"/>
      <c r="E42" s="24"/>
      <c r="F42" s="24"/>
      <c r="G42" s="24"/>
      <c r="H42" s="24"/>
    </row>
    <row r="43" spans="1:8" ht="12.75">
      <c r="A43" s="24"/>
      <c r="B43" s="24"/>
      <c r="C43" s="24"/>
      <c r="D43" s="24"/>
      <c r="E43" s="24"/>
      <c r="F43" s="24"/>
      <c r="G43" s="24"/>
      <c r="H43" s="24"/>
    </row>
    <row r="44" spans="1:8" ht="12.75">
      <c r="A44" s="24"/>
      <c r="B44" s="24"/>
      <c r="C44" s="24"/>
      <c r="D44" s="24"/>
      <c r="E44" s="24"/>
      <c r="F44" s="24"/>
      <c r="G44" s="24"/>
      <c r="H44" s="24"/>
    </row>
    <row r="45" spans="1:8" ht="12.75">
      <c r="A45" s="24"/>
      <c r="B45" s="24"/>
      <c r="C45" s="24"/>
      <c r="D45" s="24"/>
      <c r="E45" s="24"/>
      <c r="F45" s="24"/>
      <c r="G45" s="24"/>
      <c r="H45" s="24"/>
    </row>
    <row r="46" spans="1:8" ht="12.75">
      <c r="A46" s="24"/>
      <c r="B46" s="24"/>
      <c r="C46" s="24"/>
      <c r="D46" s="24"/>
      <c r="E46" s="24"/>
      <c r="F46" s="24"/>
      <c r="G46" s="24"/>
      <c r="H46" s="24"/>
    </row>
    <row r="47" spans="1:8" ht="12.75">
      <c r="A47" s="24"/>
      <c r="B47" s="24"/>
      <c r="C47" s="24"/>
      <c r="D47" s="24"/>
      <c r="E47" s="24"/>
      <c r="F47" s="24"/>
      <c r="G47" s="24"/>
      <c r="H47" s="24"/>
    </row>
    <row r="48" spans="1:8" ht="12.75">
      <c r="A48" s="24"/>
      <c r="B48" s="24"/>
      <c r="C48" s="24"/>
      <c r="D48" s="24"/>
      <c r="E48" s="24"/>
      <c r="F48" s="24"/>
      <c r="G48" s="24"/>
      <c r="H48" s="24"/>
    </row>
    <row r="49" spans="1:8" ht="12.75">
      <c r="A49" s="24"/>
      <c r="B49" s="24"/>
      <c r="C49" s="24"/>
      <c r="D49" s="24"/>
      <c r="E49" s="24"/>
      <c r="F49" s="24"/>
      <c r="G49" s="24"/>
      <c r="H49" s="24"/>
    </row>
    <row r="50" spans="1:8" ht="12.75">
      <c r="A50" s="24"/>
      <c r="B50" s="24"/>
      <c r="C50" s="24"/>
      <c r="D50" s="24"/>
      <c r="E50" s="24"/>
      <c r="F50" s="24"/>
      <c r="G50" s="24"/>
      <c r="H50" s="24"/>
    </row>
    <row r="51" spans="1:8" ht="12.75">
      <c r="A51" s="24"/>
      <c r="B51" s="24"/>
      <c r="C51" s="24"/>
      <c r="D51" s="24"/>
      <c r="E51" s="24"/>
      <c r="F51" s="24"/>
      <c r="G51" s="24"/>
      <c r="H51" s="24"/>
    </row>
    <row r="52" spans="1:8" ht="12.75">
      <c r="A52" s="24"/>
      <c r="B52" s="24"/>
      <c r="C52" s="24"/>
      <c r="D52" s="24"/>
      <c r="E52" s="24"/>
      <c r="F52" s="24"/>
      <c r="G52" s="24"/>
      <c r="H52" s="24"/>
    </row>
    <row r="53" spans="1:8" ht="12.75">
      <c r="A53" s="24"/>
      <c r="B53" s="24"/>
      <c r="C53" s="24"/>
      <c r="D53" s="24"/>
      <c r="E53" s="24"/>
      <c r="F53" s="24"/>
      <c r="G53" s="24"/>
      <c r="H53" s="24"/>
    </row>
    <row r="54" spans="1:8" ht="12.75">
      <c r="A54" s="24"/>
      <c r="B54" s="24"/>
      <c r="C54" s="24"/>
      <c r="D54" s="24"/>
      <c r="E54" s="24"/>
      <c r="F54" s="24"/>
      <c r="G54" s="24"/>
      <c r="H54" s="24"/>
    </row>
    <row r="55" spans="1:8" ht="12.75">
      <c r="A55" s="24"/>
      <c r="B55" s="24"/>
      <c r="C55" s="24"/>
      <c r="D55" s="24"/>
      <c r="E55" s="24"/>
      <c r="F55" s="24"/>
      <c r="G55" s="24"/>
      <c r="H55" s="24"/>
    </row>
    <row r="56" spans="1:8" ht="12.75">
      <c r="A56" s="24"/>
      <c r="B56" s="24"/>
      <c r="C56" s="24"/>
      <c r="D56" s="24"/>
      <c r="E56" s="24"/>
      <c r="F56" s="24"/>
      <c r="G56" s="24"/>
      <c r="H56" s="24"/>
    </row>
    <row r="57" spans="1:8" ht="12.75">
      <c r="A57" s="24"/>
      <c r="B57" s="24"/>
      <c r="C57" s="24"/>
      <c r="D57" s="24"/>
      <c r="E57" s="24"/>
      <c r="F57" s="24"/>
      <c r="G57" s="24"/>
      <c r="H57" s="24"/>
    </row>
    <row r="58" spans="1:8" ht="12.75">
      <c r="A58" s="24"/>
      <c r="B58" s="24"/>
      <c r="C58" s="24"/>
      <c r="D58" s="24"/>
      <c r="E58" s="24"/>
      <c r="F58" s="24"/>
      <c r="G58" s="24"/>
      <c r="H58" s="24"/>
    </row>
    <row r="59" spans="1:8" ht="12.75">
      <c r="A59" s="24"/>
      <c r="B59" s="24"/>
      <c r="C59" s="24"/>
      <c r="D59" s="24"/>
      <c r="E59" s="24"/>
      <c r="F59" s="24"/>
      <c r="G59" s="24"/>
      <c r="H59" s="24"/>
    </row>
    <row r="60" spans="1:8" ht="12.75">
      <c r="A60" s="24"/>
      <c r="B60" s="24"/>
      <c r="C60" s="24"/>
      <c r="D60" s="24"/>
      <c r="E60" s="24"/>
      <c r="F60" s="24"/>
      <c r="G60" s="24"/>
      <c r="H60" s="24"/>
    </row>
    <row r="61" spans="1:8" ht="12.75">
      <c r="A61" s="24"/>
      <c r="B61" s="24"/>
      <c r="C61" s="24"/>
      <c r="D61" s="24"/>
      <c r="E61" s="24"/>
      <c r="F61" s="24"/>
      <c r="G61" s="24"/>
      <c r="H61" s="24"/>
    </row>
    <row r="62" spans="1:8" ht="12.75">
      <c r="A62" s="24"/>
      <c r="B62" s="24"/>
      <c r="C62" s="24"/>
      <c r="D62" s="24"/>
      <c r="E62" s="24"/>
      <c r="F62" s="24"/>
      <c r="G62" s="24"/>
      <c r="H62" s="24"/>
    </row>
    <row r="63" spans="1:8" ht="12.75">
      <c r="A63" s="24"/>
      <c r="B63" s="24"/>
      <c r="C63" s="24"/>
      <c r="D63" s="24"/>
      <c r="E63" s="24"/>
      <c r="F63" s="24"/>
      <c r="G63" s="24"/>
      <c r="H63" s="24"/>
    </row>
    <row r="64" spans="1:8" ht="12.75">
      <c r="A64" s="24"/>
      <c r="B64" s="24"/>
      <c r="C64" s="24"/>
      <c r="D64" s="24"/>
      <c r="E64" s="24"/>
      <c r="F64" s="24"/>
      <c r="G64" s="24"/>
      <c r="H64" s="24"/>
    </row>
    <row r="65" spans="1:8" ht="12.75">
      <c r="A65" s="24"/>
      <c r="B65" s="24"/>
      <c r="C65" s="24"/>
      <c r="D65" s="24"/>
      <c r="E65" s="24"/>
      <c r="F65" s="24"/>
      <c r="G65" s="24"/>
      <c r="H65" s="24"/>
    </row>
    <row r="66" spans="1:8" ht="12.75">
      <c r="B66" s="24"/>
      <c r="D66" s="24"/>
      <c r="E66" s="24"/>
      <c r="F66" s="24"/>
      <c r="G66" s="24"/>
      <c r="H66" s="24"/>
    </row>
    <row r="67" spans="1:8" ht="12.75">
      <c r="B67" s="24"/>
      <c r="D67" s="24"/>
      <c r="E67" s="24"/>
      <c r="F67" s="24"/>
      <c r="G67" s="24"/>
      <c r="H67" s="24"/>
    </row>
    <row r="68" spans="1:8" ht="12.75">
      <c r="B68" s="24"/>
      <c r="D68" s="24"/>
      <c r="E68" s="24"/>
      <c r="F68" s="24"/>
      <c r="G68" s="24"/>
      <c r="H68" s="24"/>
    </row>
    <row r="69" spans="1:8" ht="12.75">
      <c r="B69" s="24"/>
      <c r="D69" s="24"/>
      <c r="E69" s="24"/>
      <c r="F69" s="24"/>
      <c r="G69" s="24"/>
      <c r="H69" s="24"/>
    </row>
    <row r="70" spans="1:8" ht="12.75">
      <c r="B70" s="24"/>
      <c r="D70" s="24"/>
      <c r="E70" s="24"/>
      <c r="F70" s="24"/>
      <c r="G70" s="24"/>
      <c r="H70" s="24"/>
    </row>
    <row r="71" spans="1:8" ht="12.75">
      <c r="B71" s="24"/>
      <c r="D71" s="24"/>
      <c r="E71" s="24"/>
      <c r="F71" s="24"/>
      <c r="G71" s="24"/>
      <c r="H71" s="24"/>
    </row>
    <row r="72" spans="1:8" ht="12.75">
      <c r="D72" s="24"/>
      <c r="E72" s="24"/>
      <c r="F72" s="24"/>
      <c r="G72" s="24"/>
      <c r="H72" s="24"/>
    </row>
    <row r="73" spans="1:8" ht="12.75">
      <c r="D73" s="24"/>
      <c r="E73" s="24"/>
      <c r="F73" s="24"/>
      <c r="G73" s="24"/>
      <c r="H73" s="24"/>
    </row>
    <row r="74" spans="1:8" ht="12.75">
      <c r="D74" s="24"/>
      <c r="E74" s="24"/>
      <c r="F74" s="24"/>
      <c r="G74" s="24"/>
      <c r="H74" s="24"/>
    </row>
    <row r="75" spans="1:8" ht="12.75">
      <c r="D75" s="24"/>
      <c r="E75" s="24"/>
      <c r="F75" s="24"/>
      <c r="G75" s="24"/>
      <c r="H75" s="24"/>
    </row>
    <row r="76" spans="1:8" ht="12.75">
      <c r="D76" s="24"/>
      <c r="E76" s="24"/>
      <c r="F76" s="24"/>
      <c r="G76" s="24"/>
      <c r="H76" s="24"/>
    </row>
  </sheetData>
  <sortState ref="A5:AJ44">
    <sortCondition ref="B5"/>
    <sortCondition ref="A5"/>
  </sortState>
  <mergeCells count="4">
    <mergeCell ref="A11:B11"/>
    <mergeCell ref="D12:D13"/>
    <mergeCell ref="A22:B22"/>
    <mergeCell ref="F3:H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tabSelected="1" zoomScaleNormal="100" workbookViewId="0">
      <pane ySplit="2" topLeftCell="A3" activePane="bottomLeft" state="frozen"/>
      <selection pane="bottomLeft" activeCell="B6" sqref="B6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3" style="40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44"/>
      <c r="B1" s="44"/>
      <c r="C1" s="44"/>
      <c r="D1" s="44"/>
      <c r="E1" s="44"/>
      <c r="F1" s="138" t="s">
        <v>26</v>
      </c>
      <c r="G1" s="138"/>
      <c r="H1" s="22"/>
      <c r="I1" s="22"/>
    </row>
    <row r="2" spans="1:9">
      <c r="A2" s="44" t="s">
        <v>27</v>
      </c>
      <c r="B2" s="44" t="s">
        <v>0</v>
      </c>
      <c r="C2" s="22" t="s">
        <v>28</v>
      </c>
      <c r="D2" s="22" t="s">
        <v>29</v>
      </c>
      <c r="E2" s="22" t="s">
        <v>26</v>
      </c>
      <c r="F2" s="22" t="s">
        <v>30</v>
      </c>
      <c r="G2" s="22" t="s">
        <v>31</v>
      </c>
      <c r="H2" s="45" t="s">
        <v>32</v>
      </c>
      <c r="I2" s="22" t="s">
        <v>2</v>
      </c>
    </row>
    <row r="3" spans="1:9" s="128" customFormat="1" ht="14.25" customHeight="1">
      <c r="A3" s="129">
        <v>42466</v>
      </c>
      <c r="B3" s="128" t="s">
        <v>33</v>
      </c>
      <c r="G3" s="128">
        <v>100</v>
      </c>
    </row>
    <row r="4" spans="1:9" s="128" customFormat="1" ht="15">
      <c r="A4" s="129">
        <v>42468</v>
      </c>
      <c r="B4" s="128" t="s">
        <v>34</v>
      </c>
      <c r="C4" s="128">
        <v>23.62</v>
      </c>
      <c r="D4" s="128">
        <v>0</v>
      </c>
      <c r="E4" s="128">
        <v>76.38</v>
      </c>
      <c r="F4" s="128">
        <v>-23.62</v>
      </c>
    </row>
    <row r="5" spans="1:9" s="128" customFormat="1" ht="15">
      <c r="A5" s="129">
        <v>42471</v>
      </c>
      <c r="B5" s="128" t="s">
        <v>36</v>
      </c>
      <c r="C5" s="128">
        <v>0.96</v>
      </c>
      <c r="D5" s="128">
        <v>0</v>
      </c>
      <c r="E5" s="128">
        <v>75.42</v>
      </c>
      <c r="F5" s="128">
        <v>-24.580000000000002</v>
      </c>
    </row>
    <row r="6" spans="1:9" s="127" customFormat="1" ht="15">
      <c r="A6" s="130">
        <v>42609</v>
      </c>
      <c r="B6" s="133" t="s">
        <v>90</v>
      </c>
      <c r="C6" s="127">
        <v>3.1</v>
      </c>
      <c r="D6" s="127">
        <v>0</v>
      </c>
      <c r="E6" s="127">
        <v>72.320000000000007</v>
      </c>
      <c r="F6" s="127">
        <v>-3.1</v>
      </c>
    </row>
    <row r="7" spans="1:9" s="127" customFormat="1" ht="15">
      <c r="A7" s="130">
        <v>42610</v>
      </c>
      <c r="B7" s="127" t="s">
        <v>91</v>
      </c>
      <c r="C7" s="127">
        <v>0</v>
      </c>
      <c r="D7" s="127">
        <v>1000</v>
      </c>
      <c r="E7" s="127">
        <v>1072.32</v>
      </c>
      <c r="F7" s="127">
        <v>996.9</v>
      </c>
    </row>
    <row r="8" spans="1:9" s="127" customFormat="1" ht="15">
      <c r="A8" s="130">
        <v>42611</v>
      </c>
      <c r="B8" s="127" t="s">
        <v>37</v>
      </c>
      <c r="C8" s="127">
        <v>34.99</v>
      </c>
      <c r="D8" s="127">
        <v>0</v>
      </c>
      <c r="E8" s="127">
        <v>1037.33</v>
      </c>
      <c r="F8" s="127">
        <v>961.91</v>
      </c>
    </row>
    <row r="9" spans="1:9" s="127" customFormat="1" ht="15">
      <c r="A9" s="130">
        <v>42612</v>
      </c>
      <c r="B9" s="132" t="s">
        <v>98</v>
      </c>
      <c r="C9" s="127">
        <v>14.5</v>
      </c>
      <c r="D9" s="127">
        <v>0</v>
      </c>
      <c r="E9" s="127">
        <v>1022.8299999999999</v>
      </c>
      <c r="F9" s="127">
        <v>947.41</v>
      </c>
    </row>
  </sheetData>
  <sortState ref="A3:I43">
    <sortCondition ref="A3:A43"/>
    <sortCondition ref="E3:E43"/>
  </sortState>
  <mergeCells count="1">
    <mergeCell ref="F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61"/>
  <sheetViews>
    <sheetView zoomScale="80" zoomScaleNormal="80" workbookViewId="0">
      <pane ySplit="1" topLeftCell="A2" activePane="bottomLeft" state="frozen"/>
      <selection pane="bottomLeft" activeCell="D6" sqref="D6"/>
    </sheetView>
  </sheetViews>
  <sheetFormatPr defaultRowHeight="12"/>
  <cols>
    <col min="1" max="1" width="16.625" style="16" customWidth="1"/>
    <col min="2" max="2" width="19.37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74" customWidth="1"/>
    <col min="8" max="8" width="11.625" style="74" customWidth="1"/>
    <col min="9" max="9" width="47" style="2" customWidth="1"/>
    <col min="10" max="10" width="28.75" style="2" customWidth="1"/>
    <col min="11" max="12" width="9" style="2" customWidth="1"/>
    <col min="13" max="16384" width="9" style="2"/>
  </cols>
  <sheetData>
    <row r="1" spans="1:10" ht="15">
      <c r="A1" s="16" t="s">
        <v>38</v>
      </c>
      <c r="B1" s="38" t="s">
        <v>39</v>
      </c>
      <c r="C1" s="37" t="s">
        <v>40</v>
      </c>
      <c r="D1" s="37" t="s">
        <v>41</v>
      </c>
      <c r="E1" s="37" t="s">
        <v>42</v>
      </c>
      <c r="F1" s="37" t="s">
        <v>1</v>
      </c>
      <c r="G1" s="37" t="s">
        <v>43</v>
      </c>
      <c r="H1" s="74" t="s">
        <v>44</v>
      </c>
      <c r="I1" s="37" t="s">
        <v>2</v>
      </c>
    </row>
    <row r="2" spans="1:10" s="74" customFormat="1" ht="15">
      <c r="A2" s="117">
        <v>42611</v>
      </c>
      <c r="B2" s="39">
        <v>42592</v>
      </c>
      <c r="C2" s="117">
        <v>42524</v>
      </c>
      <c r="D2" s="112" t="s">
        <v>45</v>
      </c>
      <c r="E2" s="120">
        <v>-10</v>
      </c>
      <c r="F2" s="122"/>
      <c r="G2" s="74">
        <v>3</v>
      </c>
      <c r="H2" s="74">
        <v>2</v>
      </c>
      <c r="I2" s="73"/>
      <c r="J2" s="72"/>
    </row>
    <row r="3" spans="1:10">
      <c r="A3" s="117">
        <v>42611</v>
      </c>
      <c r="B3" s="39">
        <v>42592</v>
      </c>
      <c r="C3" s="90">
        <v>42544</v>
      </c>
      <c r="D3" s="8" t="s">
        <v>46</v>
      </c>
      <c r="E3" s="61">
        <v>-13</v>
      </c>
      <c r="F3" s="122"/>
      <c r="I3" s="74"/>
      <c r="J3" s="74"/>
    </row>
    <row r="4" spans="1:10">
      <c r="A4" s="117">
        <v>42611</v>
      </c>
      <c r="B4" s="39">
        <v>42592</v>
      </c>
      <c r="C4" s="104">
        <v>42562</v>
      </c>
      <c r="D4" s="125" t="s">
        <v>16</v>
      </c>
      <c r="E4" s="61">
        <v>-11.99</v>
      </c>
      <c r="F4" s="122"/>
      <c r="I4" s="74"/>
      <c r="J4" s="74"/>
    </row>
    <row r="5" spans="1:10">
      <c r="A5" s="104"/>
      <c r="B5" s="39"/>
      <c r="C5" s="111">
        <v>42581</v>
      </c>
      <c r="D5" s="126" t="s">
        <v>99</v>
      </c>
      <c r="E5" s="61">
        <v>-22.15</v>
      </c>
      <c r="F5" s="122"/>
      <c r="G5" s="75">
        <v>4</v>
      </c>
      <c r="H5" s="75">
        <v>5</v>
      </c>
      <c r="I5" s="73"/>
      <c r="J5" s="72"/>
    </row>
    <row r="6" spans="1:10">
      <c r="A6" s="104"/>
      <c r="B6" s="39"/>
      <c r="C6" s="111">
        <v>42581</v>
      </c>
      <c r="D6" s="126" t="s">
        <v>90</v>
      </c>
      <c r="E6" s="61">
        <v>-0.66</v>
      </c>
      <c r="F6" s="122"/>
      <c r="G6" s="75"/>
      <c r="H6" s="75"/>
      <c r="I6" s="73"/>
      <c r="J6" s="74"/>
    </row>
    <row r="7" spans="1:10">
      <c r="A7" s="104"/>
      <c r="B7" s="39"/>
      <c r="C7" s="111">
        <v>42585</v>
      </c>
      <c r="D7" s="126" t="s">
        <v>105</v>
      </c>
      <c r="E7" s="61">
        <v>-6.85</v>
      </c>
      <c r="F7" s="122"/>
      <c r="G7" s="75"/>
      <c r="H7" s="75"/>
      <c r="I7" s="73"/>
      <c r="J7" s="72"/>
    </row>
    <row r="8" spans="1:10">
      <c r="B8" s="39"/>
      <c r="C8" s="111">
        <v>42590</v>
      </c>
      <c r="D8" s="8" t="s">
        <v>47</v>
      </c>
      <c r="E8" s="61">
        <v>-25</v>
      </c>
      <c r="F8" s="122"/>
    </row>
    <row r="9" spans="1:10">
      <c r="B9" s="39"/>
      <c r="C9" s="111">
        <v>42592</v>
      </c>
      <c r="D9" s="126" t="s">
        <v>106</v>
      </c>
      <c r="E9" s="61">
        <v>-174</v>
      </c>
      <c r="F9" s="122"/>
    </row>
    <row r="10" spans="1:10">
      <c r="B10" s="39"/>
      <c r="C10" s="111">
        <v>42593</v>
      </c>
      <c r="D10" s="126" t="s">
        <v>100</v>
      </c>
      <c r="E10" s="61">
        <v>-35.020000000000003</v>
      </c>
      <c r="F10" s="122"/>
    </row>
    <row r="11" spans="1:10">
      <c r="B11" s="39"/>
      <c r="C11" s="111">
        <v>42594</v>
      </c>
      <c r="D11" s="126" t="s">
        <v>100</v>
      </c>
      <c r="E11" s="61">
        <v>-11.99</v>
      </c>
      <c r="F11" s="122"/>
    </row>
    <row r="12" spans="1:10">
      <c r="A12" s="111"/>
      <c r="B12" s="39"/>
      <c r="C12" s="111"/>
      <c r="D12" s="8"/>
      <c r="E12" s="61"/>
      <c r="F12" s="122"/>
      <c r="G12" s="75"/>
      <c r="I12" s="73"/>
      <c r="J12" s="113"/>
    </row>
    <row r="13" spans="1:10">
      <c r="A13" s="111"/>
      <c r="B13" s="39"/>
      <c r="C13" s="111"/>
      <c r="D13" s="8"/>
      <c r="E13" s="61"/>
      <c r="F13" s="122"/>
      <c r="I13" s="73"/>
    </row>
    <row r="14" spans="1:10">
      <c r="B14" s="39"/>
      <c r="C14" s="74"/>
      <c r="D14" s="74"/>
      <c r="E14" s="121"/>
      <c r="F14" s="122"/>
    </row>
    <row r="15" spans="1:10">
      <c r="B15" s="39"/>
      <c r="E15" s="121"/>
      <c r="F15" s="122"/>
    </row>
    <row r="16" spans="1:10">
      <c r="E16" s="121"/>
      <c r="F16" s="122"/>
    </row>
    <row r="17" spans="5:6">
      <c r="E17" s="121"/>
      <c r="F17" s="122"/>
    </row>
    <row r="18" spans="5:6">
      <c r="E18" s="121"/>
      <c r="F18" s="122"/>
    </row>
    <row r="19" spans="5:6">
      <c r="E19" s="121"/>
      <c r="F19" s="122"/>
    </row>
    <row r="20" spans="5:6">
      <c r="E20" s="121"/>
      <c r="F20" s="122"/>
    </row>
    <row r="21" spans="5:6">
      <c r="E21" s="121"/>
      <c r="F21" s="122"/>
    </row>
    <row r="22" spans="5:6">
      <c r="E22" s="121"/>
      <c r="F22" s="122"/>
    </row>
    <row r="23" spans="5:6">
      <c r="E23" s="121"/>
    </row>
    <row r="24" spans="5:6">
      <c r="E24" s="121"/>
    </row>
    <row r="25" spans="5:6">
      <c r="E25" s="121"/>
    </row>
    <row r="26" spans="5:6">
      <c r="E26" s="121"/>
    </row>
    <row r="27" spans="5:6">
      <c r="E27" s="121"/>
    </row>
    <row r="28" spans="5:6">
      <c r="E28" s="121"/>
    </row>
    <row r="29" spans="5:6">
      <c r="E29" s="121"/>
    </row>
    <row r="30" spans="5:6">
      <c r="E30" s="121"/>
    </row>
    <row r="31" spans="5:6">
      <c r="E31" s="121"/>
    </row>
    <row r="32" spans="5:6">
      <c r="E32" s="121"/>
    </row>
    <row r="33" spans="5:5">
      <c r="E33" s="121"/>
    </row>
    <row r="34" spans="5:5">
      <c r="E34" s="121"/>
    </row>
    <row r="35" spans="5:5">
      <c r="E35" s="121"/>
    </row>
    <row r="36" spans="5:5">
      <c r="E36" s="121"/>
    </row>
    <row r="37" spans="5:5">
      <c r="E37" s="121"/>
    </row>
    <row r="38" spans="5:5">
      <c r="E38" s="121"/>
    </row>
    <row r="39" spans="5:5">
      <c r="E39" s="121"/>
    </row>
    <row r="40" spans="5:5">
      <c r="E40" s="121"/>
    </row>
    <row r="41" spans="5:5">
      <c r="E41" s="121"/>
    </row>
    <row r="42" spans="5:5">
      <c r="E42" s="121"/>
    </row>
    <row r="43" spans="5:5">
      <c r="E43" s="121"/>
    </row>
    <row r="44" spans="5:5">
      <c r="E44" s="121"/>
    </row>
    <row r="45" spans="5:5">
      <c r="E45" s="121"/>
    </row>
    <row r="46" spans="5:5">
      <c r="E46" s="121"/>
    </row>
    <row r="47" spans="5:5">
      <c r="E47" s="121"/>
    </row>
    <row r="48" spans="5:5">
      <c r="E48" s="121"/>
    </row>
    <row r="49" spans="5:5">
      <c r="E49" s="121"/>
    </row>
    <row r="50" spans="5:5">
      <c r="E50" s="121"/>
    </row>
    <row r="51" spans="5:5">
      <c r="E51" s="121"/>
    </row>
    <row r="52" spans="5:5">
      <c r="E52" s="121"/>
    </row>
    <row r="53" spans="5:5">
      <c r="E53" s="121"/>
    </row>
    <row r="54" spans="5:5">
      <c r="E54" s="121"/>
    </row>
    <row r="55" spans="5:5">
      <c r="E55" s="121"/>
    </row>
    <row r="56" spans="5:5">
      <c r="E56" s="121"/>
    </row>
    <row r="57" spans="5:5">
      <c r="E57" s="121"/>
    </row>
    <row r="58" spans="5:5">
      <c r="E58" s="121"/>
    </row>
    <row r="59" spans="5:5">
      <c r="E59" s="121"/>
    </row>
    <row r="60" spans="5:5">
      <c r="E60" s="121"/>
    </row>
    <row r="61" spans="5:5">
      <c r="E61" s="121"/>
    </row>
  </sheetData>
  <sortState ref="A2:J11">
    <sortCondition ref="B2"/>
    <sortCondition ref="C2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35"/>
  <sheetViews>
    <sheetView workbookViewId="0">
      <selection activeCell="A14" sqref="A14"/>
    </sheetView>
  </sheetViews>
  <sheetFormatPr defaultRowHeight="12"/>
  <cols>
    <col min="1" max="1" width="36.625" customWidth="1"/>
    <col min="2" max="2" width="27.375" customWidth="1"/>
    <col min="3" max="3" width="29.5" bestFit="1" customWidth="1"/>
  </cols>
  <sheetData>
    <row r="1" spans="1:3">
      <c r="A1" s="42" t="s">
        <v>0</v>
      </c>
      <c r="B1" s="42" t="s">
        <v>1</v>
      </c>
      <c r="C1" s="42" t="s">
        <v>2</v>
      </c>
    </row>
    <row r="2" spans="1:3" s="41" customFormat="1">
      <c r="A2" s="108" t="s">
        <v>18</v>
      </c>
      <c r="B2" s="108" t="s">
        <v>19</v>
      </c>
    </row>
    <row r="3" spans="1:3">
      <c r="A3" s="11" t="s">
        <v>20</v>
      </c>
      <c r="B3" s="108" t="s">
        <v>21</v>
      </c>
    </row>
    <row r="4" spans="1:3">
      <c r="A4" s="11" t="s">
        <v>20</v>
      </c>
      <c r="B4" s="70" t="s">
        <v>21</v>
      </c>
    </row>
    <row r="5" spans="1:3">
      <c r="A5" s="105" t="s">
        <v>22</v>
      </c>
      <c r="B5" s="106" t="s">
        <v>21</v>
      </c>
    </row>
    <row r="6" spans="1:3">
      <c r="A6" s="124" t="s">
        <v>12</v>
      </c>
      <c r="B6" s="108" t="s">
        <v>12</v>
      </c>
    </row>
    <row r="7" spans="1:3">
      <c r="A7" s="106"/>
      <c r="B7" s="108"/>
    </row>
    <row r="8" spans="1:3">
      <c r="A8" s="108"/>
      <c r="B8" s="74"/>
    </row>
    <row r="9" spans="1:3">
      <c r="A9" s="108"/>
      <c r="B9" s="74"/>
    </row>
    <row r="10" spans="1:3">
      <c r="A10" s="70"/>
      <c r="B10" s="70"/>
    </row>
    <row r="11" spans="1:3">
      <c r="A11" s="75"/>
      <c r="B11" s="74"/>
      <c r="C11" s="92"/>
    </row>
    <row r="12" spans="1:3">
      <c r="A12" s="70"/>
      <c r="B12" s="108"/>
    </row>
    <row r="13" spans="1:3">
      <c r="A13" s="109"/>
      <c r="B13" s="108"/>
    </row>
    <row r="14" spans="1:3">
      <c r="A14" s="124" t="s">
        <v>23</v>
      </c>
      <c r="B14" s="109" t="s">
        <v>24</v>
      </c>
    </row>
    <row r="17" spans="1:3">
      <c r="A17" s="11" t="s">
        <v>3</v>
      </c>
      <c r="B17" t="s">
        <v>4</v>
      </c>
      <c r="C17" s="131" t="s">
        <v>5</v>
      </c>
    </row>
    <row r="18" spans="1:3" s="43" customFormat="1">
      <c r="A18" s="11" t="s">
        <v>93</v>
      </c>
      <c r="B18" s="43" t="s">
        <v>6</v>
      </c>
    </row>
    <row r="19" spans="1:3" s="67" customFormat="1">
      <c r="A19" s="99" t="s">
        <v>102</v>
      </c>
      <c r="B19" s="79" t="s">
        <v>8</v>
      </c>
    </row>
    <row r="20" spans="1:3">
      <c r="A20" s="124" t="s">
        <v>103</v>
      </c>
      <c r="B20" s="106" t="s">
        <v>7</v>
      </c>
    </row>
    <row r="21" spans="1:3">
      <c r="A21" s="99" t="s">
        <v>103</v>
      </c>
      <c r="B21" s="74" t="s">
        <v>9</v>
      </c>
    </row>
    <row r="22" spans="1:3">
      <c r="A22" s="124" t="s">
        <v>104</v>
      </c>
      <c r="B22" t="s">
        <v>10</v>
      </c>
    </row>
    <row r="23" spans="1:3" s="52" customFormat="1">
      <c r="A23" s="124" t="s">
        <v>104</v>
      </c>
      <c r="B23" s="52" t="s">
        <v>10</v>
      </c>
    </row>
    <row r="24" spans="1:3">
      <c r="A24" s="108"/>
      <c r="B24" t="s">
        <v>11</v>
      </c>
    </row>
    <row r="25" spans="1:3">
      <c r="A25" s="108" t="s">
        <v>13</v>
      </c>
      <c r="B25" s="86" t="s">
        <v>14</v>
      </c>
    </row>
    <row r="26" spans="1:3">
      <c r="A26" s="11" t="s">
        <v>37</v>
      </c>
      <c r="B26" s="105" t="s">
        <v>15</v>
      </c>
    </row>
    <row r="27" spans="1:3">
      <c r="A27" s="124" t="s">
        <v>94</v>
      </c>
      <c r="B27" s="124" t="s">
        <v>101</v>
      </c>
    </row>
    <row r="28" spans="1:3">
      <c r="A28" s="108" t="s">
        <v>16</v>
      </c>
      <c r="B28" s="106" t="s">
        <v>17</v>
      </c>
      <c r="C28" s="124" t="s">
        <v>35</v>
      </c>
    </row>
    <row r="31" spans="1:3">
      <c r="A31" s="124"/>
      <c r="B31" s="124"/>
    </row>
    <row r="33" spans="1:3">
      <c r="A33" s="11" t="s">
        <v>95</v>
      </c>
      <c r="B33" s="109" t="s">
        <v>25</v>
      </c>
    </row>
    <row r="34" spans="1:3">
      <c r="A34" s="99" t="s">
        <v>96</v>
      </c>
      <c r="B34" s="74" t="s">
        <v>11</v>
      </c>
      <c r="C34" s="124" t="s">
        <v>92</v>
      </c>
    </row>
    <row r="35" spans="1:3">
      <c r="A35" s="99" t="s">
        <v>96</v>
      </c>
      <c r="B35" s="107" t="s">
        <v>11</v>
      </c>
      <c r="C35" s="124" t="s">
        <v>92</v>
      </c>
    </row>
  </sheetData>
  <sortState ref="A2:E50">
    <sortCondition ref="B2"/>
  </sortState>
  <hyperlinks>
    <hyperlink ref="C17" r:id="rId1"/>
    <hyperlink ref="C28" r:id="rId2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66"/>
  <sheetViews>
    <sheetView zoomScaleNormal="100" zoomScaleSheetLayoutView="80" workbookViewId="0">
      <pane ySplit="6" topLeftCell="A61" activePane="bottomLeft" state="frozen"/>
      <selection pane="bottomLeft" activeCell="D81" sqref="D81"/>
    </sheetView>
  </sheetViews>
  <sheetFormatPr defaultRowHeight="12"/>
  <cols>
    <col min="1" max="1" width="22.125" customWidth="1"/>
    <col min="2" max="2" width="7.625" customWidth="1"/>
    <col min="3" max="3" width="9.875" customWidth="1"/>
    <col min="5" max="5" width="8.87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53" customWidth="1"/>
    <col min="11" max="11" width="9.875" style="51" customWidth="1"/>
    <col min="12" max="12" width="13.125" bestFit="1" customWidth="1"/>
  </cols>
  <sheetData>
    <row r="1" spans="1:12" s="48" customFormat="1">
      <c r="A1" s="48" t="s">
        <v>70</v>
      </c>
      <c r="J1" s="53"/>
      <c r="K1" s="51"/>
    </row>
    <row r="2" spans="1:12" s="48" customFormat="1">
      <c r="E2" s="146" t="s">
        <v>71</v>
      </c>
      <c r="F2" s="146"/>
      <c r="G2" s="146"/>
      <c r="H2" s="49" t="s">
        <v>72</v>
      </c>
      <c r="I2" s="50">
        <v>0.45</v>
      </c>
      <c r="J2" s="56"/>
      <c r="K2" s="51"/>
    </row>
    <row r="3" spans="1:12" ht="24">
      <c r="B3" s="11" t="s">
        <v>73</v>
      </c>
      <c r="C3" s="48" t="s">
        <v>74</v>
      </c>
      <c r="D3" s="48" t="s">
        <v>75</v>
      </c>
      <c r="E3" s="11" t="s">
        <v>76</v>
      </c>
      <c r="F3" s="11" t="s">
        <v>77</v>
      </c>
      <c r="G3" s="11" t="s">
        <v>58</v>
      </c>
      <c r="H3" s="11" t="s">
        <v>77</v>
      </c>
      <c r="I3" s="54" t="s">
        <v>78</v>
      </c>
      <c r="J3" s="55" t="s">
        <v>79</v>
      </c>
      <c r="K3" s="51" t="s">
        <v>80</v>
      </c>
      <c r="L3" s="11" t="s">
        <v>2</v>
      </c>
    </row>
    <row r="4" spans="1:12" s="59" customFormat="1">
      <c r="A4" s="11" t="s">
        <v>81</v>
      </c>
      <c r="B4" s="11"/>
      <c r="C4" s="60">
        <f>MIN(C7,C729)</f>
        <v>0</v>
      </c>
      <c r="D4" s="60">
        <f>MAX(D7:D121)</f>
        <v>83964</v>
      </c>
      <c r="E4" s="60">
        <f>AVERAGE(E7:E66,E729)</f>
        <v>67.36363636363636</v>
      </c>
      <c r="F4" s="11"/>
      <c r="G4" s="91">
        <f>SUM(E7:E273)</f>
        <v>2964</v>
      </c>
      <c r="H4" s="11"/>
      <c r="I4" s="61">
        <f>MAX(I7:I329)</f>
        <v>1333.8</v>
      </c>
      <c r="J4" s="61">
        <f>SUM(J7:J229)</f>
        <v>0</v>
      </c>
      <c r="L4" s="11"/>
    </row>
    <row r="5" spans="1:12" s="71" customFormat="1">
      <c r="A5" s="11"/>
      <c r="B5" s="11"/>
      <c r="C5" s="60"/>
      <c r="D5" s="60"/>
      <c r="E5" s="60"/>
      <c r="F5" s="11"/>
      <c r="G5" s="11"/>
      <c r="H5" s="11"/>
      <c r="I5" s="61"/>
      <c r="J5" s="61"/>
      <c r="L5" s="11"/>
    </row>
    <row r="6" spans="1:12" s="59" customFormat="1">
      <c r="A6" s="11" t="s">
        <v>82</v>
      </c>
      <c r="B6" s="11"/>
      <c r="E6" s="11"/>
      <c r="F6" s="11"/>
      <c r="G6" s="11"/>
      <c r="H6" s="11"/>
      <c r="I6" s="54"/>
      <c r="J6" s="55"/>
      <c r="L6" s="11"/>
    </row>
    <row r="7" spans="1:12">
      <c r="A7" s="139">
        <v>43692</v>
      </c>
      <c r="B7" s="99" t="s">
        <v>83</v>
      </c>
      <c r="C7" s="98"/>
      <c r="D7" s="98"/>
      <c r="E7" s="98">
        <v>0</v>
      </c>
      <c r="F7" s="140">
        <f>SUM(E7:E11)</f>
        <v>228</v>
      </c>
      <c r="G7" s="140">
        <f>F7</f>
        <v>228</v>
      </c>
      <c r="H7" s="141">
        <f>F7*$I$2</f>
        <v>102.60000000000001</v>
      </c>
      <c r="I7" s="141">
        <f>H7</f>
        <v>102.60000000000001</v>
      </c>
      <c r="J7" s="100"/>
      <c r="K7" s="100"/>
      <c r="L7" s="11"/>
    </row>
    <row r="8" spans="1:12">
      <c r="A8" s="139"/>
      <c r="B8" s="99" t="s">
        <v>84</v>
      </c>
      <c r="C8" s="98"/>
      <c r="D8" s="98"/>
      <c r="E8" s="98">
        <v>0</v>
      </c>
      <c r="F8" s="140"/>
      <c r="G8" s="140"/>
      <c r="H8" s="141"/>
      <c r="I8" s="141"/>
      <c r="J8" s="100"/>
      <c r="K8" s="100"/>
      <c r="L8" s="77"/>
    </row>
    <row r="9" spans="1:12">
      <c r="A9" s="139"/>
      <c r="B9" s="99" t="s">
        <v>85</v>
      </c>
      <c r="C9" s="98">
        <v>81000</v>
      </c>
      <c r="D9" s="98">
        <f>C9+E9</f>
        <v>81076</v>
      </c>
      <c r="E9" s="98">
        <v>76</v>
      </c>
      <c r="F9" s="140"/>
      <c r="G9" s="140"/>
      <c r="H9" s="141"/>
      <c r="I9" s="141"/>
      <c r="J9" s="100"/>
      <c r="K9" s="100"/>
      <c r="L9" s="77"/>
    </row>
    <row r="10" spans="1:12">
      <c r="A10" s="139"/>
      <c r="B10" s="99" t="s">
        <v>86</v>
      </c>
      <c r="C10" s="98">
        <f>D9</f>
        <v>81076</v>
      </c>
      <c r="D10" s="98">
        <f t="shared" ref="D10:D31" si="0">C10+E10</f>
        <v>81152</v>
      </c>
      <c r="E10" s="98">
        <v>76</v>
      </c>
      <c r="F10" s="140"/>
      <c r="G10" s="140"/>
      <c r="H10" s="141"/>
      <c r="I10" s="141"/>
      <c r="J10" s="100"/>
      <c r="K10" s="100"/>
      <c r="L10" s="77"/>
    </row>
    <row r="11" spans="1:12">
      <c r="A11" s="139"/>
      <c r="B11" s="99" t="s">
        <v>87</v>
      </c>
      <c r="C11" s="98">
        <f t="shared" ref="C11:C31" si="1">D10</f>
        <v>81152</v>
      </c>
      <c r="D11" s="98">
        <f t="shared" si="0"/>
        <v>81228</v>
      </c>
      <c r="E11" s="98">
        <v>76</v>
      </c>
      <c r="F11" s="140"/>
      <c r="G11" s="140"/>
      <c r="H11" s="141"/>
      <c r="I11" s="141"/>
      <c r="J11" s="100"/>
      <c r="K11" s="100"/>
      <c r="L11" s="77"/>
    </row>
    <row r="12" spans="1:12" ht="10.5" customHeight="1">
      <c r="A12" s="142">
        <f>A7+7</f>
        <v>43699</v>
      </c>
      <c r="B12" s="101" t="s">
        <v>83</v>
      </c>
      <c r="C12" s="102">
        <f t="shared" si="1"/>
        <v>81228</v>
      </c>
      <c r="D12" s="102">
        <f t="shared" si="0"/>
        <v>81304</v>
      </c>
      <c r="E12" s="102">
        <v>76</v>
      </c>
      <c r="F12" s="143">
        <f>SUM(E12:E16)</f>
        <v>380</v>
      </c>
      <c r="G12" s="143">
        <f>G7+F12</f>
        <v>608</v>
      </c>
      <c r="H12" s="144">
        <f>F12*$I$2</f>
        <v>171</v>
      </c>
      <c r="I12" s="144">
        <f>I7+H12</f>
        <v>273.60000000000002</v>
      </c>
      <c r="J12" s="103"/>
      <c r="K12" s="103"/>
      <c r="L12" s="77"/>
    </row>
    <row r="13" spans="1:12">
      <c r="A13" s="142"/>
      <c r="B13" s="101" t="s">
        <v>84</v>
      </c>
      <c r="C13" s="102">
        <f t="shared" si="1"/>
        <v>81304</v>
      </c>
      <c r="D13" s="102">
        <f t="shared" si="0"/>
        <v>81380</v>
      </c>
      <c r="E13" s="102">
        <v>76</v>
      </c>
      <c r="F13" s="143"/>
      <c r="G13" s="143"/>
      <c r="H13" s="144"/>
      <c r="I13" s="144"/>
      <c r="J13" s="103"/>
      <c r="K13" s="103"/>
      <c r="L13" s="77"/>
    </row>
    <row r="14" spans="1:12">
      <c r="A14" s="142"/>
      <c r="B14" s="101" t="s">
        <v>85</v>
      </c>
      <c r="C14" s="102">
        <f t="shared" si="1"/>
        <v>81380</v>
      </c>
      <c r="D14" s="102">
        <f t="shared" si="0"/>
        <v>81456</v>
      </c>
      <c r="E14" s="102">
        <v>76</v>
      </c>
      <c r="F14" s="143"/>
      <c r="G14" s="143"/>
      <c r="H14" s="144"/>
      <c r="I14" s="144"/>
      <c r="J14" s="103"/>
      <c r="K14" s="103"/>
      <c r="L14" s="77"/>
    </row>
    <row r="15" spans="1:12">
      <c r="A15" s="142"/>
      <c r="B15" s="101" t="s">
        <v>86</v>
      </c>
      <c r="C15" s="102">
        <f t="shared" si="1"/>
        <v>81456</v>
      </c>
      <c r="D15" s="102">
        <f t="shared" si="0"/>
        <v>81532</v>
      </c>
      <c r="E15" s="102">
        <v>76</v>
      </c>
      <c r="F15" s="143"/>
      <c r="G15" s="143"/>
      <c r="H15" s="144"/>
      <c r="I15" s="144"/>
      <c r="J15" s="103"/>
      <c r="K15" s="103"/>
      <c r="L15" s="77"/>
    </row>
    <row r="16" spans="1:12">
      <c r="A16" s="142"/>
      <c r="B16" s="101" t="s">
        <v>87</v>
      </c>
      <c r="C16" s="102">
        <f t="shared" si="1"/>
        <v>81532</v>
      </c>
      <c r="D16" s="102">
        <f t="shared" si="0"/>
        <v>81608</v>
      </c>
      <c r="E16" s="102">
        <v>76</v>
      </c>
      <c r="F16" s="143"/>
      <c r="G16" s="143"/>
      <c r="H16" s="144"/>
      <c r="I16" s="144"/>
      <c r="J16" s="103"/>
      <c r="K16" s="103"/>
      <c r="L16" s="11"/>
    </row>
    <row r="17" spans="1:12">
      <c r="A17" s="139">
        <f>A12+7</f>
        <v>43706</v>
      </c>
      <c r="B17" s="99" t="s">
        <v>83</v>
      </c>
      <c r="C17" s="98"/>
      <c r="D17" s="98"/>
      <c r="E17" s="98"/>
      <c r="F17" s="140">
        <f>SUM(E17:E21)</f>
        <v>304</v>
      </c>
      <c r="G17" s="140">
        <f>G12+F17</f>
        <v>912</v>
      </c>
      <c r="H17" s="141">
        <f>F17*$I$2</f>
        <v>136.80000000000001</v>
      </c>
      <c r="I17" s="141">
        <f>I12+H17</f>
        <v>410.40000000000003</v>
      </c>
      <c r="J17" s="100"/>
      <c r="K17" s="100"/>
      <c r="L17" s="77"/>
    </row>
    <row r="18" spans="1:12">
      <c r="A18" s="139"/>
      <c r="B18" s="99" t="s">
        <v>84</v>
      </c>
      <c r="C18" s="98">
        <f>D16</f>
        <v>81608</v>
      </c>
      <c r="D18" s="98">
        <f t="shared" si="0"/>
        <v>81684</v>
      </c>
      <c r="E18" s="98">
        <v>76</v>
      </c>
      <c r="F18" s="140"/>
      <c r="G18" s="140"/>
      <c r="H18" s="141"/>
      <c r="I18" s="141"/>
      <c r="J18" s="100"/>
      <c r="K18" s="100"/>
      <c r="L18" s="77"/>
    </row>
    <row r="19" spans="1:12">
      <c r="A19" s="139"/>
      <c r="B19" s="99" t="s">
        <v>85</v>
      </c>
      <c r="C19" s="98">
        <f t="shared" si="1"/>
        <v>81684</v>
      </c>
      <c r="D19" s="98">
        <f t="shared" si="0"/>
        <v>81760</v>
      </c>
      <c r="E19" s="98">
        <v>76</v>
      </c>
      <c r="F19" s="140"/>
      <c r="G19" s="140"/>
      <c r="H19" s="141"/>
      <c r="I19" s="141"/>
      <c r="J19" s="100"/>
      <c r="K19" s="100"/>
      <c r="L19" s="77"/>
    </row>
    <row r="20" spans="1:12">
      <c r="A20" s="139"/>
      <c r="B20" s="99" t="s">
        <v>86</v>
      </c>
      <c r="C20" s="98">
        <f t="shared" si="1"/>
        <v>81760</v>
      </c>
      <c r="D20" s="98">
        <f t="shared" si="0"/>
        <v>81836</v>
      </c>
      <c r="E20" s="98">
        <v>76</v>
      </c>
      <c r="F20" s="140"/>
      <c r="G20" s="140"/>
      <c r="H20" s="141"/>
      <c r="I20" s="141"/>
      <c r="J20" s="100"/>
      <c r="K20" s="100"/>
      <c r="L20" s="77"/>
    </row>
    <row r="21" spans="1:12">
      <c r="A21" s="139"/>
      <c r="B21" s="99" t="s">
        <v>87</v>
      </c>
      <c r="C21" s="98">
        <f t="shared" si="1"/>
        <v>81836</v>
      </c>
      <c r="D21" s="98">
        <f t="shared" si="0"/>
        <v>81912</v>
      </c>
      <c r="E21" s="98">
        <v>76</v>
      </c>
      <c r="F21" s="140"/>
      <c r="G21" s="140"/>
      <c r="H21" s="141"/>
      <c r="I21" s="141"/>
      <c r="J21" s="100"/>
      <c r="K21" s="100"/>
      <c r="L21" s="77"/>
    </row>
    <row r="22" spans="1:12">
      <c r="A22" s="142">
        <f>A17+7</f>
        <v>43713</v>
      </c>
      <c r="B22" s="101" t="s">
        <v>83</v>
      </c>
      <c r="C22" s="102">
        <f t="shared" si="1"/>
        <v>81912</v>
      </c>
      <c r="D22" s="102">
        <f t="shared" si="0"/>
        <v>81988</v>
      </c>
      <c r="E22" s="102">
        <v>76</v>
      </c>
      <c r="F22" s="143">
        <f>SUM(E22:E26)</f>
        <v>380</v>
      </c>
      <c r="G22" s="143">
        <f>G17+F22</f>
        <v>1292</v>
      </c>
      <c r="H22" s="144">
        <f>F22*$I$2</f>
        <v>171</v>
      </c>
      <c r="I22" s="144">
        <f>I17+H22</f>
        <v>581.40000000000009</v>
      </c>
      <c r="J22" s="103"/>
      <c r="K22" s="103"/>
      <c r="L22" s="11"/>
    </row>
    <row r="23" spans="1:12">
      <c r="A23" s="142"/>
      <c r="B23" s="101" t="s">
        <v>84</v>
      </c>
      <c r="C23" s="102">
        <f t="shared" si="1"/>
        <v>81988</v>
      </c>
      <c r="D23" s="102">
        <f t="shared" si="0"/>
        <v>82064</v>
      </c>
      <c r="E23" s="102">
        <v>76</v>
      </c>
      <c r="F23" s="143"/>
      <c r="G23" s="143"/>
      <c r="H23" s="144"/>
      <c r="I23" s="144"/>
      <c r="J23" s="103"/>
      <c r="K23" s="103"/>
      <c r="L23" s="77"/>
    </row>
    <row r="24" spans="1:12">
      <c r="A24" s="142"/>
      <c r="B24" s="101" t="s">
        <v>85</v>
      </c>
      <c r="C24" s="102">
        <f t="shared" si="1"/>
        <v>82064</v>
      </c>
      <c r="D24" s="102">
        <f t="shared" si="0"/>
        <v>82140</v>
      </c>
      <c r="E24" s="102">
        <v>76</v>
      </c>
      <c r="F24" s="143"/>
      <c r="G24" s="143"/>
      <c r="H24" s="144"/>
      <c r="I24" s="144"/>
      <c r="J24" s="103"/>
      <c r="K24" s="103"/>
      <c r="L24" s="77"/>
    </row>
    <row r="25" spans="1:12">
      <c r="A25" s="142"/>
      <c r="B25" s="101" t="s">
        <v>86</v>
      </c>
      <c r="C25" s="102">
        <f t="shared" si="1"/>
        <v>82140</v>
      </c>
      <c r="D25" s="102">
        <f t="shared" si="0"/>
        <v>82216</v>
      </c>
      <c r="E25" s="102">
        <v>76</v>
      </c>
      <c r="F25" s="143"/>
      <c r="G25" s="143"/>
      <c r="H25" s="144"/>
      <c r="I25" s="144"/>
      <c r="J25" s="103"/>
      <c r="K25" s="103"/>
      <c r="L25" s="77"/>
    </row>
    <row r="26" spans="1:12">
      <c r="A26" s="142"/>
      <c r="B26" s="101" t="s">
        <v>87</v>
      </c>
      <c r="C26" s="102">
        <f t="shared" si="1"/>
        <v>82216</v>
      </c>
      <c r="D26" s="102">
        <f t="shared" si="0"/>
        <v>82292</v>
      </c>
      <c r="E26" s="102">
        <v>76</v>
      </c>
      <c r="F26" s="143"/>
      <c r="G26" s="143"/>
      <c r="H26" s="144"/>
      <c r="I26" s="144"/>
      <c r="J26" s="103"/>
      <c r="K26" s="103"/>
      <c r="L26" s="77"/>
    </row>
    <row r="27" spans="1:12">
      <c r="A27" s="139">
        <f>A22+7</f>
        <v>43720</v>
      </c>
      <c r="B27" s="99" t="s">
        <v>83</v>
      </c>
      <c r="C27" s="98">
        <f t="shared" si="1"/>
        <v>82292</v>
      </c>
      <c r="D27" s="98">
        <f t="shared" si="0"/>
        <v>82368</v>
      </c>
      <c r="E27" s="98">
        <v>76</v>
      </c>
      <c r="F27" s="140">
        <f>SUM(E27:E31)</f>
        <v>380</v>
      </c>
      <c r="G27" s="140">
        <f>G22+F27</f>
        <v>1672</v>
      </c>
      <c r="H27" s="141">
        <f>F27*$I$2</f>
        <v>171</v>
      </c>
      <c r="I27" s="141">
        <f>I22+H27</f>
        <v>752.40000000000009</v>
      </c>
      <c r="J27" s="100"/>
      <c r="K27" s="100"/>
      <c r="L27" s="77"/>
    </row>
    <row r="28" spans="1:12">
      <c r="A28" s="139"/>
      <c r="B28" s="99" t="s">
        <v>84</v>
      </c>
      <c r="C28" s="98">
        <f t="shared" si="1"/>
        <v>82368</v>
      </c>
      <c r="D28" s="98">
        <f t="shared" si="0"/>
        <v>82444</v>
      </c>
      <c r="E28" s="98">
        <v>76</v>
      </c>
      <c r="F28" s="140"/>
      <c r="G28" s="140"/>
      <c r="H28" s="141"/>
      <c r="I28" s="141"/>
      <c r="J28" s="100"/>
      <c r="K28" s="100"/>
      <c r="L28" s="77"/>
    </row>
    <row r="29" spans="1:12">
      <c r="A29" s="139"/>
      <c r="B29" s="99" t="s">
        <v>85</v>
      </c>
      <c r="C29" s="98">
        <f t="shared" si="1"/>
        <v>82444</v>
      </c>
      <c r="D29" s="98">
        <f t="shared" si="0"/>
        <v>82520</v>
      </c>
      <c r="E29" s="98">
        <v>76</v>
      </c>
      <c r="F29" s="140"/>
      <c r="G29" s="140"/>
      <c r="H29" s="141"/>
      <c r="I29" s="141"/>
      <c r="J29" s="100"/>
      <c r="K29" s="100"/>
      <c r="L29" s="77"/>
    </row>
    <row r="30" spans="1:12">
      <c r="A30" s="139"/>
      <c r="B30" s="99" t="s">
        <v>86</v>
      </c>
      <c r="C30" s="98">
        <f t="shared" si="1"/>
        <v>82520</v>
      </c>
      <c r="D30" s="98">
        <f t="shared" si="0"/>
        <v>82596</v>
      </c>
      <c r="E30" s="98">
        <v>76</v>
      </c>
      <c r="F30" s="140"/>
      <c r="G30" s="140"/>
      <c r="H30" s="141"/>
      <c r="I30" s="141"/>
      <c r="J30" s="100"/>
      <c r="K30" s="100"/>
      <c r="L30" s="77"/>
    </row>
    <row r="31" spans="1:12">
      <c r="A31" s="139"/>
      <c r="B31" s="99" t="s">
        <v>87</v>
      </c>
      <c r="C31" s="98">
        <f t="shared" si="1"/>
        <v>82596</v>
      </c>
      <c r="D31" s="98">
        <f t="shared" si="0"/>
        <v>82672</v>
      </c>
      <c r="E31" s="98">
        <v>76</v>
      </c>
      <c r="F31" s="140"/>
      <c r="G31" s="140"/>
      <c r="H31" s="141"/>
      <c r="I31" s="141"/>
      <c r="J31" s="100"/>
      <c r="K31" s="100"/>
      <c r="L31" s="77"/>
    </row>
    <row r="32" spans="1:12">
      <c r="A32" s="142">
        <f>A27+7</f>
        <v>43727</v>
      </c>
      <c r="B32" s="101" t="s">
        <v>83</v>
      </c>
      <c r="C32" s="102"/>
      <c r="D32" s="102"/>
      <c r="E32" s="102">
        <v>0</v>
      </c>
      <c r="F32" s="145">
        <f>SUM(E32:E36)</f>
        <v>304</v>
      </c>
      <c r="G32" s="145">
        <f>G27+F32</f>
        <v>1976</v>
      </c>
      <c r="H32" s="144">
        <f>F32*$I$2</f>
        <v>136.80000000000001</v>
      </c>
      <c r="I32" s="144">
        <f>I27+H32</f>
        <v>889.2</v>
      </c>
      <c r="J32" s="103"/>
      <c r="K32" s="103"/>
      <c r="L32" s="123" t="s">
        <v>88</v>
      </c>
    </row>
    <row r="33" spans="1:12">
      <c r="A33" s="142"/>
      <c r="B33" s="101" t="s">
        <v>84</v>
      </c>
      <c r="C33" s="102">
        <f>D31</f>
        <v>82672</v>
      </c>
      <c r="D33" s="102">
        <f t="shared" ref="D33:D50" si="2">C33+E33</f>
        <v>82748</v>
      </c>
      <c r="E33" s="102">
        <v>76</v>
      </c>
      <c r="F33" s="145"/>
      <c r="G33" s="145"/>
      <c r="H33" s="144"/>
      <c r="I33" s="144"/>
      <c r="J33" s="103"/>
      <c r="K33" s="103"/>
    </row>
    <row r="34" spans="1:12">
      <c r="A34" s="142"/>
      <c r="B34" s="101" t="s">
        <v>85</v>
      </c>
      <c r="C34" s="102">
        <f t="shared" ref="C34:C50" si="3">D33</f>
        <v>82748</v>
      </c>
      <c r="D34" s="102">
        <f t="shared" si="2"/>
        <v>82824</v>
      </c>
      <c r="E34" s="102">
        <v>76</v>
      </c>
      <c r="F34" s="145"/>
      <c r="G34" s="145"/>
      <c r="H34" s="144"/>
      <c r="I34" s="144"/>
      <c r="J34" s="103"/>
      <c r="K34" s="103"/>
    </row>
    <row r="35" spans="1:12">
      <c r="A35" s="142"/>
      <c r="B35" s="101" t="s">
        <v>86</v>
      </c>
      <c r="C35" s="102">
        <f t="shared" si="3"/>
        <v>82824</v>
      </c>
      <c r="D35" s="102">
        <f t="shared" si="2"/>
        <v>82900</v>
      </c>
      <c r="E35" s="102">
        <v>76</v>
      </c>
      <c r="F35" s="145"/>
      <c r="G35" s="145"/>
      <c r="H35" s="144"/>
      <c r="I35" s="144"/>
      <c r="J35" s="103"/>
      <c r="K35" s="103"/>
    </row>
    <row r="36" spans="1:12">
      <c r="A36" s="142"/>
      <c r="B36" s="101" t="s">
        <v>87</v>
      </c>
      <c r="C36" s="102">
        <f t="shared" si="3"/>
        <v>82900</v>
      </c>
      <c r="D36" s="102">
        <f t="shared" si="2"/>
        <v>82976</v>
      </c>
      <c r="E36" s="102">
        <v>76</v>
      </c>
      <c r="F36" s="145"/>
      <c r="G36" s="145"/>
      <c r="H36" s="144"/>
      <c r="I36" s="144"/>
      <c r="J36" s="103"/>
      <c r="K36" s="103"/>
    </row>
    <row r="37" spans="1:12">
      <c r="A37" s="139">
        <f>A32+7</f>
        <v>43734</v>
      </c>
      <c r="B37" s="99" t="s">
        <v>83</v>
      </c>
      <c r="C37" s="98">
        <f t="shared" si="3"/>
        <v>82976</v>
      </c>
      <c r="D37" s="98">
        <f t="shared" si="2"/>
        <v>83052</v>
      </c>
      <c r="E37" s="98">
        <v>76</v>
      </c>
      <c r="F37" s="140">
        <f>SUM(E37:E41)</f>
        <v>380</v>
      </c>
      <c r="G37" s="140">
        <f>G32+F37</f>
        <v>2356</v>
      </c>
      <c r="H37" s="141">
        <f>F37*$I$2</f>
        <v>171</v>
      </c>
      <c r="I37" s="141">
        <f>I32+H37</f>
        <v>1060.2</v>
      </c>
      <c r="J37" s="100"/>
      <c r="K37" s="100"/>
    </row>
    <row r="38" spans="1:12">
      <c r="A38" s="139"/>
      <c r="B38" s="99" t="s">
        <v>84</v>
      </c>
      <c r="C38" s="98">
        <f t="shared" si="3"/>
        <v>83052</v>
      </c>
      <c r="D38" s="98">
        <f t="shared" si="2"/>
        <v>83128</v>
      </c>
      <c r="E38" s="98">
        <v>76</v>
      </c>
      <c r="F38" s="140"/>
      <c r="G38" s="140"/>
      <c r="H38" s="141"/>
      <c r="I38" s="141"/>
      <c r="J38" s="100"/>
      <c r="K38" s="100"/>
    </row>
    <row r="39" spans="1:12">
      <c r="A39" s="139"/>
      <c r="B39" s="99" t="s">
        <v>85</v>
      </c>
      <c r="C39" s="98">
        <f t="shared" si="3"/>
        <v>83128</v>
      </c>
      <c r="D39" s="98">
        <f t="shared" si="2"/>
        <v>83204</v>
      </c>
      <c r="E39" s="98">
        <v>76</v>
      </c>
      <c r="F39" s="140"/>
      <c r="G39" s="140"/>
      <c r="H39" s="141"/>
      <c r="I39" s="141"/>
      <c r="J39" s="100"/>
      <c r="K39" s="100"/>
    </row>
    <row r="40" spans="1:12">
      <c r="A40" s="139"/>
      <c r="B40" s="99" t="s">
        <v>86</v>
      </c>
      <c r="C40" s="98">
        <f t="shared" si="3"/>
        <v>83204</v>
      </c>
      <c r="D40" s="98">
        <f t="shared" si="2"/>
        <v>83280</v>
      </c>
      <c r="E40" s="98">
        <v>76</v>
      </c>
      <c r="F40" s="140"/>
      <c r="G40" s="140"/>
      <c r="H40" s="141"/>
      <c r="I40" s="141"/>
      <c r="J40" s="100"/>
      <c r="K40" s="100"/>
    </row>
    <row r="41" spans="1:12">
      <c r="A41" s="139"/>
      <c r="B41" s="99" t="s">
        <v>87</v>
      </c>
      <c r="C41" s="98">
        <f t="shared" si="3"/>
        <v>83280</v>
      </c>
      <c r="D41" s="98">
        <f t="shared" si="2"/>
        <v>83356</v>
      </c>
      <c r="E41" s="98">
        <v>76</v>
      </c>
      <c r="F41" s="140"/>
      <c r="G41" s="140"/>
      <c r="H41" s="141"/>
      <c r="I41" s="141"/>
      <c r="J41" s="100"/>
      <c r="K41" s="100"/>
    </row>
    <row r="42" spans="1:12">
      <c r="A42" s="142">
        <f>A37+7</f>
        <v>43741</v>
      </c>
      <c r="B42" s="101" t="s">
        <v>83</v>
      </c>
      <c r="C42" s="102">
        <f t="shared" si="3"/>
        <v>83356</v>
      </c>
      <c r="D42" s="102">
        <f t="shared" si="2"/>
        <v>83432</v>
      </c>
      <c r="E42" s="102">
        <v>76</v>
      </c>
      <c r="F42" s="145">
        <f>SUM(E42:E46)</f>
        <v>304</v>
      </c>
      <c r="G42" s="145">
        <f>G37+F42</f>
        <v>2660</v>
      </c>
      <c r="H42" s="144">
        <f>F42*$I$2</f>
        <v>136.80000000000001</v>
      </c>
      <c r="I42" s="144">
        <f>I37+H42</f>
        <v>1197</v>
      </c>
      <c r="J42" s="103"/>
      <c r="K42" s="103"/>
    </row>
    <row r="43" spans="1:12">
      <c r="A43" s="142"/>
      <c r="B43" s="101" t="s">
        <v>84</v>
      </c>
      <c r="C43" s="102">
        <f t="shared" si="3"/>
        <v>83432</v>
      </c>
      <c r="D43" s="102">
        <f t="shared" si="2"/>
        <v>83508</v>
      </c>
      <c r="E43" s="102">
        <v>76</v>
      </c>
      <c r="F43" s="145"/>
      <c r="G43" s="145"/>
      <c r="H43" s="144"/>
      <c r="I43" s="144"/>
      <c r="J43" s="103"/>
      <c r="K43" s="103"/>
    </row>
    <row r="44" spans="1:12">
      <c r="A44" s="142"/>
      <c r="B44" s="101" t="s">
        <v>85</v>
      </c>
      <c r="C44" s="102">
        <f t="shared" si="3"/>
        <v>83508</v>
      </c>
      <c r="D44" s="102">
        <f t="shared" si="2"/>
        <v>83584</v>
      </c>
      <c r="E44" s="102">
        <v>76</v>
      </c>
      <c r="F44" s="145"/>
      <c r="G44" s="145"/>
      <c r="H44" s="144"/>
      <c r="I44" s="144"/>
      <c r="J44" s="103"/>
      <c r="K44" s="103"/>
    </row>
    <row r="45" spans="1:12">
      <c r="A45" s="142"/>
      <c r="B45" s="101" t="s">
        <v>86</v>
      </c>
      <c r="C45" s="102">
        <f t="shared" si="3"/>
        <v>83584</v>
      </c>
      <c r="D45" s="102">
        <f t="shared" si="2"/>
        <v>83660</v>
      </c>
      <c r="E45" s="102">
        <v>76</v>
      </c>
      <c r="F45" s="145"/>
      <c r="G45" s="145"/>
      <c r="H45" s="144"/>
      <c r="I45" s="144"/>
      <c r="J45" s="103"/>
      <c r="K45" s="103"/>
    </row>
    <row r="46" spans="1:12">
      <c r="A46" s="142"/>
      <c r="B46" s="101" t="s">
        <v>87</v>
      </c>
      <c r="C46" s="102"/>
      <c r="D46" s="102"/>
      <c r="E46" s="102">
        <v>0</v>
      </c>
      <c r="F46" s="145"/>
      <c r="G46" s="145"/>
      <c r="H46" s="144"/>
      <c r="I46" s="144"/>
      <c r="J46" s="103"/>
      <c r="K46" s="103"/>
      <c r="L46" s="123" t="s">
        <v>89</v>
      </c>
    </row>
    <row r="47" spans="1:12">
      <c r="A47" s="139">
        <f>A42+7</f>
        <v>43748</v>
      </c>
      <c r="B47" s="99" t="s">
        <v>83</v>
      </c>
      <c r="C47" s="98"/>
      <c r="D47" s="98"/>
      <c r="E47" s="98">
        <v>0</v>
      </c>
      <c r="F47" s="140">
        <f>SUM(E47:E51)</f>
        <v>304</v>
      </c>
      <c r="G47" s="140">
        <f>G42+F47</f>
        <v>2964</v>
      </c>
      <c r="H47" s="141">
        <f>F47*$I$2</f>
        <v>136.80000000000001</v>
      </c>
      <c r="I47" s="141">
        <f>I42+H47</f>
        <v>1333.8</v>
      </c>
      <c r="J47" s="100"/>
      <c r="K47" s="100"/>
      <c r="L47" s="123" t="s">
        <v>89</v>
      </c>
    </row>
    <row r="48" spans="1:12">
      <c r="A48" s="139"/>
      <c r="B48" s="99" t="s">
        <v>84</v>
      </c>
      <c r="C48" s="98">
        <f>D45</f>
        <v>83660</v>
      </c>
      <c r="D48" s="98">
        <f t="shared" si="2"/>
        <v>83736</v>
      </c>
      <c r="E48" s="98">
        <v>76</v>
      </c>
      <c r="F48" s="140"/>
      <c r="G48" s="140"/>
      <c r="H48" s="141"/>
      <c r="I48" s="141"/>
      <c r="J48" s="100"/>
      <c r="K48" s="100"/>
    </row>
    <row r="49" spans="1:11">
      <c r="A49" s="139"/>
      <c r="B49" s="99" t="s">
        <v>85</v>
      </c>
      <c r="C49" s="98">
        <f t="shared" si="3"/>
        <v>83736</v>
      </c>
      <c r="D49" s="98">
        <f t="shared" si="2"/>
        <v>83812</v>
      </c>
      <c r="E49" s="98">
        <v>76</v>
      </c>
      <c r="F49" s="140"/>
      <c r="G49" s="140"/>
      <c r="H49" s="141"/>
      <c r="I49" s="141"/>
      <c r="J49" s="100"/>
      <c r="K49" s="100"/>
    </row>
    <row r="50" spans="1:11">
      <c r="A50" s="139"/>
      <c r="B50" s="99" t="s">
        <v>86</v>
      </c>
      <c r="C50" s="98">
        <f t="shared" si="3"/>
        <v>83812</v>
      </c>
      <c r="D50" s="98">
        <f t="shared" si="2"/>
        <v>83888</v>
      </c>
      <c r="E50" s="98">
        <v>76</v>
      </c>
      <c r="F50" s="140"/>
      <c r="G50" s="140"/>
      <c r="H50" s="141"/>
      <c r="I50" s="141"/>
      <c r="J50" s="100"/>
      <c r="K50" s="100"/>
    </row>
    <row r="51" spans="1:11">
      <c r="A51" s="139"/>
      <c r="B51" s="99" t="s">
        <v>87</v>
      </c>
      <c r="C51" s="98">
        <f>D50</f>
        <v>83888</v>
      </c>
      <c r="D51" s="98">
        <f>C51+E51</f>
        <v>83964</v>
      </c>
      <c r="E51" s="98">
        <v>76</v>
      </c>
      <c r="F51" s="140"/>
      <c r="G51" s="140"/>
      <c r="H51" s="141"/>
      <c r="I51" s="141"/>
      <c r="J51" s="100"/>
      <c r="K51" s="100"/>
    </row>
    <row r="52" spans="1:11">
      <c r="A52" s="142"/>
      <c r="B52" s="101"/>
      <c r="C52" s="102"/>
      <c r="D52" s="102"/>
      <c r="E52" s="102"/>
      <c r="F52" s="145">
        <f>SUM(E52:E56)</f>
        <v>0</v>
      </c>
      <c r="G52" s="145">
        <f>G47+F52</f>
        <v>2964</v>
      </c>
      <c r="H52" s="144">
        <f>F52*$I$2</f>
        <v>0</v>
      </c>
      <c r="I52" s="144">
        <f>I47+H52</f>
        <v>1333.8</v>
      </c>
      <c r="J52" s="103"/>
      <c r="K52" s="103"/>
    </row>
    <row r="53" spans="1:11">
      <c r="A53" s="142"/>
      <c r="B53" s="101"/>
      <c r="C53" s="102"/>
      <c r="D53" s="102"/>
      <c r="E53" s="102"/>
      <c r="F53" s="145"/>
      <c r="G53" s="145"/>
      <c r="H53" s="144"/>
      <c r="I53" s="144"/>
      <c r="J53" s="103"/>
      <c r="K53" s="103"/>
    </row>
    <row r="54" spans="1:11">
      <c r="A54" s="142"/>
      <c r="B54" s="101"/>
      <c r="C54" s="102"/>
      <c r="D54" s="102"/>
      <c r="E54" s="102"/>
      <c r="F54" s="145"/>
      <c r="G54" s="145"/>
      <c r="H54" s="144"/>
      <c r="I54" s="144"/>
      <c r="J54" s="103"/>
      <c r="K54" s="103"/>
    </row>
    <row r="55" spans="1:11">
      <c r="A55" s="142"/>
      <c r="B55" s="101"/>
      <c r="C55" s="102"/>
      <c r="D55" s="102"/>
      <c r="E55" s="102"/>
      <c r="F55" s="145"/>
      <c r="G55" s="145"/>
      <c r="H55" s="144"/>
      <c r="I55" s="144"/>
      <c r="J55" s="103"/>
      <c r="K55" s="103"/>
    </row>
    <row r="56" spans="1:11">
      <c r="A56" s="142"/>
      <c r="B56" s="101"/>
      <c r="C56" s="102"/>
      <c r="D56" s="102"/>
      <c r="E56" s="102"/>
      <c r="F56" s="145"/>
      <c r="G56" s="145"/>
      <c r="H56" s="144"/>
      <c r="I56" s="144"/>
      <c r="J56" s="103"/>
      <c r="K56" s="103"/>
    </row>
    <row r="57" spans="1:11">
      <c r="A57" s="139"/>
      <c r="B57" s="99"/>
      <c r="C57" s="98"/>
      <c r="D57" s="98"/>
      <c r="E57" s="98"/>
      <c r="F57" s="140">
        <f>SUM(E57:E61)</f>
        <v>0</v>
      </c>
      <c r="G57" s="140">
        <f>G52+F57</f>
        <v>2964</v>
      </c>
      <c r="H57" s="141">
        <f>F57*$I$2</f>
        <v>0</v>
      </c>
      <c r="I57" s="141">
        <f>I52+H57</f>
        <v>1333.8</v>
      </c>
      <c r="J57" s="100"/>
      <c r="K57" s="100"/>
    </row>
    <row r="58" spans="1:11">
      <c r="A58" s="139"/>
      <c r="B58" s="99"/>
      <c r="C58" s="98"/>
      <c r="D58" s="98"/>
      <c r="E58" s="98"/>
      <c r="F58" s="140"/>
      <c r="G58" s="140"/>
      <c r="H58" s="141"/>
      <c r="I58" s="141"/>
      <c r="J58" s="100"/>
      <c r="K58" s="100"/>
    </row>
    <row r="59" spans="1:11">
      <c r="A59" s="139"/>
      <c r="B59" s="99"/>
      <c r="C59" s="98"/>
      <c r="D59" s="98"/>
      <c r="E59" s="98"/>
      <c r="F59" s="140"/>
      <c r="G59" s="140"/>
      <c r="H59" s="141"/>
      <c r="I59" s="141"/>
      <c r="J59" s="100"/>
      <c r="K59" s="100"/>
    </row>
    <row r="60" spans="1:11">
      <c r="A60" s="139"/>
      <c r="B60" s="99"/>
      <c r="C60" s="98"/>
      <c r="D60" s="98"/>
      <c r="E60" s="98"/>
      <c r="F60" s="140"/>
      <c r="G60" s="140"/>
      <c r="H60" s="141"/>
      <c r="I60" s="141"/>
      <c r="J60" s="100"/>
      <c r="K60" s="100"/>
    </row>
    <row r="61" spans="1:11">
      <c r="A61" s="139"/>
      <c r="B61" s="99"/>
      <c r="C61" s="98"/>
      <c r="D61" s="98"/>
      <c r="E61" s="98"/>
      <c r="F61" s="140"/>
      <c r="G61" s="140"/>
      <c r="H61" s="141"/>
      <c r="I61" s="141"/>
      <c r="J61" s="100"/>
      <c r="K61" s="100"/>
    </row>
    <row r="62" spans="1:11">
      <c r="A62" s="142"/>
      <c r="B62" s="101"/>
      <c r="C62" s="102"/>
      <c r="D62" s="102"/>
      <c r="E62" s="102"/>
      <c r="F62" s="145">
        <f>SUM(E62:E66)</f>
        <v>0</v>
      </c>
      <c r="G62" s="145">
        <f>G57+F62</f>
        <v>2964</v>
      </c>
      <c r="H62" s="144">
        <f>F62*$I$2</f>
        <v>0</v>
      </c>
      <c r="I62" s="144">
        <f>I57+H62</f>
        <v>1333.8</v>
      </c>
      <c r="J62" s="103"/>
      <c r="K62" s="103"/>
    </row>
    <row r="63" spans="1:11">
      <c r="A63" s="142"/>
      <c r="B63" s="101"/>
      <c r="C63" s="102"/>
      <c r="D63" s="102"/>
      <c r="E63" s="102"/>
      <c r="F63" s="145"/>
      <c r="G63" s="145"/>
      <c r="H63" s="144"/>
      <c r="I63" s="144"/>
      <c r="J63" s="103"/>
      <c r="K63" s="103"/>
    </row>
    <row r="64" spans="1:11">
      <c r="A64" s="142"/>
      <c r="B64" s="101"/>
      <c r="C64" s="102"/>
      <c r="D64" s="102"/>
      <c r="E64" s="102"/>
      <c r="F64" s="145"/>
      <c r="G64" s="145"/>
      <c r="H64" s="144"/>
      <c r="I64" s="144"/>
      <c r="J64" s="103"/>
      <c r="K64" s="103"/>
    </row>
    <row r="65" spans="1:11">
      <c r="A65" s="142"/>
      <c r="B65" s="101"/>
      <c r="C65" s="102"/>
      <c r="D65" s="102"/>
      <c r="E65" s="102"/>
      <c r="F65" s="145"/>
      <c r="G65" s="145"/>
      <c r="H65" s="144"/>
      <c r="I65" s="144"/>
      <c r="J65" s="103"/>
      <c r="K65" s="103"/>
    </row>
    <row r="66" spans="1:11">
      <c r="A66" s="142"/>
      <c r="B66" s="101"/>
      <c r="C66" s="102"/>
      <c r="D66" s="102"/>
      <c r="E66" s="102"/>
      <c r="F66" s="145"/>
      <c r="G66" s="145"/>
      <c r="H66" s="144"/>
      <c r="I66" s="144"/>
      <c r="J66" s="103"/>
      <c r="K66" s="103"/>
    </row>
  </sheetData>
  <mergeCells count="61">
    <mergeCell ref="A62:A66"/>
    <mergeCell ref="F62:F66"/>
    <mergeCell ref="G62:G66"/>
    <mergeCell ref="H62:H66"/>
    <mergeCell ref="I62:I66"/>
    <mergeCell ref="A52:A56"/>
    <mergeCell ref="F52:F56"/>
    <mergeCell ref="G52:G56"/>
    <mergeCell ref="H52:H56"/>
    <mergeCell ref="I52:I56"/>
    <mergeCell ref="A57:A61"/>
    <mergeCell ref="F57:F61"/>
    <mergeCell ref="G57:G61"/>
    <mergeCell ref="H57:H61"/>
    <mergeCell ref="I57:I61"/>
    <mergeCell ref="A37:A41"/>
    <mergeCell ref="F37:F41"/>
    <mergeCell ref="G37:G41"/>
    <mergeCell ref="H37:H41"/>
    <mergeCell ref="I37:I41"/>
    <mergeCell ref="A47:A51"/>
    <mergeCell ref="F47:F51"/>
    <mergeCell ref="G47:G51"/>
    <mergeCell ref="H47:H51"/>
    <mergeCell ref="I47:I51"/>
    <mergeCell ref="A42:A46"/>
    <mergeCell ref="F42:F46"/>
    <mergeCell ref="G42:G46"/>
    <mergeCell ref="H42:H46"/>
    <mergeCell ref="I42:I46"/>
    <mergeCell ref="E2:G2"/>
    <mergeCell ref="A7:A11"/>
    <mergeCell ref="F7:F11"/>
    <mergeCell ref="G7:G11"/>
    <mergeCell ref="H7:H11"/>
    <mergeCell ref="I7:I11"/>
    <mergeCell ref="A12:A16"/>
    <mergeCell ref="F12:F16"/>
    <mergeCell ref="G12:G16"/>
    <mergeCell ref="H12:H16"/>
    <mergeCell ref="I12:I16"/>
    <mergeCell ref="A17:A21"/>
    <mergeCell ref="F17:F21"/>
    <mergeCell ref="G17:G21"/>
    <mergeCell ref="H17:H21"/>
    <mergeCell ref="I17:I21"/>
    <mergeCell ref="A32:A36"/>
    <mergeCell ref="F32:F36"/>
    <mergeCell ref="G32:G36"/>
    <mergeCell ref="H32:H36"/>
    <mergeCell ref="I32:I36"/>
    <mergeCell ref="A22:A26"/>
    <mergeCell ref="F22:F26"/>
    <mergeCell ref="G22:G26"/>
    <mergeCell ref="H22:H26"/>
    <mergeCell ref="I22:I26"/>
    <mergeCell ref="A27:A31"/>
    <mergeCell ref="F27:F31"/>
    <mergeCell ref="G27:G31"/>
    <mergeCell ref="H27:H31"/>
    <mergeCell ref="I27:I31"/>
  </mergeCells>
  <pageMargins left="0.7" right="0.7" top="0.75" bottom="0.75" header="0.3" footer="0.3"/>
  <pageSetup paperSize="9" scale="5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2016-10-24T15:18:39Z</dcterms:modified>
</cp:coreProperties>
</file>