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95" yWindow="810" windowWidth="37995" windowHeight="17820" tabRatio="554" activeTab="2"/>
  </bookViews>
  <sheets>
    <sheet name="Annual Summary" sheetId="2" r:id="rId1"/>
    <sheet name="HSBC" sheetId="12" r:id="rId2"/>
    <sheet name="CreditCard" sheetId="11" r:id="rId3"/>
    <sheet name="Category Lookup" sheetId="8" r:id="rId4"/>
    <sheet name="Car Mileage" sheetId="14" r:id="rId5"/>
  </sheets>
  <definedNames>
    <definedName name="_xlnm._FilterDatabase" localSheetId="0" hidden="1">'Annual Summary'!$A$1:$Q$3</definedName>
    <definedName name="_xlnm._FilterDatabase" localSheetId="1" hidden="1">HSBC!$A$2:$I$2</definedName>
  </definedNames>
  <calcPr calcId="125725"/>
</workbook>
</file>

<file path=xl/calcChain.xml><?xml version="1.0" encoding="utf-8"?>
<calcChain xmlns="http://schemas.openxmlformats.org/spreadsheetml/2006/main">
  <c r="F82" i="14"/>
  <c r="G82" s="1"/>
  <c r="H77"/>
  <c r="F77"/>
  <c r="H72"/>
  <c r="F72"/>
  <c r="H67"/>
  <c r="F67"/>
  <c r="H62"/>
  <c r="F62"/>
  <c r="H57"/>
  <c r="F57"/>
  <c r="H52"/>
  <c r="F52"/>
  <c r="H47"/>
  <c r="F47"/>
  <c r="H42"/>
  <c r="F42"/>
  <c r="H37"/>
  <c r="F37"/>
  <c r="H32"/>
  <c r="F32"/>
  <c r="H27"/>
  <c r="F27"/>
  <c r="H22"/>
  <c r="F22"/>
  <c r="H17"/>
  <c r="F17"/>
  <c r="H12"/>
  <c r="F12"/>
  <c r="H7"/>
  <c r="G7"/>
  <c r="G12" s="1"/>
  <c r="G17" s="1"/>
  <c r="G22" s="1"/>
  <c r="G27" s="1"/>
  <c r="G32" s="1"/>
  <c r="G37" s="1"/>
  <c r="G42" s="1"/>
  <c r="G47" s="1"/>
  <c r="G52" s="1"/>
  <c r="G57" s="1"/>
  <c r="G62" s="1"/>
  <c r="G67" s="1"/>
  <c r="G72" s="1"/>
  <c r="G77" s="1"/>
  <c r="F7"/>
  <c r="J4"/>
  <c r="G4"/>
  <c r="E4"/>
  <c r="D4"/>
  <c r="C4"/>
  <c r="J57" i="2"/>
  <c r="I57"/>
  <c r="H57"/>
  <c r="G57"/>
  <c r="E33"/>
  <c r="C31"/>
  <c r="C30"/>
  <c r="C29"/>
  <c r="C28"/>
  <c r="C33" s="1"/>
  <c r="D33" s="1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1"/>
  <c r="C21" s="1"/>
  <c r="D20"/>
  <c r="C20" s="1"/>
  <c r="C22" s="1"/>
  <c r="I7" i="14" l="1"/>
  <c r="H82"/>
  <c r="D22" i="2"/>
  <c r="I4" i="14" l="1"/>
  <c r="I12"/>
  <c r="I17" s="1"/>
  <c r="I22" s="1"/>
  <c r="I27" s="1"/>
  <c r="I32" s="1"/>
  <c r="I37" s="1"/>
  <c r="I42" s="1"/>
  <c r="I47" s="1"/>
  <c r="I52" s="1"/>
  <c r="I57" s="1"/>
  <c r="I62" s="1"/>
  <c r="I67" s="1"/>
  <c r="I72" s="1"/>
  <c r="I77" s="1"/>
  <c r="I82" s="1"/>
</calcChain>
</file>

<file path=xl/comments1.xml><?xml version="1.0" encoding="utf-8"?>
<comments xmlns="http://schemas.openxmlformats.org/spreadsheetml/2006/main">
  <authors>
    <author>Lava</author>
  </authors>
  <commentList>
    <comment ref="C11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1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34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34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57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57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95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95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04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04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13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13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22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22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29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29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48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48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  <comment ref="C171" authorId="0">
      <text>
        <r>
          <rPr>
            <sz val="11"/>
            <rFont val="Calibri"/>
          </rPr>
          <t xml:space="preserve">The value debited and the sum of the transactions in the catagory do not match.
</t>
        </r>
      </text>
    </comment>
    <comment ref="H171" authorId="0">
      <text>
        <r>
          <rPr>
            <sz val="11"/>
            <rFont val="Calibri"/>
          </rPr>
          <t xml:space="preserve">The value debited and the sum of the transactions in the catagory do not match.
Category missing
</t>
        </r>
      </text>
    </comment>
  </commentList>
</comments>
</file>

<file path=xl/comments2.xml><?xml version="1.0" encoding="utf-8"?>
<comments xmlns="http://schemas.openxmlformats.org/spreadsheetml/2006/main">
  <authors>
    <author>Lava</author>
  </authors>
  <commentList>
    <comment ref="A8" authorId="0">
      <text>
        <r>
          <rPr>
            <sz val="11"/>
            <rFont val="Calibri"/>
          </rPr>
          <t>Duplicate description.</t>
        </r>
      </text>
    </comment>
    <comment ref="A9" authorId="0">
      <text>
        <r>
          <rPr>
            <sz val="11"/>
            <rFont val="Calibri"/>
          </rPr>
          <t>Duplicate description.</t>
        </r>
      </text>
    </comment>
    <comment ref="A10" authorId="0">
      <text>
        <r>
          <rPr>
            <sz val="11"/>
            <rFont val="Calibri"/>
          </rPr>
          <t>Duplicate description.</t>
        </r>
      </text>
    </comment>
    <comment ref="A11" authorId="0">
      <text>
        <r>
          <rPr>
            <sz val="11"/>
            <rFont val="Calibri"/>
          </rPr>
          <t>Duplicate description.</t>
        </r>
      </text>
    </comment>
    <comment ref="A12" authorId="0">
      <text>
        <r>
          <rPr>
            <sz val="11"/>
            <rFont val="Calibri"/>
          </rPr>
          <t>Duplicate description.</t>
        </r>
      </text>
    </comment>
    <comment ref="A13" authorId="0">
      <text>
        <r>
          <rPr>
            <sz val="11"/>
            <rFont val="Calibri"/>
          </rPr>
          <t>Duplicate description.</t>
        </r>
      </text>
    </comment>
  </commentList>
</comments>
</file>

<file path=xl/sharedStrings.xml><?xml version="1.0" encoding="utf-8"?>
<sst xmlns="http://schemas.openxmlformats.org/spreadsheetml/2006/main" count="840" uniqueCount="247">
  <si>
    <t>Description</t>
  </si>
  <si>
    <t>Category</t>
  </si>
  <si>
    <t>Notes</t>
  </si>
  <si>
    <t>*JETBRAINS*</t>
  </si>
  <si>
    <t>Software Licensce</t>
  </si>
  <si>
    <t>*PAYE/NI*</t>
  </si>
  <si>
    <t>PAYE/ NI</t>
  </si>
  <si>
    <t>*PLURALSIGHT*</t>
  </si>
  <si>
    <t>Training</t>
  </si>
  <si>
    <t>Plural sight</t>
  </si>
  <si>
    <t>1&amp;1 INTERNET LIMIT SLOUGH</t>
  </si>
  <si>
    <t>Subscriptions</t>
  </si>
  <si>
    <t>Accountant - Mark Ruffles</t>
  </si>
  <si>
    <t>Accounts</t>
  </si>
  <si>
    <t>Ballard Chalmers L INV*</t>
  </si>
  <si>
    <t>DONT MAP</t>
  </si>
  <si>
    <t>BCL - Dividends</t>
  </si>
  <si>
    <t>Dividends</t>
  </si>
  <si>
    <t>BCL - Expenses</t>
  </si>
  <si>
    <t>Expenses</t>
  </si>
  <si>
    <t>BCL - Salary</t>
  </si>
  <si>
    <t>Salary</t>
  </si>
  <si>
    <t>BOOTS 0985 EAST GRINSTEA</t>
  </si>
  <si>
    <t>Travel &amp; Subsistence</t>
  </si>
  <si>
    <t>Card Fee</t>
  </si>
  <si>
    <t>Bank Charges</t>
  </si>
  <si>
    <t>COMMERCIAL CARD</t>
  </si>
  <si>
    <t>CC:HSBC</t>
  </si>
  <si>
    <t>COMPANIES HOUSE CARDIFF</t>
  </si>
  <si>
    <t>Other</t>
  </si>
  <si>
    <t>Credit Card HSBC</t>
  </si>
  <si>
    <t>EUROBASE SYS LTD</t>
  </si>
  <si>
    <t>GREGGS - S2051 EAST GRINSTEA</t>
  </si>
  <si>
    <t>HISCOX</t>
  </si>
  <si>
    <t>Insurance</t>
  </si>
  <si>
    <t>HMRC - Corporation Tax</t>
  </si>
  <si>
    <t>Corporation Tax</t>
  </si>
  <si>
    <t>HSBC Bank Charges</t>
  </si>
  <si>
    <t>IPSE *</t>
  </si>
  <si>
    <t>MCDONALDS *</t>
  </si>
  <si>
    <t>Mobile Phone - O2</t>
  </si>
  <si>
    <t>Mobile Telephone</t>
  </si>
  <si>
    <t>MR J B BENNETT BCL  DIVIDENDS</t>
  </si>
  <si>
    <t>MR J B BENNETT BCL  EXPENSES</t>
  </si>
  <si>
    <t>NON STERLING TRANSACTION FEE</t>
  </si>
  <si>
    <t>Non-Sterling Transaction Fee</t>
  </si>
  <si>
    <t>Oyster Bus AutoTop</t>
  </si>
  <si>
    <t>PIMORONI*</t>
  </si>
  <si>
    <t>Computer Equipment Purchase</t>
  </si>
  <si>
    <t>POST OFFICE COUNTE EAST GRINSTEA</t>
  </si>
  <si>
    <t>Postage</t>
  </si>
  <si>
    <t>SELFSERVE TICKET SWTRAINS CLAP</t>
  </si>
  <si>
    <t>SELFSERVE TICKET SWTRAINS EWEL</t>
  </si>
  <si>
    <t>SelfServiceTicket</t>
  </si>
  <si>
    <t>TheTrainLine.CO</t>
  </si>
  <si>
    <t>TICKETOFFICESALE SWTRAINS EWEL</t>
  </si>
  <si>
    <t>TicketsOfficeSale</t>
  </si>
  <si>
    <t>Virgin Money Giving</t>
  </si>
  <si>
    <t>Charity</t>
  </si>
  <si>
    <t>Balence</t>
  </si>
  <si>
    <t>Date</t>
  </si>
  <si>
    <t>Debit</t>
  </si>
  <si>
    <t>Credit</t>
  </si>
  <si>
    <t>Monthly</t>
  </si>
  <si>
    <t>Yearly</t>
  </si>
  <si>
    <t>Category Override</t>
  </si>
  <si>
    <t>Hiscox</t>
  </si>
  <si>
    <t>IPSE 0208 8979970</t>
  </si>
  <si>
    <t>Reciepts\2015-64553_Invoice.pdf</t>
  </si>
  <si>
    <t>TOTAL CHARGES TO 29MAY2015</t>
  </si>
  <si>
    <t>MR J B BENNETT BCL - SALARY</t>
  </si>
  <si>
    <t>O2</t>
  </si>
  <si>
    <t>Ballard Chalmers L INVOICE</t>
  </si>
  <si>
    <t xml:space="preserve"> -0.96, Bank Charges
 -32.26, Training</t>
  </si>
  <si>
    <t>Reciepts\Hiscox Direct Debit Schedule.pdf</t>
  </si>
  <si>
    <t>OYSTER AUTOTOPUP 0343 2221234</t>
  </si>
  <si>
    <t>TOTAL CHARGES TO 29JUN2015</t>
  </si>
  <si>
    <t>MCDONALDS EAST GRINSTEA</t>
  </si>
  <si>
    <t xml:space="preserve"> -91.95, Office Equipment
 -0.95, Bank Charges
 -31.92, Training</t>
  </si>
  <si>
    <t>TOTAL CHARGES TO 29JUL2015</t>
  </si>
  <si>
    <t>MR J B BENNETT BCL - EXPENSES</t>
  </si>
  <si>
    <t xml:space="preserve"> -0.95, Bank Charges
 -31.67, Training</t>
  </si>
  <si>
    <t>Ballard Chalmers L inv 150731</t>
  </si>
  <si>
    <t>FACULTYX 44203239620</t>
  </si>
  <si>
    <t>Power over mains</t>
  </si>
  <si>
    <t>RS COMPONENTS 08457 201201</t>
  </si>
  <si>
    <t>Pi Charger</t>
  </si>
  <si>
    <t>THECOMPUTER STUDIO EAST GRINSTEA</t>
  </si>
  <si>
    <t>USB card reader</t>
  </si>
  <si>
    <t>TOTAL CHARGES TO 29AUG2015</t>
  </si>
  <si>
    <t>MR J B BENNETT BCL - DIVIDENDS</t>
  </si>
  <si>
    <t>Ballard Chalmers L INV 150830</t>
  </si>
  <si>
    <t xml:space="preserve"> -14.98, Computer Equipment Purchase
 -9.00, Computer Equipment Purchase
 -0.95, Bank Charges
 -31.92, Training</t>
  </si>
  <si>
    <t>HMRC PAYE/NIC CUMB 846PG00352295</t>
  </si>
  <si>
    <t>PAYE</t>
  </si>
  <si>
    <t>Reciepts\20150917 - RS Components Pi 2.pdf</t>
  </si>
  <si>
    <t>TOTAL CHARGES TO 29SEP2015</t>
  </si>
  <si>
    <t xml:space="preserve"> -0.96, Bank Charges
 -32.10, Training</t>
  </si>
  <si>
    <t>MARK J RUFFLES BCL  6174</t>
  </si>
  <si>
    <t>Ballard Chalmers L INV 150930</t>
  </si>
  <si>
    <t>TOTAL CHARGES TO 29OCT2015</t>
  </si>
  <si>
    <t xml:space="preserve"> -103.88, Software Licensce
 -0.98, Bank Charges
 -32.61, Training</t>
  </si>
  <si>
    <t>TOTAL CHARGES TO 29NOV2015</t>
  </si>
  <si>
    <t>ARGOS EWELL INSIDE SURREY KT171P</t>
  </si>
  <si>
    <t>Reciepts\20151222_Argos_Ipad_Air_2.pdf</t>
  </si>
  <si>
    <t xml:space="preserve"> -14.75, Office Equipment
 -20.47, Computer Equipment Purchase
 -0.98, Bank Charges
 -32.77, Training</t>
  </si>
  <si>
    <t>PIMORONI 447747022119</t>
  </si>
  <si>
    <t>TOTAL CHARGES TO 29DEC2015</t>
  </si>
  <si>
    <t xml:space="preserve"> -3.95, Error
 3.95, Error
 -9.94, Computer Equipment Purchase
 -1.01, Bank Charges
 -8.00, Computer Equipment Purchase
 -8.50, Computer Equipment Purchase
 -33.68, Training</t>
  </si>
  <si>
    <t>HMRC CORP TAX CUMB 4157927073A00106A</t>
  </si>
  <si>
    <t>CORPERATION TAX</t>
  </si>
  <si>
    <t>WH SMITH EPSOM</t>
  </si>
  <si>
    <t>office Supplies</t>
  </si>
  <si>
    <t>TOTAL CHARGES TO 29JAN2016</t>
  </si>
  <si>
    <t xml:space="preserve"> -7.99, Computer Equipment Purchase
 -1.02, Bank Charges
 -34.14, Training</t>
  </si>
  <si>
    <t>BCL-CGI- 001 VAT paid in Error</t>
  </si>
  <si>
    <t>BCL-CGI- 002</t>
  </si>
  <si>
    <t>INT'L 0018472584 Amazon UK Retail AMAZON.CO.UK</t>
  </si>
  <si>
    <t>Reciepts\20160308 Amazon WD HDD Red.pdf</t>
  </si>
  <si>
    <t>BCL-CGI- 003 VAT repaid</t>
  </si>
  <si>
    <t>INT'L 0050220353 Amazon UK Retail AMAZON.CO.UK</t>
  </si>
  <si>
    <t>Reciepts\20160315 Amazon Asus Monitor.pdf</t>
  </si>
  <si>
    <t>TOTAL CHARGES TO 28FEB2016</t>
  </si>
  <si>
    <t>BCL-CGI- 011</t>
  </si>
  <si>
    <t>BCL-CGI- 012</t>
  </si>
  <si>
    <t xml:space="preserve"> -5.29, Computer Equipment Purchase
 -15.99, Computer Equipment Purchase
 -32.90, Office Equipment
 -569.95, Computer Equipment Purchase
 -32.00, Bank Charges
 -1.04, Bank Charges
 -34.65, Training
 -43.08, Computer Equipment Purchase</t>
  </si>
  <si>
    <t>Hiscox Direct Debit Schedule</t>
  </si>
  <si>
    <t>INT'L 0065277875 PLURALSIGHT LLC FARMINGTON USD 49.00 @ 1.4036  Visa Rate</t>
  </si>
  <si>
    <t>TOTAL CHARGES TO 29MAR2016</t>
  </si>
  <si>
    <t>WWW.OVERCLOCKERS.C NEWCASTLE-UND</t>
  </si>
  <si>
    <t>Overclockers BlueRay Drive</t>
  </si>
  <si>
    <t>INT'L 0006588144 PLURALSIGHT LLC FARMINGTON USD 49.00 @ 1.4420  Visa Rate</t>
  </si>
  <si>
    <t>INT'L 0015861481 Amazon UK Marketpl 800-279-6620</t>
  </si>
  <si>
    <t>SD Cards</t>
  </si>
  <si>
    <t>TOTAL CHARGES TO 29APR2016</t>
  </si>
  <si>
    <t>CARPHONE WAREHOUSE EPSOM 0445</t>
  </si>
  <si>
    <t>## Receipt required ###</t>
  </si>
  <si>
    <t>Travbel Card Refund</t>
  </si>
  <si>
    <t>Balance At start of year</t>
  </si>
  <si>
    <t>Balance at start of year.</t>
  </si>
  <si>
    <t>Paid Date</t>
  </si>
  <si>
    <t>Statement Date</t>
  </si>
  <si>
    <t>Transaction Date</t>
  </si>
  <si>
    <t>Transaction Description</t>
  </si>
  <si>
    <t>Transaction Amount</t>
  </si>
  <si>
    <t>Vat Content</t>
  </si>
  <si>
    <t>P &amp; P</t>
  </si>
  <si>
    <t>PLURALSIGHT LLC        FARMINGTON    UT 49.00 USD          1.5189 Visa Exchange Rate</t>
  </si>
  <si>
    <t>PLURALSIGHT LLC        FARMINGTON    UT 49.00 USD          1.5350 Visa Exchange Rate</t>
  </si>
  <si>
    <t>Amazon UK Marketplace  800 279 6620  LU</t>
  </si>
  <si>
    <t>Office Equipment</t>
  </si>
  <si>
    <t>HDD &amp; charger</t>
  </si>
  <si>
    <t>PLURALSIGHT LLC        FARMINGTON    UT 49.00 USD          1.5472 Visa Exchange Rate</t>
  </si>
  <si>
    <t>Reciepts\20130806_PluralSight.pdf</t>
  </si>
  <si>
    <t>Reciepts\20150904_Amazon_Cables.pdf</t>
  </si>
  <si>
    <t>Amazon UK Retail       AMAZON.CO.UK  LU</t>
  </si>
  <si>
    <t>Reciepts\20150409 Amazon.pdf</t>
  </si>
  <si>
    <t>PLURALSIGHT LLC        FARMINGTON    UT 49.00 USD          1.5264 Visa Exchange Rate</t>
  </si>
  <si>
    <t>PLURALSIGHT LLC        FARMINGTON    UT 49.00 USD          1.5026 Visa Exchange Rate</t>
  </si>
  <si>
    <t>ADOBE SYSTEMS SOFTWARE 044 207 3650  IE</t>
  </si>
  <si>
    <t>Reciepts\20151109_Adobe_Lightroom_6.pdf</t>
  </si>
  <si>
    <t>Amazon UK Marketplace  800-279-6620  LU</t>
  </si>
  <si>
    <t>Reciepts\20151203_AirDusters.pdf</t>
  </si>
  <si>
    <t>Reciepts\20151203_InkCartidges.pdf</t>
  </si>
  <si>
    <t>NON-STERLING TRANSACTION FEE</t>
  </si>
  <si>
    <t>PLURALSIGHT LLC        FARMINGTON    UT 49.00 USD @        1.4952 Visa Exchange Rate</t>
  </si>
  <si>
    <t>PIMORONI               447747022119  GB</t>
  </si>
  <si>
    <t>Reciepts\20151229 Pimoroni Jumper Leads.pdf</t>
  </si>
  <si>
    <t>Reciepts\20160109 Amazon PI Cobbler.pdf</t>
  </si>
  <si>
    <t>PLURALSIGHT LLC        FARMINGTON    UT 49.00 USD          1.4548 Visa Exchange Rate</t>
  </si>
  <si>
    <t>Reciepts\20160111 Pimoroni Wifi Dongle.pdf</t>
  </si>
  <si>
    <t>Amazon Digital Dwnlds  866 321 8851  LU</t>
  </si>
  <si>
    <t>Error</t>
  </si>
  <si>
    <t>Purchased wrong item</t>
  </si>
  <si>
    <t>Refund of error</t>
  </si>
  <si>
    <t>Reciepts\20160229 Amazon Usb Cable.pdf</t>
  </si>
  <si>
    <t>PLURALSIGHT LLC        FARMINGTON    UT 49.00 USD          1.4352 Visa Exchange Rate</t>
  </si>
  <si>
    <t>Reciepts\20160323 Amazon FootRest and Cardboard.pdf</t>
  </si>
  <si>
    <t>Reciepts\20160306 Amazon Synology Nas.pdf</t>
  </si>
  <si>
    <t>SOLWISE                HESSLE HULL   GB</t>
  </si>
  <si>
    <t>PLURALSIGHT LLC        FARMINGTON    UT 49.00 USD          1.4141 Visa Exchange Rate</t>
  </si>
  <si>
    <t>Reciepts\20160313 Amazon Ipad Case.pdf</t>
  </si>
  <si>
    <t>ANNUAL FEE</t>
  </si>
  <si>
    <t>Bennett Consulting Ltd</t>
  </si>
  <si>
    <t>BANK ACCOUNT PAYMENTS</t>
  </si>
  <si>
    <t>If applicable</t>
  </si>
  <si>
    <t>Payments to Director</t>
  </si>
  <si>
    <t>Payee</t>
  </si>
  <si>
    <t>Reconsiliation</t>
  </si>
  <si>
    <t>Total Spent</t>
  </si>
  <si>
    <t>VAT</t>
  </si>
  <si>
    <t>Totals</t>
  </si>
  <si>
    <t>PAYMENTS MADE BY DIRECTOR PRIVATELY/CASH</t>
  </si>
  <si>
    <t>V.A.T.</t>
  </si>
  <si>
    <t>Car Mileage</t>
  </si>
  <si>
    <t>Expenses paid 25/08/15</t>
  </si>
  <si>
    <t>Expenses paid 10/11/15</t>
  </si>
  <si>
    <t>Lunch - CGI 34 days</t>
  </si>
  <si>
    <t>SALES INVOICES</t>
  </si>
  <si>
    <t>Customer</t>
  </si>
  <si>
    <t>Invoice</t>
  </si>
  <si>
    <t>Invoice Date</t>
  </si>
  <si>
    <t>Date Funds Recieved</t>
  </si>
  <si>
    <t>Days to pay</t>
  </si>
  <si>
    <t>Hours Invoiced</t>
  </si>
  <si>
    <t>Days Invoiced</t>
  </si>
  <si>
    <t>Invoice Amount</t>
  </si>
  <si>
    <t>Total Paid</t>
  </si>
  <si>
    <t>Day Rate</t>
  </si>
  <si>
    <t>Ballard Chalmers</t>
  </si>
  <si>
    <t>150529_BCL_BC</t>
  </si>
  <si>
    <t>150731_BCL_BC</t>
  </si>
  <si>
    <t>150830_BCL_BC</t>
  </si>
  <si>
    <t>150930_BCL_BC</t>
  </si>
  <si>
    <t>CGI - EuroBase</t>
  </si>
  <si>
    <t>BCL-CGI- 001</t>
  </si>
  <si>
    <t>BCL-CGI- 003</t>
  </si>
  <si>
    <t>BCL-CGI- 014</t>
  </si>
  <si>
    <t>BCL-CGI-015</t>
  </si>
  <si>
    <t>BCL-CGI-016</t>
  </si>
  <si>
    <t>BCL-CGI-017</t>
  </si>
  <si>
    <t>BCL-CGI-018</t>
  </si>
  <si>
    <t>BCL-CGI-019</t>
  </si>
  <si>
    <t>BCL-CGI-020</t>
  </si>
  <si>
    <t>BCL-CGI--021</t>
  </si>
  <si>
    <t>Milage allowance</t>
  </si>
  <si>
    <t>Mileage</t>
  </si>
  <si>
    <t>Rebate/ mile @</t>
  </si>
  <si>
    <t>Day of Week</t>
  </si>
  <si>
    <t>Start</t>
  </si>
  <si>
    <t>End</t>
  </si>
  <si>
    <t>Daily</t>
  </si>
  <si>
    <t>Weekly</t>
  </si>
  <si>
    <t>Total</t>
  </si>
  <si>
    <t>Weekly Rebate</t>
  </si>
  <si>
    <t>Total Rebate</t>
  </si>
  <si>
    <t>Toll Charges</t>
  </si>
  <si>
    <t>Contract</t>
  </si>
  <si>
    <t>Summary</t>
  </si>
  <si>
    <t>Week start</t>
  </si>
  <si>
    <t>Mon</t>
  </si>
  <si>
    <t>Cardinus</t>
  </si>
  <si>
    <t>Bank Holiday</t>
  </si>
  <si>
    <t>Tue</t>
  </si>
  <si>
    <t>Wed</t>
  </si>
  <si>
    <t>Thur</t>
  </si>
  <si>
    <t>Fri</t>
  </si>
</sst>
</file>

<file path=xl/styles.xml><?xml version="1.0" encoding="utf-8"?>
<styleSheet xmlns="http://schemas.openxmlformats.org/spreadsheetml/2006/main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)"/>
    <numFmt numFmtId="165" formatCode="[$-809]dd\ mmmm\ yyyy;@"/>
    <numFmt numFmtId="166" formatCode="0_)"/>
    <numFmt numFmtId="167" formatCode="_-* #,##0.00_-;\-* #,##0.00_-;_-* &quot; - &quot;??_-;_-@_-"/>
    <numFmt numFmtId="168" formatCode="\£#,##0.00"/>
  </numFmts>
  <fonts count="42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ourier"/>
      <family val="3"/>
    </font>
    <font>
      <sz val="10"/>
      <color rgb="FFFF0000"/>
      <name val="Courier"/>
      <family val="3"/>
    </font>
    <font>
      <sz val="10"/>
      <name val="Courier"/>
    </font>
    <font>
      <i/>
      <sz val="10"/>
      <name val="Courier"/>
      <family val="3"/>
    </font>
    <font>
      <u/>
      <sz val="8"/>
      <color theme="10"/>
      <name val="Courier"/>
      <family val="3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6500"/>
      <name val="Courier"/>
      <family val="3"/>
    </font>
    <font>
      <sz val="10"/>
      <name val="Arial"/>
      <family val="2"/>
    </font>
    <font>
      <b/>
      <sz val="10"/>
      <name val="Courier"/>
    </font>
    <font>
      <sz val="11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DD8E6"/>
      </patternFill>
    </fill>
    <fill>
      <patternFill patternType="solid">
        <fgColor rgb="FFD3D3D3"/>
      </patternFill>
    </fill>
    <fill>
      <patternFill patternType="solid">
        <fgColor rgb="FFD3D3D3"/>
      </patternFill>
    </fill>
    <fill>
      <patternFill patternType="solid">
        <fgColor rgb="FFFF0000"/>
      </patternFill>
    </fill>
    <fill>
      <patternFill patternType="solid">
        <fgColor rgb="FFADD8E6"/>
      </patternFill>
    </fill>
    <fill>
      <patternFill patternType="solid">
        <fgColor rgb="FF90EE90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16">
    <xf numFmtId="164" fontId="0" fillId="0" borderId="0"/>
    <xf numFmtId="0" fontId="2" fillId="5" borderId="0"/>
    <xf numFmtId="0" fontId="4" fillId="5" borderId="0"/>
    <xf numFmtId="0" fontId="3" fillId="5" borderId="0"/>
    <xf numFmtId="0" fontId="2" fillId="5" borderId="0"/>
    <xf numFmtId="0" fontId="1" fillId="5" borderId="0"/>
    <xf numFmtId="0" fontId="12" fillId="5" borderId="0"/>
    <xf numFmtId="0" fontId="9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11" fillId="5" borderId="0"/>
    <xf numFmtId="0" fontId="9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10" fillId="5" borderId="0"/>
    <xf numFmtId="0" fontId="9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9" fillId="5" borderId="0"/>
    <xf numFmtId="0" fontId="8" fillId="5" borderId="0"/>
    <xf numFmtId="0" fontId="3" fillId="5" borderId="0"/>
    <xf numFmtId="0" fontId="2" fillId="5" borderId="0"/>
    <xf numFmtId="0" fontId="3" fillId="5" borderId="0"/>
    <xf numFmtId="0" fontId="2" fillId="5" borderId="0"/>
    <xf numFmtId="0" fontId="8" fillId="5" borderId="0"/>
    <xf numFmtId="0" fontId="3" fillId="5" borderId="0"/>
    <xf numFmtId="0" fontId="2" fillId="5" borderId="0"/>
    <xf numFmtId="0" fontId="7" fillId="5" borderId="0"/>
    <xf numFmtId="0" fontId="3" fillId="5" borderId="0"/>
    <xf numFmtId="0" fontId="2" fillId="5" borderId="0"/>
    <xf numFmtId="0" fontId="6" fillId="5" borderId="0"/>
    <xf numFmtId="0" fontId="3" fillId="5" borderId="0"/>
    <xf numFmtId="0" fontId="2" fillId="5" borderId="0"/>
    <xf numFmtId="0" fontId="5" fillId="5" borderId="0"/>
    <xf numFmtId="0" fontId="3" fillId="5" borderId="0"/>
    <xf numFmtId="0" fontId="2" fillId="5" borderId="0"/>
    <xf numFmtId="0" fontId="2" fillId="7" borderId="0"/>
    <xf numFmtId="0" fontId="4" fillId="7" borderId="0"/>
    <xf numFmtId="0" fontId="3" fillId="7" borderId="0"/>
    <xf numFmtId="0" fontId="2" fillId="7" borderId="0"/>
    <xf numFmtId="0" fontId="1" fillId="7" borderId="0"/>
    <xf numFmtId="0" fontId="12" fillId="7" borderId="0"/>
    <xf numFmtId="0" fontId="9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11" fillId="7" borderId="0"/>
    <xf numFmtId="0" fontId="9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10" fillId="7" borderId="0"/>
    <xf numFmtId="0" fontId="9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9" fillId="7" borderId="0"/>
    <xf numFmtId="0" fontId="8" fillId="7" borderId="0"/>
    <xf numFmtId="0" fontId="3" fillId="7" borderId="0"/>
    <xf numFmtId="0" fontId="2" fillId="7" borderId="0"/>
    <xf numFmtId="0" fontId="3" fillId="7" borderId="0"/>
    <xf numFmtId="0" fontId="2" fillId="7" borderId="0"/>
    <xf numFmtId="0" fontId="8" fillId="7" borderId="0"/>
    <xf numFmtId="0" fontId="3" fillId="7" borderId="0"/>
    <xf numFmtId="0" fontId="2" fillId="7" borderId="0"/>
    <xf numFmtId="0" fontId="7" fillId="7" borderId="0"/>
    <xf numFmtId="0" fontId="3" fillId="7" borderId="0"/>
    <xf numFmtId="0" fontId="2" fillId="7" borderId="0"/>
    <xf numFmtId="0" fontId="6" fillId="7" borderId="0"/>
    <xf numFmtId="0" fontId="3" fillId="7" borderId="0"/>
    <xf numFmtId="0" fontId="2" fillId="7" borderId="0"/>
    <xf numFmtId="0" fontId="5" fillId="7" borderId="0"/>
    <xf numFmtId="0" fontId="3" fillId="7" borderId="0"/>
    <xf numFmtId="0" fontId="2" fillId="7" borderId="0"/>
    <xf numFmtId="0" fontId="2" fillId="9" borderId="0"/>
    <xf numFmtId="0" fontId="4" fillId="9" borderId="0"/>
    <xf numFmtId="0" fontId="3" fillId="9" borderId="0"/>
    <xf numFmtId="0" fontId="2" fillId="9" borderId="0"/>
    <xf numFmtId="0" fontId="1" fillId="9" borderId="0"/>
    <xf numFmtId="0" fontId="12" fillId="9" borderId="0"/>
    <xf numFmtId="0" fontId="9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11" fillId="9" borderId="0"/>
    <xf numFmtId="0" fontId="9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10" fillId="9" borderId="0"/>
    <xf numFmtId="0" fontId="9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9" fillId="9" borderId="0"/>
    <xf numFmtId="0" fontId="8" fillId="9" borderId="0"/>
    <xf numFmtId="0" fontId="3" fillId="9" borderId="0"/>
    <xf numFmtId="0" fontId="2" fillId="9" borderId="0"/>
    <xf numFmtId="0" fontId="3" fillId="9" borderId="0"/>
    <xf numFmtId="0" fontId="2" fillId="9" borderId="0"/>
    <xf numFmtId="0" fontId="8" fillId="9" borderId="0"/>
    <xf numFmtId="0" fontId="3" fillId="9" borderId="0"/>
    <xf numFmtId="0" fontId="2" fillId="9" borderId="0"/>
    <xf numFmtId="0" fontId="7" fillId="9" borderId="0"/>
    <xf numFmtId="0" fontId="3" fillId="9" borderId="0"/>
    <xf numFmtId="0" fontId="2" fillId="9" borderId="0"/>
    <xf numFmtId="0" fontId="6" fillId="9" borderId="0"/>
    <xf numFmtId="0" fontId="3" fillId="9" borderId="0"/>
    <xf numFmtId="0" fontId="2" fillId="9" borderId="0"/>
    <xf numFmtId="0" fontId="5" fillId="9" borderId="0"/>
    <xf numFmtId="0" fontId="3" fillId="9" borderId="0"/>
    <xf numFmtId="0" fontId="2" fillId="9" borderId="0"/>
    <xf numFmtId="0" fontId="2" fillId="11" borderId="0"/>
    <xf numFmtId="0" fontId="4" fillId="11" borderId="0"/>
    <xf numFmtId="0" fontId="3" fillId="11" borderId="0"/>
    <xf numFmtId="0" fontId="2" fillId="11" borderId="0"/>
    <xf numFmtId="0" fontId="1" fillId="11" borderId="0"/>
    <xf numFmtId="0" fontId="12" fillId="11" borderId="0"/>
    <xf numFmtId="0" fontId="9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11" fillId="11" borderId="0"/>
    <xf numFmtId="0" fontId="9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10" fillId="11" borderId="0"/>
    <xf numFmtId="0" fontId="9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9" fillId="11" borderId="0"/>
    <xf numFmtId="0" fontId="8" fillId="11" borderId="0"/>
    <xf numFmtId="0" fontId="3" fillId="11" borderId="0"/>
    <xf numFmtId="0" fontId="2" fillId="11" borderId="0"/>
    <xf numFmtId="0" fontId="3" fillId="11" borderId="0"/>
    <xf numFmtId="0" fontId="2" fillId="11" borderId="0"/>
    <xf numFmtId="0" fontId="8" fillId="11" borderId="0"/>
    <xf numFmtId="0" fontId="3" fillId="11" borderId="0"/>
    <xf numFmtId="0" fontId="2" fillId="11" borderId="0"/>
    <xf numFmtId="0" fontId="7" fillId="11" borderId="0"/>
    <xf numFmtId="0" fontId="3" fillId="11" borderId="0"/>
    <xf numFmtId="0" fontId="2" fillId="11" borderId="0"/>
    <xf numFmtId="0" fontId="6" fillId="11" borderId="0"/>
    <xf numFmtId="0" fontId="3" fillId="11" borderId="0"/>
    <xf numFmtId="0" fontId="2" fillId="11" borderId="0"/>
    <xf numFmtId="0" fontId="5" fillId="11" borderId="0"/>
    <xf numFmtId="0" fontId="3" fillId="11" borderId="0"/>
    <xf numFmtId="0" fontId="2" fillId="11" borderId="0"/>
    <xf numFmtId="0" fontId="2" fillId="13" borderId="0"/>
    <xf numFmtId="0" fontId="4" fillId="13" borderId="0"/>
    <xf numFmtId="0" fontId="3" fillId="13" borderId="0"/>
    <xf numFmtId="0" fontId="2" fillId="13" borderId="0"/>
    <xf numFmtId="0" fontId="1" fillId="13" borderId="0"/>
    <xf numFmtId="0" fontId="12" fillId="13" borderId="0"/>
    <xf numFmtId="0" fontId="9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11" fillId="13" borderId="0"/>
    <xf numFmtId="0" fontId="9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10" fillId="13" borderId="0"/>
    <xf numFmtId="0" fontId="9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9" fillId="13" borderId="0"/>
    <xf numFmtId="0" fontId="8" fillId="13" borderId="0"/>
    <xf numFmtId="0" fontId="3" fillId="13" borderId="0"/>
    <xf numFmtId="0" fontId="2" fillId="13" borderId="0"/>
    <xf numFmtId="0" fontId="3" fillId="13" borderId="0"/>
    <xf numFmtId="0" fontId="2" fillId="13" borderId="0"/>
    <xf numFmtId="0" fontId="8" fillId="13" borderId="0"/>
    <xf numFmtId="0" fontId="3" fillId="13" borderId="0"/>
    <xf numFmtId="0" fontId="2" fillId="13" borderId="0"/>
    <xf numFmtId="0" fontId="7" fillId="13" borderId="0"/>
    <xf numFmtId="0" fontId="3" fillId="13" borderId="0"/>
    <xf numFmtId="0" fontId="2" fillId="13" borderId="0"/>
    <xf numFmtId="0" fontId="6" fillId="13" borderId="0"/>
    <xf numFmtId="0" fontId="3" fillId="13" borderId="0"/>
    <xf numFmtId="0" fontId="2" fillId="13" borderId="0"/>
    <xf numFmtId="0" fontId="5" fillId="13" borderId="0"/>
    <xf numFmtId="0" fontId="3" fillId="13" borderId="0"/>
    <xf numFmtId="0" fontId="2" fillId="13" borderId="0"/>
    <xf numFmtId="0" fontId="2" fillId="15" borderId="0"/>
    <xf numFmtId="0" fontId="4" fillId="15" borderId="0"/>
    <xf numFmtId="0" fontId="3" fillId="15" borderId="0"/>
    <xf numFmtId="0" fontId="2" fillId="15" borderId="0"/>
    <xf numFmtId="0" fontId="1" fillId="15" borderId="0"/>
    <xf numFmtId="0" fontId="12" fillId="15" borderId="0"/>
    <xf numFmtId="0" fontId="9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11" fillId="15" borderId="0"/>
    <xf numFmtId="0" fontId="9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10" fillId="15" borderId="0"/>
    <xf numFmtId="0" fontId="9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9" fillId="15" borderId="0"/>
    <xf numFmtId="0" fontId="8" fillId="15" borderId="0"/>
    <xf numFmtId="0" fontId="3" fillId="15" borderId="0"/>
    <xf numFmtId="0" fontId="2" fillId="15" borderId="0"/>
    <xf numFmtId="0" fontId="3" fillId="15" borderId="0"/>
    <xf numFmtId="0" fontId="2" fillId="15" borderId="0"/>
    <xf numFmtId="0" fontId="8" fillId="15" borderId="0"/>
    <xf numFmtId="0" fontId="3" fillId="15" borderId="0"/>
    <xf numFmtId="0" fontId="2" fillId="15" borderId="0"/>
    <xf numFmtId="0" fontId="7" fillId="15" borderId="0"/>
    <xf numFmtId="0" fontId="3" fillId="15" borderId="0"/>
    <xf numFmtId="0" fontId="2" fillId="15" borderId="0"/>
    <xf numFmtId="0" fontId="6" fillId="15" borderId="0"/>
    <xf numFmtId="0" fontId="3" fillId="15" borderId="0"/>
    <xf numFmtId="0" fontId="2" fillId="15" borderId="0"/>
    <xf numFmtId="0" fontId="5" fillId="15" borderId="0"/>
    <xf numFmtId="0" fontId="3" fillId="15" borderId="0"/>
    <xf numFmtId="0" fontId="2" fillId="15" borderId="0"/>
    <xf numFmtId="0" fontId="2" fillId="6" borderId="0"/>
    <xf numFmtId="0" fontId="4" fillId="6" borderId="0"/>
    <xf numFmtId="0" fontId="3" fillId="6" borderId="0"/>
    <xf numFmtId="0" fontId="2" fillId="6" borderId="0"/>
    <xf numFmtId="0" fontId="1" fillId="6" borderId="0"/>
    <xf numFmtId="0" fontId="12" fillId="6" borderId="0"/>
    <xf numFmtId="0" fontId="9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11" fillId="6" borderId="0"/>
    <xf numFmtId="0" fontId="9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10" fillId="6" borderId="0"/>
    <xf numFmtId="0" fontId="9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9" fillId="6" borderId="0"/>
    <xf numFmtId="0" fontId="8" fillId="6" borderId="0"/>
    <xf numFmtId="0" fontId="3" fillId="6" borderId="0"/>
    <xf numFmtId="0" fontId="2" fillId="6" borderId="0"/>
    <xf numFmtId="0" fontId="3" fillId="6" borderId="0"/>
    <xf numFmtId="0" fontId="2" fillId="6" borderId="0"/>
    <xf numFmtId="0" fontId="8" fillId="6" borderId="0"/>
    <xf numFmtId="0" fontId="3" fillId="6" borderId="0"/>
    <xf numFmtId="0" fontId="2" fillId="6" borderId="0"/>
    <xf numFmtId="0" fontId="7" fillId="6" borderId="0"/>
    <xf numFmtId="0" fontId="3" fillId="6" borderId="0"/>
    <xf numFmtId="0" fontId="2" fillId="6" borderId="0"/>
    <xf numFmtId="0" fontId="6" fillId="6" borderId="0"/>
    <xf numFmtId="0" fontId="3" fillId="6" borderId="0"/>
    <xf numFmtId="0" fontId="2" fillId="6" borderId="0"/>
    <xf numFmtId="0" fontId="5" fillId="6" borderId="0"/>
    <xf numFmtId="0" fontId="3" fillId="6" borderId="0"/>
    <xf numFmtId="0" fontId="2" fillId="6" borderId="0"/>
    <xf numFmtId="0" fontId="2" fillId="8" borderId="0"/>
    <xf numFmtId="0" fontId="4" fillId="8" borderId="0"/>
    <xf numFmtId="0" fontId="3" fillId="8" borderId="0"/>
    <xf numFmtId="0" fontId="2" fillId="8" borderId="0"/>
    <xf numFmtId="0" fontId="1" fillId="8" borderId="0"/>
    <xf numFmtId="0" fontId="12" fillId="8" borderId="0"/>
    <xf numFmtId="0" fontId="9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11" fillId="8" borderId="0"/>
    <xf numFmtId="0" fontId="9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10" fillId="8" borderId="0"/>
    <xf numFmtId="0" fontId="9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9" fillId="8" borderId="0"/>
    <xf numFmtId="0" fontId="8" fillId="8" borderId="0"/>
    <xf numFmtId="0" fontId="3" fillId="8" borderId="0"/>
    <xf numFmtId="0" fontId="2" fillId="8" borderId="0"/>
    <xf numFmtId="0" fontId="3" fillId="8" borderId="0"/>
    <xf numFmtId="0" fontId="2" fillId="8" borderId="0"/>
    <xf numFmtId="0" fontId="8" fillId="8" borderId="0"/>
    <xf numFmtId="0" fontId="3" fillId="8" borderId="0"/>
    <xf numFmtId="0" fontId="2" fillId="8" borderId="0"/>
    <xf numFmtId="0" fontId="7" fillId="8" borderId="0"/>
    <xf numFmtId="0" fontId="3" fillId="8" borderId="0"/>
    <xf numFmtId="0" fontId="2" fillId="8" borderId="0"/>
    <xf numFmtId="0" fontId="6" fillId="8" borderId="0"/>
    <xf numFmtId="0" fontId="3" fillId="8" borderId="0"/>
    <xf numFmtId="0" fontId="2" fillId="8" borderId="0"/>
    <xf numFmtId="0" fontId="5" fillId="8" borderId="0"/>
    <xf numFmtId="0" fontId="3" fillId="8" borderId="0"/>
    <xf numFmtId="0" fontId="2" fillId="8" borderId="0"/>
    <xf numFmtId="0" fontId="2" fillId="10" borderId="0"/>
    <xf numFmtId="0" fontId="4" fillId="10" borderId="0"/>
    <xf numFmtId="0" fontId="3" fillId="10" borderId="0"/>
    <xf numFmtId="0" fontId="2" fillId="10" borderId="0"/>
    <xf numFmtId="0" fontId="1" fillId="10" borderId="0"/>
    <xf numFmtId="0" fontId="12" fillId="10" borderId="0"/>
    <xf numFmtId="0" fontId="9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11" fillId="10" borderId="0"/>
    <xf numFmtId="0" fontId="9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10" fillId="10" borderId="0"/>
    <xf numFmtId="0" fontId="9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9" fillId="10" borderId="0"/>
    <xf numFmtId="0" fontId="8" fillId="10" borderId="0"/>
    <xf numFmtId="0" fontId="3" fillId="10" borderId="0"/>
    <xf numFmtId="0" fontId="2" fillId="10" borderId="0"/>
    <xf numFmtId="0" fontId="3" fillId="10" borderId="0"/>
    <xf numFmtId="0" fontId="2" fillId="10" borderId="0"/>
    <xf numFmtId="0" fontId="8" fillId="10" borderId="0"/>
    <xf numFmtId="0" fontId="3" fillId="10" borderId="0"/>
    <xf numFmtId="0" fontId="2" fillId="10" borderId="0"/>
    <xf numFmtId="0" fontId="7" fillId="10" borderId="0"/>
    <xf numFmtId="0" fontId="3" fillId="10" borderId="0"/>
    <xf numFmtId="0" fontId="2" fillId="10" borderId="0"/>
    <xf numFmtId="0" fontId="6" fillId="10" borderId="0"/>
    <xf numFmtId="0" fontId="3" fillId="10" borderId="0"/>
    <xf numFmtId="0" fontId="2" fillId="10" borderId="0"/>
    <xf numFmtId="0" fontId="5" fillId="10" borderId="0"/>
    <xf numFmtId="0" fontId="3" fillId="10" borderId="0"/>
    <xf numFmtId="0" fontId="2" fillId="10" borderId="0"/>
    <xf numFmtId="0" fontId="2" fillId="3" borderId="0"/>
    <xf numFmtId="0" fontId="4" fillId="3" borderId="0"/>
    <xf numFmtId="0" fontId="3" fillId="3" borderId="0"/>
    <xf numFmtId="0" fontId="2" fillId="3" borderId="0"/>
    <xf numFmtId="0" fontId="1" fillId="3" borderId="0"/>
    <xf numFmtId="0" fontId="13" fillId="3" borderId="0"/>
    <xf numFmtId="0" fontId="12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12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10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9" fillId="3" borderId="0"/>
    <xf numFmtId="0" fontId="8" fillId="3" borderId="0"/>
    <xf numFmtId="0" fontId="3" fillId="3" borderId="0"/>
    <xf numFmtId="0" fontId="2" fillId="3" borderId="0"/>
    <xf numFmtId="0" fontId="3" fillId="3" borderId="0"/>
    <xf numFmtId="0" fontId="2" fillId="3" borderId="0"/>
    <xf numFmtId="0" fontId="8" fillId="3" borderId="0"/>
    <xf numFmtId="0" fontId="3" fillId="3" borderId="0"/>
    <xf numFmtId="0" fontId="2" fillId="3" borderId="0"/>
    <xf numFmtId="0" fontId="7" fillId="3" borderId="0"/>
    <xf numFmtId="0" fontId="3" fillId="3" borderId="0"/>
    <xf numFmtId="0" fontId="2" fillId="3" borderId="0"/>
    <xf numFmtId="0" fontId="6" fillId="3" borderId="0"/>
    <xf numFmtId="0" fontId="3" fillId="3" borderId="0"/>
    <xf numFmtId="0" fontId="2" fillId="3" borderId="0"/>
    <xf numFmtId="0" fontId="5" fillId="3" borderId="0"/>
    <xf numFmtId="0" fontId="3" fillId="3" borderId="0"/>
    <xf numFmtId="0" fontId="2" fillId="3" borderId="0"/>
    <xf numFmtId="0" fontId="2" fillId="14" borderId="0"/>
    <xf numFmtId="0" fontId="4" fillId="14" borderId="0"/>
    <xf numFmtId="0" fontId="3" fillId="14" borderId="0"/>
    <xf numFmtId="0" fontId="2" fillId="14" borderId="0"/>
    <xf numFmtId="0" fontId="1" fillId="14" borderId="0"/>
    <xf numFmtId="0" fontId="12" fillId="14" borderId="0"/>
    <xf numFmtId="0" fontId="9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11" fillId="14" borderId="0"/>
    <xf numFmtId="0" fontId="9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10" fillId="14" borderId="0"/>
    <xf numFmtId="0" fontId="9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9" fillId="14" borderId="0"/>
    <xf numFmtId="0" fontId="8" fillId="14" borderId="0"/>
    <xf numFmtId="0" fontId="3" fillId="14" borderId="0"/>
    <xf numFmtId="0" fontId="2" fillId="14" borderId="0"/>
    <xf numFmtId="0" fontId="3" fillId="14" borderId="0"/>
    <xf numFmtId="0" fontId="2" fillId="14" borderId="0"/>
    <xf numFmtId="0" fontId="8" fillId="14" borderId="0"/>
    <xf numFmtId="0" fontId="3" fillId="14" borderId="0"/>
    <xf numFmtId="0" fontId="2" fillId="14" borderId="0"/>
    <xf numFmtId="0" fontId="7" fillId="14" borderId="0"/>
    <xf numFmtId="0" fontId="3" fillId="14" borderId="0"/>
    <xf numFmtId="0" fontId="2" fillId="14" borderId="0"/>
    <xf numFmtId="0" fontId="6" fillId="14" borderId="0"/>
    <xf numFmtId="0" fontId="3" fillId="14" borderId="0"/>
    <xf numFmtId="0" fontId="2" fillId="14" borderId="0"/>
    <xf numFmtId="0" fontId="5" fillId="14" borderId="0"/>
    <xf numFmtId="0" fontId="3" fillId="14" borderId="0"/>
    <xf numFmtId="0" fontId="2" fillId="14" borderId="0"/>
    <xf numFmtId="0" fontId="2" fillId="16" borderId="0"/>
    <xf numFmtId="0" fontId="4" fillId="16" borderId="0"/>
    <xf numFmtId="0" fontId="3" fillId="16" borderId="0"/>
    <xf numFmtId="0" fontId="2" fillId="16" borderId="0"/>
    <xf numFmtId="0" fontId="1" fillId="16" borderId="0"/>
    <xf numFmtId="0" fontId="12" fillId="16" borderId="0"/>
    <xf numFmtId="0" fontId="9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11" fillId="16" borderId="0"/>
    <xf numFmtId="0" fontId="9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10" fillId="16" borderId="0"/>
    <xf numFmtId="0" fontId="9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9" fillId="16" borderId="0"/>
    <xf numFmtId="0" fontId="8" fillId="16" borderId="0"/>
    <xf numFmtId="0" fontId="3" fillId="16" borderId="0"/>
    <xf numFmtId="0" fontId="2" fillId="16" borderId="0"/>
    <xf numFmtId="0" fontId="3" fillId="16" borderId="0"/>
    <xf numFmtId="0" fontId="2" fillId="16" borderId="0"/>
    <xf numFmtId="0" fontId="8" fillId="16" borderId="0"/>
    <xf numFmtId="0" fontId="3" fillId="16" borderId="0"/>
    <xf numFmtId="0" fontId="2" fillId="16" borderId="0"/>
    <xf numFmtId="0" fontId="7" fillId="16" borderId="0"/>
    <xf numFmtId="0" fontId="3" fillId="16" borderId="0"/>
    <xf numFmtId="0" fontId="2" fillId="16" borderId="0"/>
    <xf numFmtId="0" fontId="6" fillId="16" borderId="0"/>
    <xf numFmtId="0" fontId="3" fillId="16" borderId="0"/>
    <xf numFmtId="0" fontId="2" fillId="16" borderId="0"/>
    <xf numFmtId="0" fontId="5" fillId="16" borderId="0"/>
    <xf numFmtId="0" fontId="3" fillId="16" borderId="0"/>
    <xf numFmtId="0" fontId="2" fillId="16" borderId="0"/>
    <xf numFmtId="0" fontId="19" fillId="24" borderId="0"/>
    <xf numFmtId="0" fontId="19" fillId="26" borderId="0"/>
    <xf numFmtId="0" fontId="19" fillId="28" borderId="0"/>
    <xf numFmtId="0" fontId="19" fillId="30" borderId="0"/>
    <xf numFmtId="0" fontId="19" fillId="31" borderId="0"/>
    <xf numFmtId="0" fontId="19" fillId="33" borderId="0"/>
    <xf numFmtId="0" fontId="19" fillId="23" borderId="0"/>
    <xf numFmtId="0" fontId="19" fillId="25" borderId="0"/>
    <xf numFmtId="0" fontId="19" fillId="27" borderId="0"/>
    <xf numFmtId="0" fontId="19" fillId="29" borderId="0"/>
    <xf numFmtId="0" fontId="19" fillId="12" borderId="0"/>
    <xf numFmtId="0" fontId="19" fillId="32" borderId="0"/>
    <xf numFmtId="0" fontId="30" fillId="19" borderId="0"/>
    <xf numFmtId="0" fontId="33" fillId="21" borderId="7"/>
    <xf numFmtId="0" fontId="35" fillId="22" borderId="10"/>
    <xf numFmtId="43" fontId="15" fillId="0" borderId="0"/>
    <xf numFmtId="43" fontId="15" fillId="0" borderId="0"/>
    <xf numFmtId="43" fontId="15" fillId="0" borderId="0"/>
    <xf numFmtId="43" fontId="15" fillId="0" borderId="0"/>
    <xf numFmtId="43" fontId="15" fillId="0" borderId="0"/>
    <xf numFmtId="43" fontId="15" fillId="0" borderId="0"/>
    <xf numFmtId="43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0" fontId="36" fillId="0" borderId="0"/>
    <xf numFmtId="0" fontId="29" fillId="18" borderId="0"/>
    <xf numFmtId="0" fontId="26" fillId="0" borderId="4"/>
    <xf numFmtId="0" fontId="27" fillId="0" borderId="5"/>
    <xf numFmtId="0" fontId="28" fillId="0" borderId="6"/>
    <xf numFmtId="0" fontId="28" fillId="0" borderId="0"/>
    <xf numFmtId="0" fontId="24" fillId="0" borderId="0"/>
    <xf numFmtId="0" fontId="31" fillId="20" borderId="7"/>
    <xf numFmtId="0" fontId="34" fillId="0" borderId="9"/>
    <xf numFmtId="0" fontId="17" fillId="4" borderId="0"/>
    <xf numFmtId="0" fontId="1" fillId="0" borderId="0"/>
    <xf numFmtId="0" fontId="39" fillId="0" borderId="0">
      <protection locked="0"/>
    </xf>
    <xf numFmtId="0" fontId="13" fillId="0" borderId="0"/>
    <xf numFmtId="0" fontId="12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164" fontId="16" fillId="0" borderId="0"/>
    <xf numFmtId="0" fontId="12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11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10" fillId="0" borderId="0"/>
    <xf numFmtId="0" fontId="9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8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7" fillId="0" borderId="0"/>
    <xf numFmtId="0" fontId="3" fillId="0" borderId="0"/>
    <xf numFmtId="0" fontId="2" fillId="0" borderId="0"/>
    <xf numFmtId="0" fontId="6" fillId="0" borderId="0"/>
    <xf numFmtId="0" fontId="3" fillId="0" borderId="0"/>
    <xf numFmtId="0" fontId="2" fillId="0" borderId="0"/>
    <xf numFmtId="0" fontId="5" fillId="0" borderId="0"/>
    <xf numFmtId="0" fontId="3" fillId="0" borderId="0"/>
    <xf numFmtId="0" fontId="2" fillId="0" borderId="0"/>
    <xf numFmtId="0" fontId="4" fillId="0" borderId="0"/>
    <xf numFmtId="0" fontId="3" fillId="0" borderId="0"/>
    <xf numFmtId="0" fontId="2" fillId="0" borderId="0"/>
    <xf numFmtId="0" fontId="22" fillId="2" borderId="1"/>
    <xf numFmtId="0" fontId="4" fillId="2" borderId="1"/>
    <xf numFmtId="0" fontId="3" fillId="2" borderId="1"/>
    <xf numFmtId="0" fontId="2" fillId="2" borderId="1"/>
    <xf numFmtId="0" fontId="1" fillId="2" borderId="1"/>
    <xf numFmtId="0" fontId="13" fillId="2" borderId="1"/>
    <xf numFmtId="0" fontId="12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12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16" fillId="2" borderId="1"/>
    <xf numFmtId="0" fontId="11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10" fillId="2" borderId="1"/>
    <xf numFmtId="0" fontId="9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8" fillId="2" borderId="1"/>
    <xf numFmtId="0" fontId="3" fillId="2" borderId="1"/>
    <xf numFmtId="0" fontId="2" fillId="2" borderId="1"/>
    <xf numFmtId="0" fontId="3" fillId="2" borderId="1"/>
    <xf numFmtId="0" fontId="2" fillId="2" borderId="1"/>
    <xf numFmtId="0" fontId="7" fillId="2" borderId="1"/>
    <xf numFmtId="0" fontId="3" fillId="2" borderId="1"/>
    <xf numFmtId="0" fontId="2" fillId="2" borderId="1"/>
    <xf numFmtId="0" fontId="6" fillId="2" borderId="1"/>
    <xf numFmtId="0" fontId="3" fillId="2" borderId="1"/>
    <xf numFmtId="0" fontId="2" fillId="2" borderId="1"/>
    <xf numFmtId="0" fontId="5" fillId="2" borderId="1"/>
    <xf numFmtId="0" fontId="3" fillId="2" borderId="1"/>
    <xf numFmtId="0" fontId="2" fillId="2" borderId="1"/>
    <xf numFmtId="0" fontId="32" fillId="21" borderId="8"/>
    <xf numFmtId="9" fontId="16" fillId="0" borderId="0"/>
    <xf numFmtId="0" fontId="25" fillId="0" borderId="0"/>
    <xf numFmtId="0" fontId="37" fillId="0" borderId="11"/>
    <xf numFmtId="0" fontId="18" fillId="0" borderId="0"/>
  </cellStyleXfs>
  <cellXfs count="77">
    <xf numFmtId="164" fontId="0" fillId="0" borderId="0" xfId="0" applyNumberFormat="1" applyFont="1" applyFill="1" applyBorder="1"/>
    <xf numFmtId="0" fontId="24" fillId="0" borderId="0" xfId="757" applyNumberFormat="1" applyFont="1" applyFill="1" applyBorder="1"/>
    <xf numFmtId="164" fontId="16" fillId="0" borderId="0" xfId="787" applyNumberFormat="1" applyFont="1" applyFill="1" applyBorder="1"/>
    <xf numFmtId="164" fontId="14" fillId="0" borderId="0" xfId="0" applyNumberFormat="1" applyFont="1" applyFill="1" applyBorder="1" applyAlignment="1">
      <alignment horizontal="left"/>
    </xf>
    <xf numFmtId="164" fontId="16" fillId="0" borderId="0" xfId="0" applyNumberFormat="1" applyFont="1" applyFill="1" applyBorder="1"/>
    <xf numFmtId="164" fontId="15" fillId="0" borderId="0" xfId="0" applyNumberFormat="1" applyFont="1" applyFill="1" applyBorder="1" applyAlignment="1">
      <alignment horizontal="center"/>
    </xf>
    <xf numFmtId="164" fontId="16" fillId="0" borderId="0" xfId="787" applyNumberFormat="1" applyFont="1" applyFill="1" applyBorder="1"/>
    <xf numFmtId="0" fontId="20" fillId="0" borderId="0" xfId="0" applyNumberFormat="1" applyFont="1" applyFill="1" applyBorder="1"/>
    <xf numFmtId="164" fontId="15" fillId="0" borderId="0" xfId="0" applyNumberFormat="1" applyFont="1" applyFill="1" applyBorder="1"/>
    <xf numFmtId="164" fontId="15" fillId="0" borderId="0" xfId="0" applyNumberFormat="1" applyFont="1" applyFill="1" applyBorder="1"/>
    <xf numFmtId="164" fontId="15" fillId="0" borderId="0" xfId="0" applyNumberFormat="1" applyFont="1" applyFill="1" applyBorder="1" applyAlignment="1">
      <alignment horizontal="center" vertical="top"/>
    </xf>
    <xf numFmtId="164" fontId="15" fillId="0" borderId="0" xfId="0" applyNumberFormat="1" applyFont="1" applyFill="1" applyBorder="1" applyAlignment="1">
      <alignment horizontal="center"/>
    </xf>
    <xf numFmtId="0" fontId="18" fillId="0" borderId="0" xfId="788" applyNumberFormat="1" applyFont="1" applyFill="1" applyBorder="1"/>
    <xf numFmtId="164" fontId="21" fillId="0" borderId="0" xfId="787" applyNumberFormat="1" applyFont="1" applyFill="1" applyBorder="1"/>
    <xf numFmtId="164" fontId="0" fillId="0" borderId="0" xfId="0" applyNumberFormat="1" applyFont="1" applyFill="1" applyBorder="1"/>
    <xf numFmtId="164" fontId="20" fillId="17" borderId="0" xfId="0" applyNumberFormat="1" applyFont="1" applyFill="1" applyBorder="1"/>
    <xf numFmtId="164" fontId="20" fillId="0" borderId="0" xfId="0" applyNumberFormat="1" applyFont="1" applyFill="1" applyBorder="1"/>
    <xf numFmtId="0" fontId="20" fillId="0" borderId="0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164" fontId="23" fillId="2" borderId="2" xfId="836" applyNumberFormat="1" applyFont="1" applyFill="1" applyBorder="1" applyAlignment="1">
      <alignment wrapText="1"/>
    </xf>
    <xf numFmtId="44" fontId="23" fillId="2" borderId="3" xfId="836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16" fillId="0" borderId="0" xfId="0" applyNumberFormat="1" applyFont="1" applyFill="1" applyBorder="1" applyAlignment="1">
      <alignment wrapText="1"/>
    </xf>
    <xf numFmtId="164" fontId="16" fillId="0" borderId="0" xfId="0" applyNumberFormat="1" applyFont="1" applyFill="1" applyBorder="1" applyAlignment="1">
      <alignment horizontal="center" wrapText="1"/>
    </xf>
    <xf numFmtId="44" fontId="23" fillId="2" borderId="0" xfId="836" applyNumberFormat="1" applyFont="1" applyFill="1" applyBorder="1"/>
    <xf numFmtId="164" fontId="0" fillId="0" borderId="0" xfId="0" applyNumberFormat="1" applyFont="1" applyFill="1" applyBorder="1"/>
    <xf numFmtId="166" fontId="0" fillId="0" borderId="0" xfId="0" applyNumberFormat="1" applyFont="1" applyFill="1" applyBorder="1"/>
    <xf numFmtId="44" fontId="0" fillId="0" borderId="0" xfId="743" applyNumberFormat="1" applyFont="1" applyFill="1" applyBorder="1"/>
    <xf numFmtId="164" fontId="0" fillId="0" borderId="0" xfId="0" applyNumberFormat="1" applyFont="1" applyFill="1" applyBorder="1"/>
    <xf numFmtId="164" fontId="16" fillId="0" borderId="0" xfId="787" applyNumberFormat="1" applyFont="1" applyFill="1" applyBorder="1"/>
    <xf numFmtId="164" fontId="0" fillId="0" borderId="0" xfId="0" applyNumberFormat="1" applyFont="1" applyFill="1" applyBorder="1"/>
    <xf numFmtId="164" fontId="14" fillId="0" borderId="0" xfId="0" applyNumberFormat="1" applyFont="1" applyFill="1" applyBorder="1"/>
    <xf numFmtId="166" fontId="16" fillId="0" borderId="0" xfId="0" applyNumberFormat="1" applyFont="1" applyFill="1" applyBorder="1"/>
    <xf numFmtId="166" fontId="16" fillId="0" borderId="0" xfId="787" applyNumberFormat="1" applyFont="1" applyFill="1" applyBorder="1" applyAlignment="1">
      <alignment horizontal="center"/>
    </xf>
    <xf numFmtId="164" fontId="16" fillId="0" borderId="0" xfId="787" applyNumberFormat="1" applyFont="1" applyFill="1" applyBorder="1"/>
    <xf numFmtId="44" fontId="16" fillId="0" borderId="0" xfId="750" applyNumberFormat="1" applyFont="1" applyFill="1" applyBorder="1" applyAlignment="1">
      <alignment horizontal="center" vertical="center"/>
    </xf>
    <xf numFmtId="164" fontId="38" fillId="4" borderId="0" xfId="760" applyNumberFormat="1" applyFont="1" applyFill="1" applyBorder="1"/>
    <xf numFmtId="166" fontId="38" fillId="4" borderId="0" xfId="760" applyNumberFormat="1" applyFont="1" applyFill="1" applyBorder="1" applyAlignment="1">
      <alignment horizontal="center"/>
    </xf>
    <xf numFmtId="44" fontId="38" fillId="4" borderId="0" xfId="76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/>
    <xf numFmtId="14" fontId="0" fillId="0" borderId="0" xfId="0" applyNumberFormat="1" applyFont="1" applyFill="1" applyBorder="1"/>
    <xf numFmtId="167" fontId="0" fillId="0" borderId="0" xfId="0" applyNumberFormat="1" applyFont="1" applyFill="1" applyBorder="1"/>
    <xf numFmtId="164" fontId="40" fillId="34" borderId="0" xfId="0" applyNumberFormat="1" applyFont="1" applyFill="1" applyBorder="1"/>
    <xf numFmtId="164" fontId="40" fillId="35" borderId="0" xfId="0" applyNumberFormat="1" applyFont="1" applyFill="1" applyBorder="1"/>
    <xf numFmtId="164" fontId="40" fillId="35" borderId="0" xfId="0" applyNumberFormat="1" applyFont="1" applyFill="1" applyBorder="1" applyAlignment="1">
      <alignment horizontal="center" wrapText="1"/>
    </xf>
    <xf numFmtId="168" fontId="0" fillId="0" borderId="0" xfId="0" applyNumberFormat="1" applyFont="1" applyFill="1" applyBorder="1"/>
    <xf numFmtId="164" fontId="40" fillId="0" borderId="0" xfId="0" applyNumberFormat="1" applyFont="1" applyFill="1" applyBorder="1"/>
    <xf numFmtId="164" fontId="24" fillId="0" borderId="0" xfId="757" applyNumberFormat="1" applyFont="1" applyFill="1" applyBorder="1"/>
    <xf numFmtId="164" fontId="24" fillId="0" borderId="0" xfId="757" applyNumberFormat="1" applyFont="1" applyFill="1" applyBorder="1"/>
    <xf numFmtId="164" fontId="24" fillId="0" borderId="0" xfId="757" applyNumberFormat="1" applyFont="1" applyFill="1" applyBorder="1"/>
    <xf numFmtId="164" fontId="40" fillId="36" borderId="0" xfId="0" applyNumberFormat="1" applyFont="1" applyFill="1" applyBorder="1"/>
    <xf numFmtId="14" fontId="40" fillId="36" borderId="0" xfId="0" applyNumberFormat="1" applyFont="1" applyFill="1" applyBorder="1"/>
    <xf numFmtId="167" fontId="40" fillId="36" borderId="0" xfId="0" applyNumberFormat="1" applyFont="1" applyFill="1" applyBorder="1"/>
    <xf numFmtId="164" fontId="40" fillId="36" borderId="0" xfId="0" applyNumberFormat="1" applyFont="1" applyFill="1" applyBorder="1" applyAlignment="1">
      <alignment wrapText="1"/>
    </xf>
    <xf numFmtId="14" fontId="0" fillId="0" borderId="0" xfId="0" applyNumberFormat="1" applyFont="1" applyFill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wrapText="1"/>
    </xf>
    <xf numFmtId="167" fontId="0" fillId="37" borderId="0" xfId="0" applyNumberFormat="1" applyFont="1" applyFill="1" applyBorder="1"/>
    <xf numFmtId="164" fontId="0" fillId="37" borderId="0" xfId="0" applyNumberFormat="1" applyFont="1" applyFill="1" applyBorder="1" applyAlignment="1">
      <alignment wrapText="1"/>
    </xf>
    <xf numFmtId="164" fontId="40" fillId="38" borderId="0" xfId="0" applyNumberFormat="1" applyFont="1" applyFill="1" applyBorder="1"/>
    <xf numFmtId="167" fontId="40" fillId="38" borderId="0" xfId="0" applyNumberFormat="1" applyFont="1" applyFill="1" applyBorder="1"/>
    <xf numFmtId="164" fontId="40" fillId="38" borderId="0" xfId="0" applyNumberFormat="1" applyFont="1" applyFill="1" applyBorder="1" applyAlignment="1">
      <alignment wrapText="1"/>
    </xf>
    <xf numFmtId="164" fontId="0" fillId="36" borderId="0" xfId="0" applyNumberFormat="1" applyFont="1" applyFill="1" applyBorder="1"/>
    <xf numFmtId="164" fontId="0" fillId="39" borderId="0" xfId="0" applyNumberFormat="1" applyFont="1" applyFill="1" applyBorder="1"/>
    <xf numFmtId="14" fontId="16" fillId="0" borderId="0" xfId="787" applyNumberFormat="1" applyFont="1" applyFill="1" applyBorder="1"/>
    <xf numFmtId="167" fontId="16" fillId="0" borderId="0" xfId="787" applyNumberFormat="1" applyFont="1" applyFill="1" applyBorder="1"/>
    <xf numFmtId="164" fontId="15" fillId="0" borderId="0" xfId="0" applyNumberFormat="1" applyFont="1" applyFill="1" applyBorder="1" applyAlignment="1">
      <alignment horizontal="center"/>
    </xf>
    <xf numFmtId="0" fontId="20" fillId="0" borderId="0" xfId="0" applyNumberFormat="1" applyFont="1" applyFill="1" applyBorder="1" applyAlignment="1">
      <alignment horizontal="center"/>
    </xf>
    <xf numFmtId="165" fontId="16" fillId="0" borderId="0" xfId="787" applyNumberFormat="1" applyFont="1" applyFill="1" applyBorder="1" applyAlignment="1">
      <alignment horizontal="center" vertical="center"/>
    </xf>
    <xf numFmtId="166" fontId="16" fillId="0" borderId="0" xfId="787" applyNumberFormat="1" applyFont="1" applyFill="1" applyBorder="1" applyAlignment="1">
      <alignment horizontal="center" vertical="center"/>
    </xf>
    <xf numFmtId="44" fontId="16" fillId="0" borderId="0" xfId="750" applyNumberFormat="1" applyFont="1" applyFill="1" applyBorder="1" applyAlignment="1">
      <alignment horizontal="center" vertical="center"/>
    </xf>
    <xf numFmtId="165" fontId="38" fillId="4" borderId="0" xfId="760" applyNumberFormat="1" applyFont="1" applyFill="1" applyBorder="1" applyAlignment="1">
      <alignment horizontal="center" vertical="center"/>
    </xf>
    <xf numFmtId="166" fontId="38" fillId="4" borderId="0" xfId="760" applyNumberFormat="1" applyFont="1" applyFill="1" applyBorder="1" applyAlignment="1">
      <alignment horizontal="center" vertical="center"/>
    </xf>
    <xf numFmtId="44" fontId="38" fillId="4" borderId="0" xfId="760" applyNumberFormat="1" applyFont="1" applyFill="1" applyBorder="1" applyAlignment="1">
      <alignment horizontal="center" vertical="center"/>
    </xf>
    <xf numFmtId="164" fontId="38" fillId="4" borderId="0" xfId="76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/>
    </xf>
  </cellXfs>
  <cellStyles count="916">
    <cellStyle name="20% - Accent1" xfId="1" builtinId="30" customBuiltin="1"/>
    <cellStyle name="20% - Accent1 10" xfId="2"/>
    <cellStyle name="20% - Accent1 10 2" xfId="3"/>
    <cellStyle name="20% - Accent1 10 3" xfId="4"/>
    <cellStyle name="20% - Accent1 11" xfId="5"/>
    <cellStyle name="20% - Accent1 2" xfId="6"/>
    <cellStyle name="20% - Accent1 2 2" xfId="7"/>
    <cellStyle name="20% - Accent1 2 2 2" xfId="8"/>
    <cellStyle name="20% - Accent1 2 2 2 2" xfId="9"/>
    <cellStyle name="20% - Accent1 2 2 2 3" xfId="10"/>
    <cellStyle name="20% - Accent1 2 2 3" xfId="11"/>
    <cellStyle name="20% - Accent1 2 2 4" xfId="12"/>
    <cellStyle name="20% - Accent1 2 3" xfId="13"/>
    <cellStyle name="20% - Accent1 2 3 2" xfId="14"/>
    <cellStyle name="20% - Accent1 2 3 3" xfId="15"/>
    <cellStyle name="20% - Accent1 2 4" xfId="16"/>
    <cellStyle name="20% - Accent1 2 5" xfId="17"/>
    <cellStyle name="20% - Accent1 3" xfId="18"/>
    <cellStyle name="20% - Accent1 3 2" xfId="19"/>
    <cellStyle name="20% - Accent1 3 2 2" xfId="20"/>
    <cellStyle name="20% - Accent1 3 2 2 2" xfId="21"/>
    <cellStyle name="20% - Accent1 3 2 2 3" xfId="22"/>
    <cellStyle name="20% - Accent1 3 2 3" xfId="23"/>
    <cellStyle name="20% - Accent1 3 2 4" xfId="24"/>
    <cellStyle name="20% - Accent1 3 3" xfId="25"/>
    <cellStyle name="20% - Accent1 3 3 2" xfId="26"/>
    <cellStyle name="20% - Accent1 3 3 3" xfId="27"/>
    <cellStyle name="20% - Accent1 3 4" xfId="28"/>
    <cellStyle name="20% - Accent1 3 5" xfId="29"/>
    <cellStyle name="20% - Accent1 4" xfId="30"/>
    <cellStyle name="20% - Accent1 4 2" xfId="31"/>
    <cellStyle name="20% - Accent1 4 2 2" xfId="32"/>
    <cellStyle name="20% - Accent1 4 2 2 2" xfId="33"/>
    <cellStyle name="20% - Accent1 4 2 2 3" xfId="34"/>
    <cellStyle name="20% - Accent1 4 2 3" xfId="35"/>
    <cellStyle name="20% - Accent1 4 2 4" xfId="36"/>
    <cellStyle name="20% - Accent1 4 3" xfId="37"/>
    <cellStyle name="20% - Accent1 4 3 2" xfId="38"/>
    <cellStyle name="20% - Accent1 4 3 3" xfId="39"/>
    <cellStyle name="20% - Accent1 4 4" xfId="40"/>
    <cellStyle name="20% - Accent1 4 5" xfId="41"/>
    <cellStyle name="20% - Accent1 5" xfId="42"/>
    <cellStyle name="20% - Accent1 5 2" xfId="43"/>
    <cellStyle name="20% - Accent1 5 2 2" xfId="44"/>
    <cellStyle name="20% - Accent1 5 2 3" xfId="45"/>
    <cellStyle name="20% - Accent1 5 3" xfId="46"/>
    <cellStyle name="20% - Accent1 5 4" xfId="47"/>
    <cellStyle name="20% - Accent1 6" xfId="48"/>
    <cellStyle name="20% - Accent1 6 2" xfId="49"/>
    <cellStyle name="20% - Accent1 6 3" xfId="50"/>
    <cellStyle name="20% - Accent1 7" xfId="51"/>
    <cellStyle name="20% - Accent1 7 2" xfId="52"/>
    <cellStyle name="20% - Accent1 7 3" xfId="53"/>
    <cellStyle name="20% - Accent1 8" xfId="54"/>
    <cellStyle name="20% - Accent1 8 2" xfId="55"/>
    <cellStyle name="20% - Accent1 8 3" xfId="56"/>
    <cellStyle name="20% - Accent1 9" xfId="57"/>
    <cellStyle name="20% - Accent1 9 2" xfId="58"/>
    <cellStyle name="20% - Accent1 9 3" xfId="59"/>
    <cellStyle name="20% - Accent2" xfId="60" builtinId="34" customBuiltin="1"/>
    <cellStyle name="20% - Accent2 10" xfId="61"/>
    <cellStyle name="20% - Accent2 10 2" xfId="62"/>
    <cellStyle name="20% - Accent2 10 3" xfId="63"/>
    <cellStyle name="20% - Accent2 11" xfId="64"/>
    <cellStyle name="20% - Accent2 2" xfId="65"/>
    <cellStyle name="20% - Accent2 2 2" xfId="66"/>
    <cellStyle name="20% - Accent2 2 2 2" xfId="67"/>
    <cellStyle name="20% - Accent2 2 2 2 2" xfId="68"/>
    <cellStyle name="20% - Accent2 2 2 2 3" xfId="69"/>
    <cellStyle name="20% - Accent2 2 2 3" xfId="70"/>
    <cellStyle name="20% - Accent2 2 2 4" xfId="71"/>
    <cellStyle name="20% - Accent2 2 3" xfId="72"/>
    <cellStyle name="20% - Accent2 2 3 2" xfId="73"/>
    <cellStyle name="20% - Accent2 2 3 3" xfId="74"/>
    <cellStyle name="20% - Accent2 2 4" xfId="75"/>
    <cellStyle name="20% - Accent2 2 5" xfId="76"/>
    <cellStyle name="20% - Accent2 3" xfId="77"/>
    <cellStyle name="20% - Accent2 3 2" xfId="78"/>
    <cellStyle name="20% - Accent2 3 2 2" xfId="79"/>
    <cellStyle name="20% - Accent2 3 2 2 2" xfId="80"/>
    <cellStyle name="20% - Accent2 3 2 2 3" xfId="81"/>
    <cellStyle name="20% - Accent2 3 2 3" xfId="82"/>
    <cellStyle name="20% - Accent2 3 2 4" xfId="83"/>
    <cellStyle name="20% - Accent2 3 3" xfId="84"/>
    <cellStyle name="20% - Accent2 3 3 2" xfId="85"/>
    <cellStyle name="20% - Accent2 3 3 3" xfId="86"/>
    <cellStyle name="20% - Accent2 3 4" xfId="87"/>
    <cellStyle name="20% - Accent2 3 5" xfId="88"/>
    <cellStyle name="20% - Accent2 4" xfId="89"/>
    <cellStyle name="20% - Accent2 4 2" xfId="90"/>
    <cellStyle name="20% - Accent2 4 2 2" xfId="91"/>
    <cellStyle name="20% - Accent2 4 2 2 2" xfId="92"/>
    <cellStyle name="20% - Accent2 4 2 2 3" xfId="93"/>
    <cellStyle name="20% - Accent2 4 2 3" xfId="94"/>
    <cellStyle name="20% - Accent2 4 2 4" xfId="95"/>
    <cellStyle name="20% - Accent2 4 3" xfId="96"/>
    <cellStyle name="20% - Accent2 4 3 2" xfId="97"/>
    <cellStyle name="20% - Accent2 4 3 3" xfId="98"/>
    <cellStyle name="20% - Accent2 4 4" xfId="99"/>
    <cellStyle name="20% - Accent2 4 5" xfId="100"/>
    <cellStyle name="20% - Accent2 5" xfId="101"/>
    <cellStyle name="20% - Accent2 5 2" xfId="102"/>
    <cellStyle name="20% - Accent2 5 2 2" xfId="103"/>
    <cellStyle name="20% - Accent2 5 2 3" xfId="104"/>
    <cellStyle name="20% - Accent2 5 3" xfId="105"/>
    <cellStyle name="20% - Accent2 5 4" xfId="106"/>
    <cellStyle name="20% - Accent2 6" xfId="107"/>
    <cellStyle name="20% - Accent2 6 2" xfId="108"/>
    <cellStyle name="20% - Accent2 6 3" xfId="109"/>
    <cellStyle name="20% - Accent2 7" xfId="110"/>
    <cellStyle name="20% - Accent2 7 2" xfId="111"/>
    <cellStyle name="20% - Accent2 7 3" xfId="112"/>
    <cellStyle name="20% - Accent2 8" xfId="113"/>
    <cellStyle name="20% - Accent2 8 2" xfId="114"/>
    <cellStyle name="20% - Accent2 8 3" xfId="115"/>
    <cellStyle name="20% - Accent2 9" xfId="116"/>
    <cellStyle name="20% - Accent2 9 2" xfId="117"/>
    <cellStyle name="20% - Accent2 9 3" xfId="118"/>
    <cellStyle name="20% - Accent3" xfId="119" builtinId="38" customBuiltin="1"/>
    <cellStyle name="20% - Accent3 10" xfId="120"/>
    <cellStyle name="20% - Accent3 10 2" xfId="121"/>
    <cellStyle name="20% - Accent3 10 3" xfId="122"/>
    <cellStyle name="20% - Accent3 11" xfId="123"/>
    <cellStyle name="20% - Accent3 2" xfId="124"/>
    <cellStyle name="20% - Accent3 2 2" xfId="125"/>
    <cellStyle name="20% - Accent3 2 2 2" xfId="126"/>
    <cellStyle name="20% - Accent3 2 2 2 2" xfId="127"/>
    <cellStyle name="20% - Accent3 2 2 2 3" xfId="128"/>
    <cellStyle name="20% - Accent3 2 2 3" xfId="129"/>
    <cellStyle name="20% - Accent3 2 2 4" xfId="130"/>
    <cellStyle name="20% - Accent3 2 3" xfId="131"/>
    <cellStyle name="20% - Accent3 2 3 2" xfId="132"/>
    <cellStyle name="20% - Accent3 2 3 3" xfId="133"/>
    <cellStyle name="20% - Accent3 2 4" xfId="134"/>
    <cellStyle name="20% - Accent3 2 5" xfId="135"/>
    <cellStyle name="20% - Accent3 3" xfId="136"/>
    <cellStyle name="20% - Accent3 3 2" xfId="137"/>
    <cellStyle name="20% - Accent3 3 2 2" xfId="138"/>
    <cellStyle name="20% - Accent3 3 2 2 2" xfId="139"/>
    <cellStyle name="20% - Accent3 3 2 2 3" xfId="140"/>
    <cellStyle name="20% - Accent3 3 2 3" xfId="141"/>
    <cellStyle name="20% - Accent3 3 2 4" xfId="142"/>
    <cellStyle name="20% - Accent3 3 3" xfId="143"/>
    <cellStyle name="20% - Accent3 3 3 2" xfId="144"/>
    <cellStyle name="20% - Accent3 3 3 3" xfId="145"/>
    <cellStyle name="20% - Accent3 3 4" xfId="146"/>
    <cellStyle name="20% - Accent3 3 5" xfId="147"/>
    <cellStyle name="20% - Accent3 4" xfId="148"/>
    <cellStyle name="20% - Accent3 4 2" xfId="149"/>
    <cellStyle name="20% - Accent3 4 2 2" xfId="150"/>
    <cellStyle name="20% - Accent3 4 2 2 2" xfId="151"/>
    <cellStyle name="20% - Accent3 4 2 2 3" xfId="152"/>
    <cellStyle name="20% - Accent3 4 2 3" xfId="153"/>
    <cellStyle name="20% - Accent3 4 2 4" xfId="154"/>
    <cellStyle name="20% - Accent3 4 3" xfId="155"/>
    <cellStyle name="20% - Accent3 4 3 2" xfId="156"/>
    <cellStyle name="20% - Accent3 4 3 3" xfId="157"/>
    <cellStyle name="20% - Accent3 4 4" xfId="158"/>
    <cellStyle name="20% - Accent3 4 5" xfId="159"/>
    <cellStyle name="20% - Accent3 5" xfId="160"/>
    <cellStyle name="20% - Accent3 5 2" xfId="161"/>
    <cellStyle name="20% - Accent3 5 2 2" xfId="162"/>
    <cellStyle name="20% - Accent3 5 2 3" xfId="163"/>
    <cellStyle name="20% - Accent3 5 3" xfId="164"/>
    <cellStyle name="20% - Accent3 5 4" xfId="165"/>
    <cellStyle name="20% - Accent3 6" xfId="166"/>
    <cellStyle name="20% - Accent3 6 2" xfId="167"/>
    <cellStyle name="20% - Accent3 6 3" xfId="168"/>
    <cellStyle name="20% - Accent3 7" xfId="169"/>
    <cellStyle name="20% - Accent3 7 2" xfId="170"/>
    <cellStyle name="20% - Accent3 7 3" xfId="171"/>
    <cellStyle name="20% - Accent3 8" xfId="172"/>
    <cellStyle name="20% - Accent3 8 2" xfId="173"/>
    <cellStyle name="20% - Accent3 8 3" xfId="174"/>
    <cellStyle name="20% - Accent3 9" xfId="175"/>
    <cellStyle name="20% - Accent3 9 2" xfId="176"/>
    <cellStyle name="20% - Accent3 9 3" xfId="177"/>
    <cellStyle name="20% - Accent4" xfId="178" builtinId="42" customBuiltin="1"/>
    <cellStyle name="20% - Accent4 10" xfId="179"/>
    <cellStyle name="20% - Accent4 10 2" xfId="180"/>
    <cellStyle name="20% - Accent4 10 3" xfId="181"/>
    <cellStyle name="20% - Accent4 11" xfId="182"/>
    <cellStyle name="20% - Accent4 2" xfId="183"/>
    <cellStyle name="20% - Accent4 2 2" xfId="184"/>
    <cellStyle name="20% - Accent4 2 2 2" xfId="185"/>
    <cellStyle name="20% - Accent4 2 2 2 2" xfId="186"/>
    <cellStyle name="20% - Accent4 2 2 2 3" xfId="187"/>
    <cellStyle name="20% - Accent4 2 2 3" xfId="188"/>
    <cellStyle name="20% - Accent4 2 2 4" xfId="189"/>
    <cellStyle name="20% - Accent4 2 3" xfId="190"/>
    <cellStyle name="20% - Accent4 2 3 2" xfId="191"/>
    <cellStyle name="20% - Accent4 2 3 3" xfId="192"/>
    <cellStyle name="20% - Accent4 2 4" xfId="193"/>
    <cellStyle name="20% - Accent4 2 5" xfId="194"/>
    <cellStyle name="20% - Accent4 3" xfId="195"/>
    <cellStyle name="20% - Accent4 3 2" xfId="196"/>
    <cellStyle name="20% - Accent4 3 2 2" xfId="197"/>
    <cellStyle name="20% - Accent4 3 2 2 2" xfId="198"/>
    <cellStyle name="20% - Accent4 3 2 2 3" xfId="199"/>
    <cellStyle name="20% - Accent4 3 2 3" xfId="200"/>
    <cellStyle name="20% - Accent4 3 2 4" xfId="201"/>
    <cellStyle name="20% - Accent4 3 3" xfId="202"/>
    <cellStyle name="20% - Accent4 3 3 2" xfId="203"/>
    <cellStyle name="20% - Accent4 3 3 3" xfId="204"/>
    <cellStyle name="20% - Accent4 3 4" xfId="205"/>
    <cellStyle name="20% - Accent4 3 5" xfId="206"/>
    <cellStyle name="20% - Accent4 4" xfId="207"/>
    <cellStyle name="20% - Accent4 4 2" xfId="208"/>
    <cellStyle name="20% - Accent4 4 2 2" xfId="209"/>
    <cellStyle name="20% - Accent4 4 2 2 2" xfId="210"/>
    <cellStyle name="20% - Accent4 4 2 2 3" xfId="211"/>
    <cellStyle name="20% - Accent4 4 2 3" xfId="212"/>
    <cellStyle name="20% - Accent4 4 2 4" xfId="213"/>
    <cellStyle name="20% - Accent4 4 3" xfId="214"/>
    <cellStyle name="20% - Accent4 4 3 2" xfId="215"/>
    <cellStyle name="20% - Accent4 4 3 3" xfId="216"/>
    <cellStyle name="20% - Accent4 4 4" xfId="217"/>
    <cellStyle name="20% - Accent4 4 5" xfId="218"/>
    <cellStyle name="20% - Accent4 5" xfId="219"/>
    <cellStyle name="20% - Accent4 5 2" xfId="220"/>
    <cellStyle name="20% - Accent4 5 2 2" xfId="221"/>
    <cellStyle name="20% - Accent4 5 2 3" xfId="222"/>
    <cellStyle name="20% - Accent4 5 3" xfId="223"/>
    <cellStyle name="20% - Accent4 5 4" xfId="224"/>
    <cellStyle name="20% - Accent4 6" xfId="225"/>
    <cellStyle name="20% - Accent4 6 2" xfId="226"/>
    <cellStyle name="20% - Accent4 6 3" xfId="227"/>
    <cellStyle name="20% - Accent4 7" xfId="228"/>
    <cellStyle name="20% - Accent4 7 2" xfId="229"/>
    <cellStyle name="20% - Accent4 7 3" xfId="230"/>
    <cellStyle name="20% - Accent4 8" xfId="231"/>
    <cellStyle name="20% - Accent4 8 2" xfId="232"/>
    <cellStyle name="20% - Accent4 8 3" xfId="233"/>
    <cellStyle name="20% - Accent4 9" xfId="234"/>
    <cellStyle name="20% - Accent4 9 2" xfId="235"/>
    <cellStyle name="20% - Accent4 9 3" xfId="236"/>
    <cellStyle name="20% - Accent5" xfId="237" builtinId="46" customBuiltin="1"/>
    <cellStyle name="20% - Accent5 10" xfId="238"/>
    <cellStyle name="20% - Accent5 10 2" xfId="239"/>
    <cellStyle name="20% - Accent5 10 3" xfId="240"/>
    <cellStyle name="20% - Accent5 11" xfId="241"/>
    <cellStyle name="20% - Accent5 2" xfId="242"/>
    <cellStyle name="20% - Accent5 2 2" xfId="243"/>
    <cellStyle name="20% - Accent5 2 2 2" xfId="244"/>
    <cellStyle name="20% - Accent5 2 2 2 2" xfId="245"/>
    <cellStyle name="20% - Accent5 2 2 2 3" xfId="246"/>
    <cellStyle name="20% - Accent5 2 2 3" xfId="247"/>
    <cellStyle name="20% - Accent5 2 2 4" xfId="248"/>
    <cellStyle name="20% - Accent5 2 3" xfId="249"/>
    <cellStyle name="20% - Accent5 2 3 2" xfId="250"/>
    <cellStyle name="20% - Accent5 2 3 3" xfId="251"/>
    <cellStyle name="20% - Accent5 2 4" xfId="252"/>
    <cellStyle name="20% - Accent5 2 5" xfId="253"/>
    <cellStyle name="20% - Accent5 3" xfId="254"/>
    <cellStyle name="20% - Accent5 3 2" xfId="255"/>
    <cellStyle name="20% - Accent5 3 2 2" xfId="256"/>
    <cellStyle name="20% - Accent5 3 2 2 2" xfId="257"/>
    <cellStyle name="20% - Accent5 3 2 2 3" xfId="258"/>
    <cellStyle name="20% - Accent5 3 2 3" xfId="259"/>
    <cellStyle name="20% - Accent5 3 2 4" xfId="260"/>
    <cellStyle name="20% - Accent5 3 3" xfId="261"/>
    <cellStyle name="20% - Accent5 3 3 2" xfId="262"/>
    <cellStyle name="20% - Accent5 3 3 3" xfId="263"/>
    <cellStyle name="20% - Accent5 3 4" xfId="264"/>
    <cellStyle name="20% - Accent5 3 5" xfId="265"/>
    <cellStyle name="20% - Accent5 4" xfId="266"/>
    <cellStyle name="20% - Accent5 4 2" xfId="267"/>
    <cellStyle name="20% - Accent5 4 2 2" xfId="268"/>
    <cellStyle name="20% - Accent5 4 2 2 2" xfId="269"/>
    <cellStyle name="20% - Accent5 4 2 2 3" xfId="270"/>
    <cellStyle name="20% - Accent5 4 2 3" xfId="271"/>
    <cellStyle name="20% - Accent5 4 2 4" xfId="272"/>
    <cellStyle name="20% - Accent5 4 3" xfId="273"/>
    <cellStyle name="20% - Accent5 4 3 2" xfId="274"/>
    <cellStyle name="20% - Accent5 4 3 3" xfId="275"/>
    <cellStyle name="20% - Accent5 4 4" xfId="276"/>
    <cellStyle name="20% - Accent5 4 5" xfId="277"/>
    <cellStyle name="20% - Accent5 5" xfId="278"/>
    <cellStyle name="20% - Accent5 5 2" xfId="279"/>
    <cellStyle name="20% - Accent5 5 2 2" xfId="280"/>
    <cellStyle name="20% - Accent5 5 2 3" xfId="281"/>
    <cellStyle name="20% - Accent5 5 3" xfId="282"/>
    <cellStyle name="20% - Accent5 5 4" xfId="283"/>
    <cellStyle name="20% - Accent5 6" xfId="284"/>
    <cellStyle name="20% - Accent5 6 2" xfId="285"/>
    <cellStyle name="20% - Accent5 6 3" xfId="286"/>
    <cellStyle name="20% - Accent5 7" xfId="287"/>
    <cellStyle name="20% - Accent5 7 2" xfId="288"/>
    <cellStyle name="20% - Accent5 7 3" xfId="289"/>
    <cellStyle name="20% - Accent5 8" xfId="290"/>
    <cellStyle name="20% - Accent5 8 2" xfId="291"/>
    <cellStyle name="20% - Accent5 8 3" xfId="292"/>
    <cellStyle name="20% - Accent5 9" xfId="293"/>
    <cellStyle name="20% - Accent5 9 2" xfId="294"/>
    <cellStyle name="20% - Accent5 9 3" xfId="295"/>
    <cellStyle name="20% - Accent6" xfId="296" builtinId="50" customBuiltin="1"/>
    <cellStyle name="20% - Accent6 10" xfId="297"/>
    <cellStyle name="20% - Accent6 10 2" xfId="298"/>
    <cellStyle name="20% - Accent6 10 3" xfId="299"/>
    <cellStyle name="20% - Accent6 11" xfId="300"/>
    <cellStyle name="20% - Accent6 2" xfId="301"/>
    <cellStyle name="20% - Accent6 2 2" xfId="302"/>
    <cellStyle name="20% - Accent6 2 2 2" xfId="303"/>
    <cellStyle name="20% - Accent6 2 2 2 2" xfId="304"/>
    <cellStyle name="20% - Accent6 2 2 2 3" xfId="305"/>
    <cellStyle name="20% - Accent6 2 2 3" xfId="306"/>
    <cellStyle name="20% - Accent6 2 2 4" xfId="307"/>
    <cellStyle name="20% - Accent6 2 3" xfId="308"/>
    <cellStyle name="20% - Accent6 2 3 2" xfId="309"/>
    <cellStyle name="20% - Accent6 2 3 3" xfId="310"/>
    <cellStyle name="20% - Accent6 2 4" xfId="311"/>
    <cellStyle name="20% - Accent6 2 5" xfId="312"/>
    <cellStyle name="20% - Accent6 3" xfId="313"/>
    <cellStyle name="20% - Accent6 3 2" xfId="314"/>
    <cellStyle name="20% - Accent6 3 2 2" xfId="315"/>
    <cellStyle name="20% - Accent6 3 2 2 2" xfId="316"/>
    <cellStyle name="20% - Accent6 3 2 2 3" xfId="317"/>
    <cellStyle name="20% - Accent6 3 2 3" xfId="318"/>
    <cellStyle name="20% - Accent6 3 2 4" xfId="319"/>
    <cellStyle name="20% - Accent6 3 3" xfId="320"/>
    <cellStyle name="20% - Accent6 3 3 2" xfId="321"/>
    <cellStyle name="20% - Accent6 3 3 3" xfId="322"/>
    <cellStyle name="20% - Accent6 3 4" xfId="323"/>
    <cellStyle name="20% - Accent6 3 5" xfId="324"/>
    <cellStyle name="20% - Accent6 4" xfId="325"/>
    <cellStyle name="20% - Accent6 4 2" xfId="326"/>
    <cellStyle name="20% - Accent6 4 2 2" xfId="327"/>
    <cellStyle name="20% - Accent6 4 2 2 2" xfId="328"/>
    <cellStyle name="20% - Accent6 4 2 2 3" xfId="329"/>
    <cellStyle name="20% - Accent6 4 2 3" xfId="330"/>
    <cellStyle name="20% - Accent6 4 2 4" xfId="331"/>
    <cellStyle name="20% - Accent6 4 3" xfId="332"/>
    <cellStyle name="20% - Accent6 4 3 2" xfId="333"/>
    <cellStyle name="20% - Accent6 4 3 3" xfId="334"/>
    <cellStyle name="20% - Accent6 4 4" xfId="335"/>
    <cellStyle name="20% - Accent6 4 5" xfId="336"/>
    <cellStyle name="20% - Accent6 5" xfId="337"/>
    <cellStyle name="20% - Accent6 5 2" xfId="338"/>
    <cellStyle name="20% - Accent6 5 2 2" xfId="339"/>
    <cellStyle name="20% - Accent6 5 2 3" xfId="340"/>
    <cellStyle name="20% - Accent6 5 3" xfId="341"/>
    <cellStyle name="20% - Accent6 5 4" xfId="342"/>
    <cellStyle name="20% - Accent6 6" xfId="343"/>
    <cellStyle name="20% - Accent6 6 2" xfId="344"/>
    <cellStyle name="20% - Accent6 6 3" xfId="345"/>
    <cellStyle name="20% - Accent6 7" xfId="346"/>
    <cellStyle name="20% - Accent6 7 2" xfId="347"/>
    <cellStyle name="20% - Accent6 7 3" xfId="348"/>
    <cellStyle name="20% - Accent6 8" xfId="349"/>
    <cellStyle name="20% - Accent6 8 2" xfId="350"/>
    <cellStyle name="20% - Accent6 8 3" xfId="351"/>
    <cellStyle name="20% - Accent6 9" xfId="352"/>
    <cellStyle name="20% - Accent6 9 2" xfId="353"/>
    <cellStyle name="20% - Accent6 9 3" xfId="354"/>
    <cellStyle name="40% - Accent1" xfId="355" builtinId="31" customBuiltin="1"/>
    <cellStyle name="40% - Accent1 10" xfId="356"/>
    <cellStyle name="40% - Accent1 10 2" xfId="357"/>
    <cellStyle name="40% - Accent1 10 3" xfId="358"/>
    <cellStyle name="40% - Accent1 11" xfId="359"/>
    <cellStyle name="40% - Accent1 2" xfId="360"/>
    <cellStyle name="40% - Accent1 2 2" xfId="361"/>
    <cellStyle name="40% - Accent1 2 2 2" xfId="362"/>
    <cellStyle name="40% - Accent1 2 2 2 2" xfId="363"/>
    <cellStyle name="40% - Accent1 2 2 2 3" xfId="364"/>
    <cellStyle name="40% - Accent1 2 2 3" xfId="365"/>
    <cellStyle name="40% - Accent1 2 2 4" xfId="366"/>
    <cellStyle name="40% - Accent1 2 3" xfId="367"/>
    <cellStyle name="40% - Accent1 2 3 2" xfId="368"/>
    <cellStyle name="40% - Accent1 2 3 3" xfId="369"/>
    <cellStyle name="40% - Accent1 2 4" xfId="370"/>
    <cellStyle name="40% - Accent1 2 5" xfId="371"/>
    <cellStyle name="40% - Accent1 3" xfId="372"/>
    <cellStyle name="40% - Accent1 3 2" xfId="373"/>
    <cellStyle name="40% - Accent1 3 2 2" xfId="374"/>
    <cellStyle name="40% - Accent1 3 2 2 2" xfId="375"/>
    <cellStyle name="40% - Accent1 3 2 2 3" xfId="376"/>
    <cellStyle name="40% - Accent1 3 2 3" xfId="377"/>
    <cellStyle name="40% - Accent1 3 2 4" xfId="378"/>
    <cellStyle name="40% - Accent1 3 3" xfId="379"/>
    <cellStyle name="40% - Accent1 3 3 2" xfId="380"/>
    <cellStyle name="40% - Accent1 3 3 3" xfId="381"/>
    <cellStyle name="40% - Accent1 3 4" xfId="382"/>
    <cellStyle name="40% - Accent1 3 5" xfId="383"/>
    <cellStyle name="40% - Accent1 4" xfId="384"/>
    <cellStyle name="40% - Accent1 4 2" xfId="385"/>
    <cellStyle name="40% - Accent1 4 2 2" xfId="386"/>
    <cellStyle name="40% - Accent1 4 2 2 2" xfId="387"/>
    <cellStyle name="40% - Accent1 4 2 2 3" xfId="388"/>
    <cellStyle name="40% - Accent1 4 2 3" xfId="389"/>
    <cellStyle name="40% - Accent1 4 2 4" xfId="390"/>
    <cellStyle name="40% - Accent1 4 3" xfId="391"/>
    <cellStyle name="40% - Accent1 4 3 2" xfId="392"/>
    <cellStyle name="40% - Accent1 4 3 3" xfId="393"/>
    <cellStyle name="40% - Accent1 4 4" xfId="394"/>
    <cellStyle name="40% - Accent1 4 5" xfId="395"/>
    <cellStyle name="40% - Accent1 5" xfId="396"/>
    <cellStyle name="40% - Accent1 5 2" xfId="397"/>
    <cellStyle name="40% - Accent1 5 2 2" xfId="398"/>
    <cellStyle name="40% - Accent1 5 2 3" xfId="399"/>
    <cellStyle name="40% - Accent1 5 3" xfId="400"/>
    <cellStyle name="40% - Accent1 5 4" xfId="401"/>
    <cellStyle name="40% - Accent1 6" xfId="402"/>
    <cellStyle name="40% - Accent1 6 2" xfId="403"/>
    <cellStyle name="40% - Accent1 6 3" xfId="404"/>
    <cellStyle name="40% - Accent1 7" xfId="405"/>
    <cellStyle name="40% - Accent1 7 2" xfId="406"/>
    <cellStyle name="40% - Accent1 7 3" xfId="407"/>
    <cellStyle name="40% - Accent1 8" xfId="408"/>
    <cellStyle name="40% - Accent1 8 2" xfId="409"/>
    <cellStyle name="40% - Accent1 8 3" xfId="410"/>
    <cellStyle name="40% - Accent1 9" xfId="411"/>
    <cellStyle name="40% - Accent1 9 2" xfId="412"/>
    <cellStyle name="40% - Accent1 9 3" xfId="413"/>
    <cellStyle name="40% - Accent2" xfId="414" builtinId="35" customBuiltin="1"/>
    <cellStyle name="40% - Accent2 10" xfId="415"/>
    <cellStyle name="40% - Accent2 10 2" xfId="416"/>
    <cellStyle name="40% - Accent2 10 3" xfId="417"/>
    <cellStyle name="40% - Accent2 11" xfId="418"/>
    <cellStyle name="40% - Accent2 2" xfId="419"/>
    <cellStyle name="40% - Accent2 2 2" xfId="420"/>
    <cellStyle name="40% - Accent2 2 2 2" xfId="421"/>
    <cellStyle name="40% - Accent2 2 2 2 2" xfId="422"/>
    <cellStyle name="40% - Accent2 2 2 2 3" xfId="423"/>
    <cellStyle name="40% - Accent2 2 2 3" xfId="424"/>
    <cellStyle name="40% - Accent2 2 2 4" xfId="425"/>
    <cellStyle name="40% - Accent2 2 3" xfId="426"/>
    <cellStyle name="40% - Accent2 2 3 2" xfId="427"/>
    <cellStyle name="40% - Accent2 2 3 3" xfId="428"/>
    <cellStyle name="40% - Accent2 2 4" xfId="429"/>
    <cellStyle name="40% - Accent2 2 5" xfId="430"/>
    <cellStyle name="40% - Accent2 3" xfId="431"/>
    <cellStyle name="40% - Accent2 3 2" xfId="432"/>
    <cellStyle name="40% - Accent2 3 2 2" xfId="433"/>
    <cellStyle name="40% - Accent2 3 2 2 2" xfId="434"/>
    <cellStyle name="40% - Accent2 3 2 2 3" xfId="435"/>
    <cellStyle name="40% - Accent2 3 2 3" xfId="436"/>
    <cellStyle name="40% - Accent2 3 2 4" xfId="437"/>
    <cellStyle name="40% - Accent2 3 3" xfId="438"/>
    <cellStyle name="40% - Accent2 3 3 2" xfId="439"/>
    <cellStyle name="40% - Accent2 3 3 3" xfId="440"/>
    <cellStyle name="40% - Accent2 3 4" xfId="441"/>
    <cellStyle name="40% - Accent2 3 5" xfId="442"/>
    <cellStyle name="40% - Accent2 4" xfId="443"/>
    <cellStyle name="40% - Accent2 4 2" xfId="444"/>
    <cellStyle name="40% - Accent2 4 2 2" xfId="445"/>
    <cellStyle name="40% - Accent2 4 2 2 2" xfId="446"/>
    <cellStyle name="40% - Accent2 4 2 2 3" xfId="447"/>
    <cellStyle name="40% - Accent2 4 2 3" xfId="448"/>
    <cellStyle name="40% - Accent2 4 2 4" xfId="449"/>
    <cellStyle name="40% - Accent2 4 3" xfId="450"/>
    <cellStyle name="40% - Accent2 4 3 2" xfId="451"/>
    <cellStyle name="40% - Accent2 4 3 3" xfId="452"/>
    <cellStyle name="40% - Accent2 4 4" xfId="453"/>
    <cellStyle name="40% - Accent2 4 5" xfId="454"/>
    <cellStyle name="40% - Accent2 5" xfId="455"/>
    <cellStyle name="40% - Accent2 5 2" xfId="456"/>
    <cellStyle name="40% - Accent2 5 2 2" xfId="457"/>
    <cellStyle name="40% - Accent2 5 2 3" xfId="458"/>
    <cellStyle name="40% - Accent2 5 3" xfId="459"/>
    <cellStyle name="40% - Accent2 5 4" xfId="460"/>
    <cellStyle name="40% - Accent2 6" xfId="461"/>
    <cellStyle name="40% - Accent2 6 2" xfId="462"/>
    <cellStyle name="40% - Accent2 6 3" xfId="463"/>
    <cellStyle name="40% - Accent2 7" xfId="464"/>
    <cellStyle name="40% - Accent2 7 2" xfId="465"/>
    <cellStyle name="40% - Accent2 7 3" xfId="466"/>
    <cellStyle name="40% - Accent2 8" xfId="467"/>
    <cellStyle name="40% - Accent2 8 2" xfId="468"/>
    <cellStyle name="40% - Accent2 8 3" xfId="469"/>
    <cellStyle name="40% - Accent2 9" xfId="470"/>
    <cellStyle name="40% - Accent2 9 2" xfId="471"/>
    <cellStyle name="40% - Accent2 9 3" xfId="472"/>
    <cellStyle name="40% - Accent3" xfId="473" builtinId="39" customBuiltin="1"/>
    <cellStyle name="40% - Accent3 10" xfId="474"/>
    <cellStyle name="40% - Accent3 10 2" xfId="475"/>
    <cellStyle name="40% - Accent3 10 3" xfId="476"/>
    <cellStyle name="40% - Accent3 11" xfId="477"/>
    <cellStyle name="40% - Accent3 2" xfId="478"/>
    <cellStyle name="40% - Accent3 2 2" xfId="479"/>
    <cellStyle name="40% - Accent3 2 2 2" xfId="480"/>
    <cellStyle name="40% - Accent3 2 2 2 2" xfId="481"/>
    <cellStyle name="40% - Accent3 2 2 2 3" xfId="482"/>
    <cellStyle name="40% - Accent3 2 2 3" xfId="483"/>
    <cellStyle name="40% - Accent3 2 2 4" xfId="484"/>
    <cellStyle name="40% - Accent3 2 3" xfId="485"/>
    <cellStyle name="40% - Accent3 2 3 2" xfId="486"/>
    <cellStyle name="40% - Accent3 2 3 3" xfId="487"/>
    <cellStyle name="40% - Accent3 2 4" xfId="488"/>
    <cellStyle name="40% - Accent3 2 5" xfId="489"/>
    <cellStyle name="40% - Accent3 3" xfId="490"/>
    <cellStyle name="40% - Accent3 3 2" xfId="491"/>
    <cellStyle name="40% - Accent3 3 2 2" xfId="492"/>
    <cellStyle name="40% - Accent3 3 2 2 2" xfId="493"/>
    <cellStyle name="40% - Accent3 3 2 2 3" xfId="494"/>
    <cellStyle name="40% - Accent3 3 2 3" xfId="495"/>
    <cellStyle name="40% - Accent3 3 2 4" xfId="496"/>
    <cellStyle name="40% - Accent3 3 3" xfId="497"/>
    <cellStyle name="40% - Accent3 3 3 2" xfId="498"/>
    <cellStyle name="40% - Accent3 3 3 3" xfId="499"/>
    <cellStyle name="40% - Accent3 3 4" xfId="500"/>
    <cellStyle name="40% - Accent3 3 5" xfId="501"/>
    <cellStyle name="40% - Accent3 4" xfId="502"/>
    <cellStyle name="40% - Accent3 4 2" xfId="503"/>
    <cellStyle name="40% - Accent3 4 2 2" xfId="504"/>
    <cellStyle name="40% - Accent3 4 2 2 2" xfId="505"/>
    <cellStyle name="40% - Accent3 4 2 2 3" xfId="506"/>
    <cellStyle name="40% - Accent3 4 2 3" xfId="507"/>
    <cellStyle name="40% - Accent3 4 2 4" xfId="508"/>
    <cellStyle name="40% - Accent3 4 3" xfId="509"/>
    <cellStyle name="40% - Accent3 4 3 2" xfId="510"/>
    <cellStyle name="40% - Accent3 4 3 3" xfId="511"/>
    <cellStyle name="40% - Accent3 4 4" xfId="512"/>
    <cellStyle name="40% - Accent3 4 5" xfId="513"/>
    <cellStyle name="40% - Accent3 5" xfId="514"/>
    <cellStyle name="40% - Accent3 5 2" xfId="515"/>
    <cellStyle name="40% - Accent3 5 2 2" xfId="516"/>
    <cellStyle name="40% - Accent3 5 2 3" xfId="517"/>
    <cellStyle name="40% - Accent3 5 3" xfId="518"/>
    <cellStyle name="40% - Accent3 5 4" xfId="519"/>
    <cellStyle name="40% - Accent3 6" xfId="520"/>
    <cellStyle name="40% - Accent3 6 2" xfId="521"/>
    <cellStyle name="40% - Accent3 6 3" xfId="522"/>
    <cellStyle name="40% - Accent3 7" xfId="523"/>
    <cellStyle name="40% - Accent3 7 2" xfId="524"/>
    <cellStyle name="40% - Accent3 7 3" xfId="525"/>
    <cellStyle name="40% - Accent3 8" xfId="526"/>
    <cellStyle name="40% - Accent3 8 2" xfId="527"/>
    <cellStyle name="40% - Accent3 8 3" xfId="528"/>
    <cellStyle name="40% - Accent3 9" xfId="529"/>
    <cellStyle name="40% - Accent3 9 2" xfId="530"/>
    <cellStyle name="40% - Accent3 9 3" xfId="531"/>
    <cellStyle name="40% - Accent4" xfId="532" builtinId="43" customBuiltin="1"/>
    <cellStyle name="40% - Accent4 10" xfId="533"/>
    <cellStyle name="40% - Accent4 10 2" xfId="534"/>
    <cellStyle name="40% - Accent4 10 3" xfId="535"/>
    <cellStyle name="40% - Accent4 11" xfId="536"/>
    <cellStyle name="40% - Accent4 2" xfId="537"/>
    <cellStyle name="40% - Accent4 2 2" xfId="538"/>
    <cellStyle name="40% - Accent4 2 2 2" xfId="539"/>
    <cellStyle name="40% - Accent4 2 2 2 2" xfId="540"/>
    <cellStyle name="40% - Accent4 2 2 2 2 2" xfId="541"/>
    <cellStyle name="40% - Accent4 2 2 2 2 3" xfId="542"/>
    <cellStyle name="40% - Accent4 2 2 2 3" xfId="543"/>
    <cellStyle name="40% - Accent4 2 2 2 4" xfId="544"/>
    <cellStyle name="40% - Accent4 2 2 3" xfId="545"/>
    <cellStyle name="40% - Accent4 2 2 3 2" xfId="546"/>
    <cellStyle name="40% - Accent4 2 2 3 3" xfId="547"/>
    <cellStyle name="40% - Accent4 2 2 4" xfId="548"/>
    <cellStyle name="40% - Accent4 2 2 5" xfId="549"/>
    <cellStyle name="40% - Accent4 2 3" xfId="550"/>
    <cellStyle name="40% - Accent4 2 3 2" xfId="551"/>
    <cellStyle name="40% - Accent4 2 3 2 2" xfId="552"/>
    <cellStyle name="40% - Accent4 2 3 2 3" xfId="553"/>
    <cellStyle name="40% - Accent4 2 3 3" xfId="554"/>
    <cellStyle name="40% - Accent4 2 3 4" xfId="555"/>
    <cellStyle name="40% - Accent4 2 4" xfId="556"/>
    <cellStyle name="40% - Accent4 2 4 2" xfId="557"/>
    <cellStyle name="40% - Accent4 2 4 3" xfId="558"/>
    <cellStyle name="40% - Accent4 2 5" xfId="559"/>
    <cellStyle name="40% - Accent4 2 6" xfId="560"/>
    <cellStyle name="40% - Accent4 3" xfId="561"/>
    <cellStyle name="40% - Accent4 3 2" xfId="562"/>
    <cellStyle name="40% - Accent4 3 2 2" xfId="563"/>
    <cellStyle name="40% - Accent4 3 2 2 2" xfId="564"/>
    <cellStyle name="40% - Accent4 3 2 2 3" xfId="565"/>
    <cellStyle name="40% - Accent4 3 2 3" xfId="566"/>
    <cellStyle name="40% - Accent4 3 2 4" xfId="567"/>
    <cellStyle name="40% - Accent4 3 3" xfId="568"/>
    <cellStyle name="40% - Accent4 3 3 2" xfId="569"/>
    <cellStyle name="40% - Accent4 3 3 3" xfId="570"/>
    <cellStyle name="40% - Accent4 3 4" xfId="571"/>
    <cellStyle name="40% - Accent4 3 5" xfId="572"/>
    <cellStyle name="40% - Accent4 4" xfId="573"/>
    <cellStyle name="40% - Accent4 4 2" xfId="574"/>
    <cellStyle name="40% - Accent4 4 2 2" xfId="575"/>
    <cellStyle name="40% - Accent4 4 2 2 2" xfId="576"/>
    <cellStyle name="40% - Accent4 4 2 2 3" xfId="577"/>
    <cellStyle name="40% - Accent4 4 2 3" xfId="578"/>
    <cellStyle name="40% - Accent4 4 2 4" xfId="579"/>
    <cellStyle name="40% - Accent4 4 3" xfId="580"/>
    <cellStyle name="40% - Accent4 4 3 2" xfId="581"/>
    <cellStyle name="40% - Accent4 4 3 3" xfId="582"/>
    <cellStyle name="40% - Accent4 4 4" xfId="583"/>
    <cellStyle name="40% - Accent4 4 5" xfId="584"/>
    <cellStyle name="40% - Accent4 5" xfId="585"/>
    <cellStyle name="40% - Accent4 5 2" xfId="586"/>
    <cellStyle name="40% - Accent4 5 2 2" xfId="587"/>
    <cellStyle name="40% - Accent4 5 2 3" xfId="588"/>
    <cellStyle name="40% - Accent4 5 3" xfId="589"/>
    <cellStyle name="40% - Accent4 5 4" xfId="590"/>
    <cellStyle name="40% - Accent4 6" xfId="591"/>
    <cellStyle name="40% - Accent4 6 2" xfId="592"/>
    <cellStyle name="40% - Accent4 6 3" xfId="593"/>
    <cellStyle name="40% - Accent4 7" xfId="594"/>
    <cellStyle name="40% - Accent4 7 2" xfId="595"/>
    <cellStyle name="40% - Accent4 7 3" xfId="596"/>
    <cellStyle name="40% - Accent4 8" xfId="597"/>
    <cellStyle name="40% - Accent4 8 2" xfId="598"/>
    <cellStyle name="40% - Accent4 8 3" xfId="599"/>
    <cellStyle name="40% - Accent4 9" xfId="600"/>
    <cellStyle name="40% - Accent4 9 2" xfId="601"/>
    <cellStyle name="40% - Accent4 9 3" xfId="602"/>
    <cellStyle name="40% - Accent5" xfId="603" builtinId="47" customBuiltin="1"/>
    <cellStyle name="40% - Accent5 10" xfId="604"/>
    <cellStyle name="40% - Accent5 10 2" xfId="605"/>
    <cellStyle name="40% - Accent5 10 3" xfId="606"/>
    <cellStyle name="40% - Accent5 11" xfId="607"/>
    <cellStyle name="40% - Accent5 2" xfId="608"/>
    <cellStyle name="40% - Accent5 2 2" xfId="609"/>
    <cellStyle name="40% - Accent5 2 2 2" xfId="610"/>
    <cellStyle name="40% - Accent5 2 2 2 2" xfId="611"/>
    <cellStyle name="40% - Accent5 2 2 2 3" xfId="612"/>
    <cellStyle name="40% - Accent5 2 2 3" xfId="613"/>
    <cellStyle name="40% - Accent5 2 2 4" xfId="614"/>
    <cellStyle name="40% - Accent5 2 3" xfId="615"/>
    <cellStyle name="40% - Accent5 2 3 2" xfId="616"/>
    <cellStyle name="40% - Accent5 2 3 3" xfId="617"/>
    <cellStyle name="40% - Accent5 2 4" xfId="618"/>
    <cellStyle name="40% - Accent5 2 5" xfId="619"/>
    <cellStyle name="40% - Accent5 3" xfId="620"/>
    <cellStyle name="40% - Accent5 3 2" xfId="621"/>
    <cellStyle name="40% - Accent5 3 2 2" xfId="622"/>
    <cellStyle name="40% - Accent5 3 2 2 2" xfId="623"/>
    <cellStyle name="40% - Accent5 3 2 2 3" xfId="624"/>
    <cellStyle name="40% - Accent5 3 2 3" xfId="625"/>
    <cellStyle name="40% - Accent5 3 2 4" xfId="626"/>
    <cellStyle name="40% - Accent5 3 3" xfId="627"/>
    <cellStyle name="40% - Accent5 3 3 2" xfId="628"/>
    <cellStyle name="40% - Accent5 3 3 3" xfId="629"/>
    <cellStyle name="40% - Accent5 3 4" xfId="630"/>
    <cellStyle name="40% - Accent5 3 5" xfId="631"/>
    <cellStyle name="40% - Accent5 4" xfId="632"/>
    <cellStyle name="40% - Accent5 4 2" xfId="633"/>
    <cellStyle name="40% - Accent5 4 2 2" xfId="634"/>
    <cellStyle name="40% - Accent5 4 2 2 2" xfId="635"/>
    <cellStyle name="40% - Accent5 4 2 2 3" xfId="636"/>
    <cellStyle name="40% - Accent5 4 2 3" xfId="637"/>
    <cellStyle name="40% - Accent5 4 2 4" xfId="638"/>
    <cellStyle name="40% - Accent5 4 3" xfId="639"/>
    <cellStyle name="40% - Accent5 4 3 2" xfId="640"/>
    <cellStyle name="40% - Accent5 4 3 3" xfId="641"/>
    <cellStyle name="40% - Accent5 4 4" xfId="642"/>
    <cellStyle name="40% - Accent5 4 5" xfId="643"/>
    <cellStyle name="40% - Accent5 5" xfId="644"/>
    <cellStyle name="40% - Accent5 5 2" xfId="645"/>
    <cellStyle name="40% - Accent5 5 2 2" xfId="646"/>
    <cellStyle name="40% - Accent5 5 2 3" xfId="647"/>
    <cellStyle name="40% - Accent5 5 3" xfId="648"/>
    <cellStyle name="40% - Accent5 5 4" xfId="649"/>
    <cellStyle name="40% - Accent5 6" xfId="650"/>
    <cellStyle name="40% - Accent5 6 2" xfId="651"/>
    <cellStyle name="40% - Accent5 6 3" xfId="652"/>
    <cellStyle name="40% - Accent5 7" xfId="653"/>
    <cellStyle name="40% - Accent5 7 2" xfId="654"/>
    <cellStyle name="40% - Accent5 7 3" xfId="655"/>
    <cellStyle name="40% - Accent5 8" xfId="656"/>
    <cellStyle name="40% - Accent5 8 2" xfId="657"/>
    <cellStyle name="40% - Accent5 8 3" xfId="658"/>
    <cellStyle name="40% - Accent5 9" xfId="659"/>
    <cellStyle name="40% - Accent5 9 2" xfId="660"/>
    <cellStyle name="40% - Accent5 9 3" xfId="661"/>
    <cellStyle name="40% - Accent6" xfId="662" builtinId="51" customBuiltin="1"/>
    <cellStyle name="40% - Accent6 10" xfId="663"/>
    <cellStyle name="40% - Accent6 10 2" xfId="664"/>
    <cellStyle name="40% - Accent6 10 3" xfId="665"/>
    <cellStyle name="40% - Accent6 11" xfId="666"/>
    <cellStyle name="40% - Accent6 2" xfId="667"/>
    <cellStyle name="40% - Accent6 2 2" xfId="668"/>
    <cellStyle name="40% - Accent6 2 2 2" xfId="669"/>
    <cellStyle name="40% - Accent6 2 2 2 2" xfId="670"/>
    <cellStyle name="40% - Accent6 2 2 2 3" xfId="671"/>
    <cellStyle name="40% - Accent6 2 2 3" xfId="672"/>
    <cellStyle name="40% - Accent6 2 2 4" xfId="673"/>
    <cellStyle name="40% - Accent6 2 3" xfId="674"/>
    <cellStyle name="40% - Accent6 2 3 2" xfId="675"/>
    <cellStyle name="40% - Accent6 2 3 3" xfId="676"/>
    <cellStyle name="40% - Accent6 2 4" xfId="677"/>
    <cellStyle name="40% - Accent6 2 5" xfId="678"/>
    <cellStyle name="40% - Accent6 3" xfId="679"/>
    <cellStyle name="40% - Accent6 3 2" xfId="680"/>
    <cellStyle name="40% - Accent6 3 2 2" xfId="681"/>
    <cellStyle name="40% - Accent6 3 2 2 2" xfId="682"/>
    <cellStyle name="40% - Accent6 3 2 2 3" xfId="683"/>
    <cellStyle name="40% - Accent6 3 2 3" xfId="684"/>
    <cellStyle name="40% - Accent6 3 2 4" xfId="685"/>
    <cellStyle name="40% - Accent6 3 3" xfId="686"/>
    <cellStyle name="40% - Accent6 3 3 2" xfId="687"/>
    <cellStyle name="40% - Accent6 3 3 3" xfId="688"/>
    <cellStyle name="40% - Accent6 3 4" xfId="689"/>
    <cellStyle name="40% - Accent6 3 5" xfId="690"/>
    <cellStyle name="40% - Accent6 4" xfId="691"/>
    <cellStyle name="40% - Accent6 4 2" xfId="692"/>
    <cellStyle name="40% - Accent6 4 2 2" xfId="693"/>
    <cellStyle name="40% - Accent6 4 2 2 2" xfId="694"/>
    <cellStyle name="40% - Accent6 4 2 2 3" xfId="695"/>
    <cellStyle name="40% - Accent6 4 2 3" xfId="696"/>
    <cellStyle name="40% - Accent6 4 2 4" xfId="697"/>
    <cellStyle name="40% - Accent6 4 3" xfId="698"/>
    <cellStyle name="40% - Accent6 4 3 2" xfId="699"/>
    <cellStyle name="40% - Accent6 4 3 3" xfId="700"/>
    <cellStyle name="40% - Accent6 4 4" xfId="701"/>
    <cellStyle name="40% - Accent6 4 5" xfId="702"/>
    <cellStyle name="40% - Accent6 5" xfId="703"/>
    <cellStyle name="40% - Accent6 5 2" xfId="704"/>
    <cellStyle name="40% - Accent6 5 2 2" xfId="705"/>
    <cellStyle name="40% - Accent6 5 2 3" xfId="706"/>
    <cellStyle name="40% - Accent6 5 3" xfId="707"/>
    <cellStyle name="40% - Accent6 5 4" xfId="708"/>
    <cellStyle name="40% - Accent6 6" xfId="709"/>
    <cellStyle name="40% - Accent6 6 2" xfId="710"/>
    <cellStyle name="40% - Accent6 6 3" xfId="711"/>
    <cellStyle name="40% - Accent6 7" xfId="712"/>
    <cellStyle name="40% - Accent6 7 2" xfId="713"/>
    <cellStyle name="40% - Accent6 7 3" xfId="714"/>
    <cellStyle name="40% - Accent6 8" xfId="715"/>
    <cellStyle name="40% - Accent6 8 2" xfId="716"/>
    <cellStyle name="40% - Accent6 8 3" xfId="717"/>
    <cellStyle name="40% - Accent6 9" xfId="718"/>
    <cellStyle name="40% - Accent6 9 2" xfId="719"/>
    <cellStyle name="40% - Accent6 9 3" xfId="720"/>
    <cellStyle name="60% - Accent1" xfId="721" builtinId="32" customBuiltin="1"/>
    <cellStyle name="60% - Accent2" xfId="722" builtinId="36" customBuiltin="1"/>
    <cellStyle name="60% - Accent3" xfId="723" builtinId="40" customBuiltin="1"/>
    <cellStyle name="60% - Accent4" xfId="724" builtinId="44" customBuiltin="1"/>
    <cellStyle name="60% - Accent5" xfId="725" builtinId="48" customBuiltin="1"/>
    <cellStyle name="60% - Accent6" xfId="726" builtinId="52" customBuiltin="1"/>
    <cellStyle name="Accent1" xfId="727" builtinId="29" customBuiltin="1"/>
    <cellStyle name="Accent2" xfId="728" builtinId="33" customBuiltin="1"/>
    <cellStyle name="Accent3" xfId="729" builtinId="37" customBuiltin="1"/>
    <cellStyle name="Accent4" xfId="730" builtinId="41" customBuiltin="1"/>
    <cellStyle name="Accent5" xfId="731" builtinId="45" customBuiltin="1"/>
    <cellStyle name="Accent6" xfId="732" builtinId="49" customBuiltin="1"/>
    <cellStyle name="Bad" xfId="733" builtinId="27" customBuiltin="1"/>
    <cellStyle name="Calculation" xfId="734" builtinId="22" customBuiltin="1"/>
    <cellStyle name="Check Cell" xfId="735" builtinId="23" customBuiltin="1"/>
    <cellStyle name="Comma 2" xfId="736"/>
    <cellStyle name="Comma 2 2" xfId="737"/>
    <cellStyle name="Comma 2 2 2" xfId="738"/>
    <cellStyle name="Comma 2 3" xfId="739"/>
    <cellStyle name="Comma 3" xfId="740"/>
    <cellStyle name="Comma 3 2" xfId="741"/>
    <cellStyle name="Comma 4" xfId="742"/>
    <cellStyle name="Currency" xfId="743" builtinId="4"/>
    <cellStyle name="Currency 2" xfId="744"/>
    <cellStyle name="Currency 2 2" xfId="745"/>
    <cellStyle name="Currency 2 2 2" xfId="746"/>
    <cellStyle name="Currency 2 3" xfId="747"/>
    <cellStyle name="Currency 3" xfId="748"/>
    <cellStyle name="Currency 3 2" xfId="749"/>
    <cellStyle name="Currency 4" xfId="750"/>
    <cellStyle name="Explanatory Text" xfId="751" builtinId="53" customBuiltin="1"/>
    <cellStyle name="Good" xfId="752" builtinId="26" customBuiltin="1"/>
    <cellStyle name="Heading 1" xfId="753" builtinId="16" customBuiltin="1"/>
    <cellStyle name="Heading 2" xfId="754" builtinId="17" customBuiltin="1"/>
    <cellStyle name="Heading 3" xfId="755" builtinId="18" customBuiltin="1"/>
    <cellStyle name="Heading 4" xfId="756" builtinId="19" customBuiltin="1"/>
    <cellStyle name="Hyperlink" xfId="757" builtinId="8"/>
    <cellStyle name="Input" xfId="758" builtinId="20" customBuiltin="1"/>
    <cellStyle name="Linked Cell" xfId="759" builtinId="24" customBuiltin="1"/>
    <cellStyle name="Neutral" xfId="760" builtinId="28" customBuiltin="1"/>
    <cellStyle name="Normal" xfId="0" builtinId="0"/>
    <cellStyle name="Normal 10" xfId="761"/>
    <cellStyle name="Normal 11" xfId="762"/>
    <cellStyle name="Normal 2" xfId="763"/>
    <cellStyle name="Normal 2 2" xfId="764"/>
    <cellStyle name="Normal 2 2 2" xfId="765"/>
    <cellStyle name="Normal 2 2 2 2" xfId="766"/>
    <cellStyle name="Normal 2 2 2 2 2" xfId="767"/>
    <cellStyle name="Normal 2 2 2 2 3" xfId="768"/>
    <cellStyle name="Normal 2 2 2 3" xfId="769"/>
    <cellStyle name="Normal 2 2 2 4" xfId="770"/>
    <cellStyle name="Normal 2 2 3" xfId="771"/>
    <cellStyle name="Normal 2 2 3 2" xfId="772"/>
    <cellStyle name="Normal 2 2 3 3" xfId="773"/>
    <cellStyle name="Normal 2 2 4" xfId="774"/>
    <cellStyle name="Normal 2 2 5" xfId="775"/>
    <cellStyle name="Normal 2 3" xfId="776"/>
    <cellStyle name="Normal 2 3 2" xfId="777"/>
    <cellStyle name="Normal 2 3 2 2" xfId="778"/>
    <cellStyle name="Normal 2 3 2 3" xfId="779"/>
    <cellStyle name="Normal 2 3 3" xfId="780"/>
    <cellStyle name="Normal 2 3 4" xfId="781"/>
    <cellStyle name="Normal 2 4" xfId="782"/>
    <cellStyle name="Normal 2 4 2" xfId="783"/>
    <cellStyle name="Normal 2 4 3" xfId="784"/>
    <cellStyle name="Normal 2 5" xfId="785"/>
    <cellStyle name="Normal 2 6" xfId="786"/>
    <cellStyle name="Normal 3" xfId="787"/>
    <cellStyle name="Normal 3 2" xfId="788"/>
    <cellStyle name="Normal 3 2 2" xfId="789"/>
    <cellStyle name="Normal 3 2 2 2" xfId="790"/>
    <cellStyle name="Normal 3 2 2 2 2" xfId="791"/>
    <cellStyle name="Normal 3 2 2 2 3" xfId="792"/>
    <cellStyle name="Normal 3 2 2 3" xfId="793"/>
    <cellStyle name="Normal 3 2 2 4" xfId="794"/>
    <cellStyle name="Normal 3 2 3" xfId="795"/>
    <cellStyle name="Normal 3 2 3 2" xfId="796"/>
    <cellStyle name="Normal 3 2 3 3" xfId="797"/>
    <cellStyle name="Normal 3 2 4" xfId="798"/>
    <cellStyle name="Normal 3 2 5" xfId="799"/>
    <cellStyle name="Normal 4" xfId="800"/>
    <cellStyle name="Normal 4 2" xfId="801"/>
    <cellStyle name="Normal 4 2 2" xfId="802"/>
    <cellStyle name="Normal 4 2 2 2" xfId="803"/>
    <cellStyle name="Normal 4 2 2 3" xfId="804"/>
    <cellStyle name="Normal 4 2 3" xfId="805"/>
    <cellStyle name="Normal 4 2 4" xfId="806"/>
    <cellStyle name="Normal 4 3" xfId="807"/>
    <cellStyle name="Normal 4 3 2" xfId="808"/>
    <cellStyle name="Normal 4 3 3" xfId="809"/>
    <cellStyle name="Normal 4 4" xfId="810"/>
    <cellStyle name="Normal 4 5" xfId="811"/>
    <cellStyle name="Normal 5" xfId="812"/>
    <cellStyle name="Normal 5 2" xfId="813"/>
    <cellStyle name="Normal 5 2 2" xfId="814"/>
    <cellStyle name="Normal 5 2 2 2" xfId="815"/>
    <cellStyle name="Normal 5 2 2 3" xfId="816"/>
    <cellStyle name="Normal 5 2 3" xfId="817"/>
    <cellStyle name="Normal 5 2 4" xfId="818"/>
    <cellStyle name="Normal 5 3" xfId="819"/>
    <cellStyle name="Normal 5 3 2" xfId="820"/>
    <cellStyle name="Normal 5 3 3" xfId="821"/>
    <cellStyle name="Normal 5 4" xfId="822"/>
    <cellStyle name="Normal 5 5" xfId="823"/>
    <cellStyle name="Normal 6" xfId="824"/>
    <cellStyle name="Normal 6 2" xfId="825"/>
    <cellStyle name="Normal 6 3" xfId="826"/>
    <cellStyle name="Normal 7" xfId="827"/>
    <cellStyle name="Normal 7 2" xfId="828"/>
    <cellStyle name="Normal 7 3" xfId="829"/>
    <cellStyle name="Normal 8" xfId="830"/>
    <cellStyle name="Normal 8 2" xfId="831"/>
    <cellStyle name="Normal 8 3" xfId="832"/>
    <cellStyle name="Normal 9" xfId="833"/>
    <cellStyle name="Normal 9 2" xfId="834"/>
    <cellStyle name="Normal 9 3" xfId="835"/>
    <cellStyle name="Note" xfId="836" builtinId="10"/>
    <cellStyle name="Note 10" xfId="837"/>
    <cellStyle name="Note 10 2" xfId="838"/>
    <cellStyle name="Note 10 3" xfId="839"/>
    <cellStyle name="Note 11" xfId="840"/>
    <cellStyle name="Note 2" xfId="841"/>
    <cellStyle name="Note 2 2" xfId="842"/>
    <cellStyle name="Note 2 2 2" xfId="843"/>
    <cellStyle name="Note 2 2 2 2" xfId="844"/>
    <cellStyle name="Note 2 2 2 2 2" xfId="845"/>
    <cellStyle name="Note 2 2 2 2 3" xfId="846"/>
    <cellStyle name="Note 2 2 2 3" xfId="847"/>
    <cellStyle name="Note 2 2 2 4" xfId="848"/>
    <cellStyle name="Note 2 2 3" xfId="849"/>
    <cellStyle name="Note 2 2 3 2" xfId="850"/>
    <cellStyle name="Note 2 2 3 3" xfId="851"/>
    <cellStyle name="Note 2 2 4" xfId="852"/>
    <cellStyle name="Note 2 2 5" xfId="853"/>
    <cellStyle name="Note 2 3" xfId="854"/>
    <cellStyle name="Note 2 3 2" xfId="855"/>
    <cellStyle name="Note 2 3 2 2" xfId="856"/>
    <cellStyle name="Note 2 3 2 3" xfId="857"/>
    <cellStyle name="Note 2 3 3" xfId="858"/>
    <cellStyle name="Note 2 3 4" xfId="859"/>
    <cellStyle name="Note 2 4" xfId="860"/>
    <cellStyle name="Note 2 4 2" xfId="861"/>
    <cellStyle name="Note 2 4 3" xfId="862"/>
    <cellStyle name="Note 2 5" xfId="863"/>
    <cellStyle name="Note 2 6" xfId="864"/>
    <cellStyle name="Note 3" xfId="865"/>
    <cellStyle name="Note 3 2" xfId="866"/>
    <cellStyle name="Note 3 2 2" xfId="867"/>
    <cellStyle name="Note 3 2 2 2" xfId="868"/>
    <cellStyle name="Note 3 2 2 3" xfId="869"/>
    <cellStyle name="Note 3 2 3" xfId="870"/>
    <cellStyle name="Note 3 2 4" xfId="871"/>
    <cellStyle name="Note 3 3" xfId="872"/>
    <cellStyle name="Note 3 3 2" xfId="873"/>
    <cellStyle name="Note 3 3 3" xfId="874"/>
    <cellStyle name="Note 3 4" xfId="875"/>
    <cellStyle name="Note 3 5" xfId="876"/>
    <cellStyle name="Note 4" xfId="877"/>
    <cellStyle name="Note 5" xfId="878"/>
    <cellStyle name="Note 5 2" xfId="879"/>
    <cellStyle name="Note 5 2 2" xfId="880"/>
    <cellStyle name="Note 5 2 2 2" xfId="881"/>
    <cellStyle name="Note 5 2 2 3" xfId="882"/>
    <cellStyle name="Note 5 2 3" xfId="883"/>
    <cellStyle name="Note 5 2 4" xfId="884"/>
    <cellStyle name="Note 5 3" xfId="885"/>
    <cellStyle name="Note 5 3 2" xfId="886"/>
    <cellStyle name="Note 5 3 3" xfId="887"/>
    <cellStyle name="Note 5 4" xfId="888"/>
    <cellStyle name="Note 5 5" xfId="889"/>
    <cellStyle name="Note 6" xfId="890"/>
    <cellStyle name="Note 6 2" xfId="891"/>
    <cellStyle name="Note 6 2 2" xfId="892"/>
    <cellStyle name="Note 6 2 2 2" xfId="893"/>
    <cellStyle name="Note 6 2 2 3" xfId="894"/>
    <cellStyle name="Note 6 2 3" xfId="895"/>
    <cellStyle name="Note 6 2 4" xfId="896"/>
    <cellStyle name="Note 6 3" xfId="897"/>
    <cellStyle name="Note 6 3 2" xfId="898"/>
    <cellStyle name="Note 6 3 3" xfId="899"/>
    <cellStyle name="Note 6 4" xfId="900"/>
    <cellStyle name="Note 6 5" xfId="901"/>
    <cellStyle name="Note 7" xfId="902"/>
    <cellStyle name="Note 7 2" xfId="903"/>
    <cellStyle name="Note 7 3" xfId="904"/>
    <cellStyle name="Note 8" xfId="905"/>
    <cellStyle name="Note 8 2" xfId="906"/>
    <cellStyle name="Note 8 3" xfId="907"/>
    <cellStyle name="Note 9" xfId="908"/>
    <cellStyle name="Note 9 2" xfId="909"/>
    <cellStyle name="Note 9 3" xfId="910"/>
    <cellStyle name="Output" xfId="911" builtinId="21" customBuiltin="1"/>
    <cellStyle name="Percent 2" xfId="912"/>
    <cellStyle name="Title" xfId="913" builtinId="15" customBuiltin="1"/>
    <cellStyle name="Total" xfId="914" builtinId="25" customBuiltin="1"/>
    <cellStyle name="Warning Text" xfId="915" builtinId="11" customBuiltin="1"/>
  </cellStyles>
  <dxfs count="8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nvoice\BCL-CGI--012_Invoice.docx" TargetMode="External"/><Relationship Id="rId13" Type="http://schemas.openxmlformats.org/officeDocument/2006/relationships/hyperlink" Target="..\Invoices\BCL-CGI--018_Invoice.docx" TargetMode="External"/><Relationship Id="rId3" Type="http://schemas.openxmlformats.org/officeDocument/2006/relationships/hyperlink" Target="Invoice\150830_BCL_BC.docx" TargetMode="External"/><Relationship Id="rId7" Type="http://schemas.openxmlformats.org/officeDocument/2006/relationships/hyperlink" Target="Invoice\BCL-CGI--011_Invoice.pdf" TargetMode="External"/><Relationship Id="rId12" Type="http://schemas.openxmlformats.org/officeDocument/2006/relationships/hyperlink" Target="..\Invoices\BCL-CGI--017_Invoice.docx" TargetMode="External"/><Relationship Id="rId17" Type="http://schemas.openxmlformats.org/officeDocument/2006/relationships/hyperlink" Target="..\Invoices\BCL-CGI--021_Invoice.docx" TargetMode="External"/><Relationship Id="rId2" Type="http://schemas.openxmlformats.org/officeDocument/2006/relationships/hyperlink" Target="Invoice\150731_BCL_BC.docx" TargetMode="External"/><Relationship Id="rId16" Type="http://schemas.openxmlformats.org/officeDocument/2006/relationships/hyperlink" Target="..\Invoices\BCL-CGI--021_Invoice.docx" TargetMode="External"/><Relationship Id="rId1" Type="http://schemas.openxmlformats.org/officeDocument/2006/relationships/hyperlink" Target="Invoice\150529_BCL_BC.docx" TargetMode="External"/><Relationship Id="rId6" Type="http://schemas.openxmlformats.org/officeDocument/2006/relationships/hyperlink" Target="Invoice\BCL-CGI--003_Invoice.docx" TargetMode="External"/><Relationship Id="rId11" Type="http://schemas.openxmlformats.org/officeDocument/2006/relationships/hyperlink" Target="..\Invoices\BCL-CGI--016_Invoice.docx" TargetMode="External"/><Relationship Id="rId5" Type="http://schemas.openxmlformats.org/officeDocument/2006/relationships/hyperlink" Target="Invoice\BCL-CGI--002_Invoice.pdf" TargetMode="External"/><Relationship Id="rId15" Type="http://schemas.openxmlformats.org/officeDocument/2006/relationships/hyperlink" Target="..\Invoices\BCL-CGI--020_Invoice.docx" TargetMode="External"/><Relationship Id="rId10" Type="http://schemas.openxmlformats.org/officeDocument/2006/relationships/hyperlink" Target="..\Invoices\BCL-CGI--015_Invoice.docx" TargetMode="External"/><Relationship Id="rId4" Type="http://schemas.openxmlformats.org/officeDocument/2006/relationships/hyperlink" Target="Invoice\150930_BCL_BC.docx" TargetMode="External"/><Relationship Id="rId9" Type="http://schemas.openxmlformats.org/officeDocument/2006/relationships/hyperlink" Target="..\Invoices\BCL-CGI--014_Invoice.docx" TargetMode="External"/><Relationship Id="rId14" Type="http://schemas.openxmlformats.org/officeDocument/2006/relationships/hyperlink" Target="..\Invoices\BCL-CGI--019_Invoice.doc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Invoice\BCL-CGI--003_Invoice.docx" TargetMode="External"/><Relationship Id="rId13" Type="http://schemas.openxmlformats.org/officeDocument/2006/relationships/hyperlink" Target="..\Reciepts\20130806_PluralSight.pdf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Reciepts\20150912_Facultity%20X_PowerOverMains.pdf" TargetMode="External"/><Relationship Id="rId7" Type="http://schemas.openxmlformats.org/officeDocument/2006/relationships/hyperlink" Target="Reciepts\20160308%20Amazon%20WD%20HDD%20Red.pdf" TargetMode="External"/><Relationship Id="rId12" Type="http://schemas.openxmlformats.org/officeDocument/2006/relationships/hyperlink" Target="..\Reciepts\20150810_Hiscox%20Direct%20Debit%20Schedule.pdf" TargetMode="External"/><Relationship Id="rId17" Type="http://schemas.openxmlformats.org/officeDocument/2006/relationships/hyperlink" Target="..\Reciepts\20160511%20Amazon%20-%20SD%20cards.pdf" TargetMode="External"/><Relationship Id="rId2" Type="http://schemas.openxmlformats.org/officeDocument/2006/relationships/hyperlink" Target="Reciepts\Hiscox%20Direct%20Debit%20Schedule.pdf" TargetMode="External"/><Relationship Id="rId16" Type="http://schemas.openxmlformats.org/officeDocument/2006/relationships/hyperlink" Target="..\Reciepts\20130806_PluralSight.pdf" TargetMode="External"/><Relationship Id="rId1" Type="http://schemas.openxmlformats.org/officeDocument/2006/relationships/hyperlink" Target="Reciepts\2015-64553_Invoice.pdf" TargetMode="External"/><Relationship Id="rId6" Type="http://schemas.openxmlformats.org/officeDocument/2006/relationships/hyperlink" Target="Invoice\BCL-CGI--002_Invoice.pdf" TargetMode="External"/><Relationship Id="rId11" Type="http://schemas.openxmlformats.org/officeDocument/2006/relationships/hyperlink" Target="Invoice\BCL-CGI--012_Invoice.docx" TargetMode="External"/><Relationship Id="rId5" Type="http://schemas.openxmlformats.org/officeDocument/2006/relationships/hyperlink" Target="Reciepts\20151222_Argos_Ipad_Air_2.pdf" TargetMode="External"/><Relationship Id="rId15" Type="http://schemas.openxmlformats.org/officeDocument/2006/relationships/hyperlink" Target="..\Reciepts\20150810_Hiscox%20Direct%20Debit%20Schedule.pdf" TargetMode="External"/><Relationship Id="rId10" Type="http://schemas.openxmlformats.org/officeDocument/2006/relationships/hyperlink" Target="Invoice\BCL-CGI--011_Invoice.pdf" TargetMode="External"/><Relationship Id="rId19" Type="http://schemas.openxmlformats.org/officeDocument/2006/relationships/comments" Target="../comments1.xml"/><Relationship Id="rId4" Type="http://schemas.openxmlformats.org/officeDocument/2006/relationships/hyperlink" Target="Reciepts\20150917%20-%20RS%20Components%20Pi%202.pdf" TargetMode="External"/><Relationship Id="rId9" Type="http://schemas.openxmlformats.org/officeDocument/2006/relationships/hyperlink" Target="Reciepts\20160315%20Amazon%20Asus%20Monitor.pdf" TargetMode="External"/><Relationship Id="rId14" Type="http://schemas.openxmlformats.org/officeDocument/2006/relationships/hyperlink" Target="..\Reciepts\20160425%20Overclockers%20-%20BlueRay%20Drive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ciepts\20151109_Adobe_Lightroom_6.pdf" TargetMode="External"/><Relationship Id="rId13" Type="http://schemas.openxmlformats.org/officeDocument/2006/relationships/hyperlink" Target="Reciepts\20160109%20Amazon%20PI%20Cobbler.pdf" TargetMode="External"/><Relationship Id="rId18" Type="http://schemas.openxmlformats.org/officeDocument/2006/relationships/hyperlink" Target="Reciepts\20130806_PluralSight.pdf" TargetMode="External"/><Relationship Id="rId3" Type="http://schemas.openxmlformats.org/officeDocument/2006/relationships/hyperlink" Target="Reciepts\20130806_PluralSight.pdf" TargetMode="External"/><Relationship Id="rId7" Type="http://schemas.openxmlformats.org/officeDocument/2006/relationships/hyperlink" Target="Reciepts\20130806_PluralSight.pdf" TargetMode="External"/><Relationship Id="rId12" Type="http://schemas.openxmlformats.org/officeDocument/2006/relationships/hyperlink" Target="Reciepts\20151229%20Pimoroni%20Jumper%20Leads.pdf" TargetMode="External"/><Relationship Id="rId17" Type="http://schemas.openxmlformats.org/officeDocument/2006/relationships/hyperlink" Target="Reciepts\20160306%20Amazon%20Synology%20Nas.pdf" TargetMode="External"/><Relationship Id="rId2" Type="http://schemas.openxmlformats.org/officeDocument/2006/relationships/hyperlink" Target="Reciepts\20150810%20Amazon%20HDD%20&amp;%20charger.pdf" TargetMode="External"/><Relationship Id="rId16" Type="http://schemas.openxmlformats.org/officeDocument/2006/relationships/hyperlink" Target="Reciepts\20160323%20Amazon%20FootRest%20and%20Cardboard.pdf" TargetMode="External"/><Relationship Id="rId20" Type="http://schemas.openxmlformats.org/officeDocument/2006/relationships/hyperlink" Target="Reciepts\20160313%20Amazon%20Ipad%20Case.pdf" TargetMode="External"/><Relationship Id="rId1" Type="http://schemas.openxmlformats.org/officeDocument/2006/relationships/hyperlink" Target="..\Reciepts\20130806_PluralSight.pdf" TargetMode="External"/><Relationship Id="rId6" Type="http://schemas.openxmlformats.org/officeDocument/2006/relationships/hyperlink" Target="Reciepts\20130806_PluralSight.pdf" TargetMode="External"/><Relationship Id="rId11" Type="http://schemas.openxmlformats.org/officeDocument/2006/relationships/hyperlink" Target="Reciepts\20130806_PluralSight.pdf" TargetMode="External"/><Relationship Id="rId5" Type="http://schemas.openxmlformats.org/officeDocument/2006/relationships/hyperlink" Target="Reciepts\20150409%20Amazon.pdf" TargetMode="External"/><Relationship Id="rId15" Type="http://schemas.openxmlformats.org/officeDocument/2006/relationships/hyperlink" Target="Reciepts\20160229%20Amazon%20Usb%20Cable.pdf" TargetMode="External"/><Relationship Id="rId10" Type="http://schemas.openxmlformats.org/officeDocument/2006/relationships/hyperlink" Target="Reciepts\20151203_InkCartidges.pdf" TargetMode="External"/><Relationship Id="rId19" Type="http://schemas.openxmlformats.org/officeDocument/2006/relationships/hyperlink" Target="Reciepts\20160323%20Amazon%20FootRest%20and%20Cardboard.pdf" TargetMode="External"/><Relationship Id="rId4" Type="http://schemas.openxmlformats.org/officeDocument/2006/relationships/hyperlink" Target="Reciepts\20150904_Amazon_Cables.pdf" TargetMode="External"/><Relationship Id="rId9" Type="http://schemas.openxmlformats.org/officeDocument/2006/relationships/hyperlink" Target="Reciepts\20151203_AirDusters.pdf" TargetMode="External"/><Relationship Id="rId14" Type="http://schemas.openxmlformats.org/officeDocument/2006/relationships/hyperlink" Target="Reciepts\20160111%20Pimoroni%20Wifi%20Dongle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..\Reciepts\20130806_PluralSigh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7"/>
  <sheetViews>
    <sheetView zoomScaleNormal="100" zoomScaleSheetLayoutView="80" workbookViewId="0">
      <pane ySplit="3" topLeftCell="A4" activePane="bottomLeft" state="frozen"/>
      <selection pane="bottomLeft" activeCell="A5" sqref="A5:XFD19"/>
    </sheetView>
  </sheetViews>
  <sheetFormatPr defaultColWidth="8.625" defaultRowHeight="12"/>
  <cols>
    <col min="1" max="1" width="13.75" customWidth="1"/>
    <col min="2" max="2" width="63.875" customWidth="1"/>
    <col min="3" max="3" width="17.25" customWidth="1"/>
    <col min="4" max="4" width="16.25" customWidth="1"/>
    <col min="5" max="5" width="17.5" customWidth="1"/>
    <col min="6" max="6" width="13.125" customWidth="1"/>
    <col min="7" max="7" width="14.5" customWidth="1"/>
    <col min="8" max="8" width="15.5" customWidth="1"/>
    <col min="9" max="9" width="13.75" customWidth="1"/>
    <col min="10" max="10" width="13.125" customWidth="1"/>
    <col min="11" max="11" width="21.375" customWidth="1"/>
    <col min="12" max="12" width="24.25" customWidth="1"/>
    <col min="13" max="13" width="23.625" customWidth="1"/>
    <col min="14" max="14" width="16.75" customWidth="1"/>
    <col min="15" max="15" width="14" customWidth="1"/>
    <col min="16" max="16" width="22.5" customWidth="1"/>
    <col min="17" max="17" width="19.5" customWidth="1"/>
    <col min="18" max="18" width="17.375" customWidth="1"/>
    <col min="19" max="19" width="19.375" customWidth="1"/>
    <col min="20" max="20" width="19.5" customWidth="1"/>
    <col min="21" max="21" width="19.625" customWidth="1"/>
    <col min="22" max="22" width="21.75" customWidth="1"/>
    <col min="23" max="32" width="10.625" customWidth="1"/>
  </cols>
  <sheetData>
    <row r="1" spans="1:33" ht="12.75">
      <c r="A1" s="32" t="s">
        <v>183</v>
      </c>
      <c r="B1" s="32"/>
      <c r="D1" s="8"/>
      <c r="E1" s="8"/>
      <c r="F1" s="8"/>
      <c r="G1" s="8"/>
      <c r="H1" s="8"/>
      <c r="I1" s="8"/>
      <c r="J1" s="8"/>
      <c r="R1" s="3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2.75">
      <c r="A2" s="3" t="s">
        <v>184</v>
      </c>
      <c r="B2" s="3"/>
      <c r="D2" s="8"/>
      <c r="E2" s="8"/>
      <c r="F2" s="8"/>
      <c r="G2" s="8"/>
      <c r="H2" s="8"/>
      <c r="I2" s="8"/>
      <c r="J2" s="8"/>
      <c r="R2" s="3"/>
      <c r="S2" s="8"/>
      <c r="T2" s="8"/>
      <c r="U2" s="8"/>
      <c r="V2" s="8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ht="12.75">
      <c r="E3" s="5" t="s">
        <v>185</v>
      </c>
      <c r="F3" s="67" t="s">
        <v>186</v>
      </c>
      <c r="G3" s="67"/>
      <c r="H3" s="67"/>
      <c r="I3" s="5"/>
      <c r="J3" s="5"/>
      <c r="K3" s="5"/>
      <c r="L3" s="5"/>
      <c r="N3" s="5"/>
      <c r="O3" s="5"/>
      <c r="P3" s="5"/>
      <c r="Q3" s="5"/>
      <c r="R3" s="5"/>
      <c r="S3" s="10"/>
      <c r="T3" s="5"/>
      <c r="U3" s="11"/>
      <c r="V3" s="11"/>
      <c r="W3" s="5"/>
      <c r="X3" s="5"/>
      <c r="Y3" s="5"/>
      <c r="Z3" s="9"/>
      <c r="AA3" s="9"/>
      <c r="AB3" s="9"/>
      <c r="AC3" s="9"/>
      <c r="AD3" s="9"/>
      <c r="AE3" s="9"/>
      <c r="AF3" s="9"/>
      <c r="AG3" s="9"/>
    </row>
    <row r="4" spans="1:33" ht="36">
      <c r="A4" s="45" t="s">
        <v>60</v>
      </c>
      <c r="B4" s="45" t="s">
        <v>187</v>
      </c>
      <c r="C4" s="45" t="s">
        <v>188</v>
      </c>
      <c r="D4" s="45" t="s">
        <v>189</v>
      </c>
      <c r="E4" s="45" t="s">
        <v>190</v>
      </c>
      <c r="F4" s="45" t="s">
        <v>17</v>
      </c>
      <c r="G4" s="45" t="s">
        <v>21</v>
      </c>
      <c r="H4" s="45" t="s">
        <v>19</v>
      </c>
      <c r="I4" s="45" t="s">
        <v>94</v>
      </c>
      <c r="J4" s="45" t="s">
        <v>13</v>
      </c>
      <c r="K4" s="45" t="s">
        <v>25</v>
      </c>
      <c r="L4" s="45" t="s">
        <v>48</v>
      </c>
      <c r="M4" s="45" t="s">
        <v>110</v>
      </c>
      <c r="N4" s="45" t="s">
        <v>15</v>
      </c>
      <c r="O4" s="45" t="s">
        <v>172</v>
      </c>
      <c r="P4" s="45" t="s">
        <v>34</v>
      </c>
      <c r="Q4" s="45" t="s">
        <v>41</v>
      </c>
      <c r="R4" s="45" t="s">
        <v>150</v>
      </c>
      <c r="S4" s="45" t="s">
        <v>112</v>
      </c>
      <c r="T4" s="45" t="s">
        <v>29</v>
      </c>
      <c r="U4" s="45" t="s">
        <v>50</v>
      </c>
      <c r="V4" s="45" t="s">
        <v>4</v>
      </c>
      <c r="W4" s="45" t="s">
        <v>11</v>
      </c>
      <c r="X4" s="45" t="s">
        <v>8</v>
      </c>
      <c r="Y4" s="45" t="s">
        <v>23</v>
      </c>
    </row>
    <row r="5" spans="1:33">
      <c r="A5" s="41"/>
      <c r="C5" s="42"/>
      <c r="D5" s="46"/>
      <c r="W5" s="42"/>
    </row>
    <row r="6" spans="1:33">
      <c r="A6" s="41"/>
      <c r="C6" s="42"/>
      <c r="D6" s="46"/>
      <c r="Y6" s="42"/>
    </row>
    <row r="7" spans="1:33">
      <c r="A7" s="41"/>
      <c r="C7" s="42"/>
      <c r="D7" s="46"/>
      <c r="Y7" s="42"/>
    </row>
    <row r="8" spans="1:33">
      <c r="A8" s="41"/>
      <c r="C8" s="42"/>
      <c r="D8" s="46"/>
      <c r="K8" s="42"/>
    </row>
    <row r="9" spans="1:33">
      <c r="A9" s="41"/>
      <c r="C9" s="42"/>
      <c r="D9" s="46"/>
      <c r="K9" s="42"/>
    </row>
    <row r="10" spans="1:33">
      <c r="A10" s="41"/>
      <c r="C10" s="42"/>
      <c r="D10" s="46"/>
      <c r="K10" s="42"/>
    </row>
    <row r="11" spans="1:33">
      <c r="A11" s="41"/>
      <c r="C11" s="42"/>
      <c r="D11" s="46"/>
      <c r="K11" s="42"/>
    </row>
    <row r="12" spans="1:33">
      <c r="A12" s="41"/>
      <c r="C12" s="42"/>
      <c r="D12" s="46"/>
      <c r="K12" s="42"/>
    </row>
    <row r="13" spans="1:33">
      <c r="A13" s="41"/>
      <c r="C13" s="42"/>
      <c r="D13" s="46"/>
      <c r="K13" s="42"/>
    </row>
    <row r="14" spans="1:33">
      <c r="A14" s="41"/>
      <c r="C14" s="42"/>
      <c r="D14" s="46"/>
      <c r="K14" s="42"/>
    </row>
    <row r="15" spans="1:33">
      <c r="A15" s="41"/>
      <c r="C15" s="42"/>
      <c r="D15" s="46"/>
      <c r="K15" s="42"/>
    </row>
    <row r="16" spans="1:33">
      <c r="A16" s="41"/>
      <c r="C16" s="42"/>
      <c r="D16" s="46"/>
      <c r="K16" s="42"/>
    </row>
    <row r="17" spans="1:25">
      <c r="A17" s="41"/>
      <c r="C17" s="42"/>
      <c r="D17" s="46"/>
      <c r="K17" s="42"/>
    </row>
    <row r="18" spans="1:25">
      <c r="A18" s="41"/>
      <c r="C18" s="42"/>
      <c r="D18" s="46"/>
      <c r="K18" s="42"/>
    </row>
    <row r="19" spans="1:25">
      <c r="A19" s="41"/>
      <c r="C19" s="42"/>
      <c r="D19" s="46"/>
      <c r="K19" s="42"/>
    </row>
    <row r="20" spans="1:25">
      <c r="A20" s="41">
        <v>42408</v>
      </c>
      <c r="B20" t="s">
        <v>111</v>
      </c>
      <c r="C20" s="42">
        <f>D20--2.49</f>
        <v>0</v>
      </c>
      <c r="D20" s="46">
        <f t="shared" ref="D20:D21" si="0">SUM(E20:Y20)</f>
        <v>-2.4900000000000002</v>
      </c>
      <c r="S20" s="42">
        <v>-2.4900000000000002</v>
      </c>
    </row>
    <row r="21" spans="1:25">
      <c r="A21" s="41">
        <v>42485</v>
      </c>
      <c r="B21" t="s">
        <v>129</v>
      </c>
      <c r="C21" s="42">
        <f>D21--42.65</f>
        <v>0</v>
      </c>
      <c r="D21" s="46">
        <f t="shared" si="0"/>
        <v>-42.65</v>
      </c>
      <c r="L21" s="42">
        <v>-42.65</v>
      </c>
    </row>
    <row r="22" spans="1:25">
      <c r="A22" s="43"/>
      <c r="B22" s="43" t="s">
        <v>191</v>
      </c>
      <c r="C22" s="43">
        <f t="shared" ref="C22:Y22" si="1">SUM(C5:C21)</f>
        <v>0</v>
      </c>
      <c r="D22" s="43">
        <f t="shared" si="1"/>
        <v>-45.14</v>
      </c>
      <c r="E22" s="43">
        <f t="shared" si="1"/>
        <v>0</v>
      </c>
      <c r="F22" s="43">
        <f t="shared" si="1"/>
        <v>0</v>
      </c>
      <c r="G22" s="43">
        <f t="shared" si="1"/>
        <v>0</v>
      </c>
      <c r="H22" s="43">
        <f t="shared" si="1"/>
        <v>0</v>
      </c>
      <c r="I22" s="43">
        <f t="shared" si="1"/>
        <v>0</v>
      </c>
      <c r="J22" s="43">
        <f t="shared" si="1"/>
        <v>0</v>
      </c>
      <c r="K22" s="43">
        <f t="shared" si="1"/>
        <v>0</v>
      </c>
      <c r="L22" s="43">
        <f t="shared" si="1"/>
        <v>-42.65</v>
      </c>
      <c r="M22" s="43">
        <f t="shared" si="1"/>
        <v>0</v>
      </c>
      <c r="N22" s="43">
        <f t="shared" si="1"/>
        <v>0</v>
      </c>
      <c r="O22" s="43">
        <f t="shared" si="1"/>
        <v>0</v>
      </c>
      <c r="P22" s="43">
        <f t="shared" si="1"/>
        <v>0</v>
      </c>
      <c r="Q22" s="43">
        <f t="shared" si="1"/>
        <v>0</v>
      </c>
      <c r="R22" s="43">
        <f t="shared" si="1"/>
        <v>0</v>
      </c>
      <c r="S22" s="43">
        <f t="shared" si="1"/>
        <v>-2.4900000000000002</v>
      </c>
      <c r="T22" s="43">
        <f t="shared" si="1"/>
        <v>0</v>
      </c>
      <c r="U22" s="43">
        <f t="shared" si="1"/>
        <v>0</v>
      </c>
      <c r="V22" s="43">
        <f t="shared" si="1"/>
        <v>0</v>
      </c>
      <c r="W22" s="43">
        <f t="shared" si="1"/>
        <v>0</v>
      </c>
      <c r="X22" s="43">
        <f t="shared" si="1"/>
        <v>0</v>
      </c>
      <c r="Y22" s="43">
        <f t="shared" si="1"/>
        <v>0</v>
      </c>
    </row>
    <row r="25" spans="1:25">
      <c r="A25" s="47" t="s">
        <v>192</v>
      </c>
    </row>
    <row r="26" spans="1:25">
      <c r="A26" s="44"/>
      <c r="B26" s="44"/>
      <c r="C26" s="44"/>
      <c r="D26" s="44"/>
      <c r="E26" s="44" t="s">
        <v>185</v>
      </c>
      <c r="F26" s="44"/>
    </row>
    <row r="27" spans="1:25" ht="36">
      <c r="A27" s="45" t="s">
        <v>60</v>
      </c>
      <c r="B27" s="45" t="s">
        <v>0</v>
      </c>
      <c r="C27" s="44"/>
      <c r="D27" s="44"/>
      <c r="E27" s="45" t="s">
        <v>193</v>
      </c>
      <c r="F27" s="45" t="s">
        <v>23</v>
      </c>
    </row>
    <row r="28" spans="1:25">
      <c r="B28" t="s">
        <v>194</v>
      </c>
      <c r="C28">
        <f>SUM(D28:E28)</f>
        <v>0</v>
      </c>
      <c r="F28" s="42">
        <v>1890</v>
      </c>
    </row>
    <row r="29" spans="1:25">
      <c r="A29" s="41">
        <v>42241</v>
      </c>
      <c r="B29" t="s">
        <v>195</v>
      </c>
      <c r="C29">
        <f>SUM(D29:E29)</f>
        <v>0</v>
      </c>
    </row>
    <row r="30" spans="1:25">
      <c r="A30" s="41">
        <v>42318</v>
      </c>
      <c r="B30" t="s">
        <v>196</v>
      </c>
      <c r="C30">
        <f>SUM(D30:E30)</f>
        <v>0</v>
      </c>
    </row>
    <row r="31" spans="1:25">
      <c r="B31" t="s">
        <v>197</v>
      </c>
      <c r="C31">
        <f>SUM(D31:E31)</f>
        <v>0</v>
      </c>
      <c r="F31" s="42">
        <v>140.08000000000001</v>
      </c>
    </row>
    <row r="33" spans="1:11">
      <c r="A33" s="43"/>
      <c r="B33" s="43" t="s">
        <v>191</v>
      </c>
      <c r="C33" s="43">
        <f>SUM(C27:C32)</f>
        <v>0</v>
      </c>
      <c r="D33" s="43">
        <f>C33+SUM(D27:D32)</f>
        <v>0</v>
      </c>
      <c r="E33" s="43">
        <f>SUM(E27:E32)</f>
        <v>0</v>
      </c>
      <c r="F33" s="43"/>
    </row>
    <row r="35" spans="1:11">
      <c r="A35" s="47" t="s">
        <v>198</v>
      </c>
    </row>
    <row r="36" spans="1:11" ht="24">
      <c r="A36" s="44"/>
      <c r="B36" s="45" t="s">
        <v>199</v>
      </c>
      <c r="C36" s="45" t="s">
        <v>200</v>
      </c>
      <c r="D36" s="45" t="s">
        <v>201</v>
      </c>
      <c r="E36" s="45" t="s">
        <v>202</v>
      </c>
      <c r="F36" s="45" t="s">
        <v>203</v>
      </c>
      <c r="G36" s="45" t="s">
        <v>204</v>
      </c>
      <c r="H36" s="45" t="s">
        <v>205</v>
      </c>
      <c r="I36" s="45" t="s">
        <v>206</v>
      </c>
      <c r="J36" s="45" t="s">
        <v>207</v>
      </c>
      <c r="K36" s="45" t="s">
        <v>208</v>
      </c>
    </row>
    <row r="37" spans="1:11">
      <c r="B37" t="s">
        <v>209</v>
      </c>
      <c r="C37" s="48" t="s">
        <v>210</v>
      </c>
      <c r="D37" s="41">
        <v>42153</v>
      </c>
      <c r="E37" s="41">
        <v>42185</v>
      </c>
      <c r="F37">
        <v>32</v>
      </c>
      <c r="G37">
        <v>128</v>
      </c>
      <c r="H37">
        <v>17</v>
      </c>
      <c r="I37" s="42">
        <v>5525</v>
      </c>
      <c r="J37" s="42">
        <v>5525</v>
      </c>
      <c r="K37" s="42">
        <v>325</v>
      </c>
    </row>
    <row r="38" spans="1:11">
      <c r="B38" t="s">
        <v>209</v>
      </c>
      <c r="C38" s="49" t="s">
        <v>211</v>
      </c>
      <c r="D38" s="41">
        <v>42216</v>
      </c>
      <c r="E38" s="41">
        <v>42245</v>
      </c>
      <c r="F38">
        <v>29</v>
      </c>
      <c r="G38">
        <v>150</v>
      </c>
      <c r="H38">
        <v>20</v>
      </c>
      <c r="I38" s="42">
        <v>6500</v>
      </c>
      <c r="J38" s="42">
        <v>6500</v>
      </c>
      <c r="K38" s="42">
        <v>325</v>
      </c>
    </row>
    <row r="39" spans="1:11">
      <c r="B39" t="s">
        <v>209</v>
      </c>
      <c r="C39" s="49" t="s">
        <v>212</v>
      </c>
      <c r="D39" s="41">
        <v>42246</v>
      </c>
      <c r="E39" s="41">
        <v>42277</v>
      </c>
      <c r="F39">
        <v>31</v>
      </c>
      <c r="G39">
        <v>150</v>
      </c>
      <c r="H39">
        <v>20</v>
      </c>
      <c r="I39" s="42">
        <v>6500</v>
      </c>
      <c r="J39" s="42">
        <v>6500</v>
      </c>
      <c r="K39" s="42">
        <v>325</v>
      </c>
    </row>
    <row r="40" spans="1:11">
      <c r="B40" t="s">
        <v>209</v>
      </c>
      <c r="C40" s="49" t="s">
        <v>213</v>
      </c>
      <c r="D40" s="41">
        <v>42262</v>
      </c>
      <c r="E40" s="41">
        <v>42314</v>
      </c>
      <c r="F40">
        <v>52</v>
      </c>
      <c r="G40">
        <v>158</v>
      </c>
      <c r="H40">
        <v>21</v>
      </c>
      <c r="I40" s="42">
        <v>6825</v>
      </c>
      <c r="J40" s="42">
        <v>6825</v>
      </c>
      <c r="K40" s="42">
        <v>325</v>
      </c>
    </row>
    <row r="41" spans="1:11">
      <c r="B41" t="s">
        <v>214</v>
      </c>
      <c r="C41" s="49" t="s">
        <v>215</v>
      </c>
      <c r="D41" s="41">
        <v>42419</v>
      </c>
      <c r="E41" s="41">
        <v>42430</v>
      </c>
      <c r="F41">
        <v>11</v>
      </c>
      <c r="G41">
        <v>38</v>
      </c>
      <c r="H41">
        <v>5</v>
      </c>
      <c r="I41" s="42">
        <v>2000</v>
      </c>
      <c r="J41" s="42">
        <v>2400</v>
      </c>
      <c r="K41" s="42">
        <v>400</v>
      </c>
    </row>
    <row r="42" spans="1:11">
      <c r="B42" t="s">
        <v>214</v>
      </c>
      <c r="C42" s="48" t="s">
        <v>116</v>
      </c>
      <c r="D42" s="41">
        <v>42426</v>
      </c>
      <c r="E42" s="41">
        <v>42437</v>
      </c>
      <c r="F42">
        <v>11</v>
      </c>
      <c r="G42">
        <v>34</v>
      </c>
      <c r="H42">
        <v>4</v>
      </c>
      <c r="I42" s="42">
        <v>1800</v>
      </c>
      <c r="J42" s="42">
        <v>1800</v>
      </c>
      <c r="K42" s="42">
        <v>450</v>
      </c>
    </row>
    <row r="43" spans="1:11">
      <c r="B43" t="s">
        <v>214</v>
      </c>
      <c r="C43" s="48" t="s">
        <v>216</v>
      </c>
      <c r="D43" s="41">
        <v>42436</v>
      </c>
      <c r="E43" s="41">
        <v>42444</v>
      </c>
      <c r="F43">
        <v>8</v>
      </c>
      <c r="G43">
        <v>38</v>
      </c>
      <c r="H43">
        <v>5</v>
      </c>
      <c r="I43" s="42">
        <v>2000</v>
      </c>
      <c r="J43" s="42">
        <v>1600</v>
      </c>
      <c r="K43" s="42">
        <v>400</v>
      </c>
    </row>
    <row r="44" spans="1:11">
      <c r="B44" t="s">
        <v>214</v>
      </c>
      <c r="C44" s="48" t="s">
        <v>123</v>
      </c>
      <c r="D44" s="41">
        <v>42440</v>
      </c>
      <c r="E44" s="41">
        <v>42451</v>
      </c>
      <c r="F44">
        <v>11</v>
      </c>
      <c r="G44">
        <v>38</v>
      </c>
      <c r="H44">
        <v>5</v>
      </c>
      <c r="I44" s="42">
        <v>2000</v>
      </c>
      <c r="J44" s="42">
        <v>2000</v>
      </c>
      <c r="K44" s="42">
        <v>400</v>
      </c>
    </row>
    <row r="45" spans="1:11">
      <c r="B45" t="s">
        <v>214</v>
      </c>
      <c r="C45" s="48" t="s">
        <v>124</v>
      </c>
      <c r="D45" s="41">
        <v>42447</v>
      </c>
      <c r="E45" s="41">
        <v>42459</v>
      </c>
      <c r="F45">
        <v>12</v>
      </c>
      <c r="G45">
        <v>38</v>
      </c>
      <c r="H45">
        <v>5</v>
      </c>
      <c r="I45" s="42">
        <v>2000</v>
      </c>
      <c r="J45" s="42">
        <v>2000</v>
      </c>
      <c r="K45" s="42">
        <v>400</v>
      </c>
    </row>
    <row r="46" spans="1:11">
      <c r="B46" t="s">
        <v>214</v>
      </c>
      <c r="C46" s="50" t="s">
        <v>217</v>
      </c>
      <c r="D46" s="41">
        <v>42461</v>
      </c>
      <c r="E46" s="41">
        <v>42472</v>
      </c>
      <c r="F46">
        <v>11</v>
      </c>
      <c r="G46">
        <v>30</v>
      </c>
      <c r="H46">
        <v>4</v>
      </c>
      <c r="I46" s="42">
        <v>1600</v>
      </c>
      <c r="J46" s="42">
        <v>1600</v>
      </c>
      <c r="K46" s="42">
        <v>400</v>
      </c>
    </row>
    <row r="47" spans="1:11">
      <c r="B47" t="s">
        <v>214</v>
      </c>
      <c r="C47" s="50" t="s">
        <v>218</v>
      </c>
      <c r="D47" s="41">
        <v>42468</v>
      </c>
      <c r="E47" s="41">
        <v>42479</v>
      </c>
      <c r="F47">
        <v>11</v>
      </c>
      <c r="G47">
        <v>38</v>
      </c>
      <c r="H47">
        <v>5</v>
      </c>
      <c r="I47" s="42">
        <v>2000</v>
      </c>
      <c r="J47" s="42">
        <v>2000</v>
      </c>
      <c r="K47" s="42">
        <v>400</v>
      </c>
    </row>
    <row r="48" spans="1:11">
      <c r="B48" t="s">
        <v>214</v>
      </c>
      <c r="C48" s="50" t="s">
        <v>219</v>
      </c>
      <c r="D48" s="41">
        <v>42475</v>
      </c>
      <c r="E48" s="41">
        <v>42486</v>
      </c>
      <c r="F48">
        <v>11</v>
      </c>
      <c r="G48">
        <v>38</v>
      </c>
      <c r="H48">
        <v>5</v>
      </c>
      <c r="I48" s="42">
        <v>2000</v>
      </c>
      <c r="J48" s="42">
        <v>2000</v>
      </c>
      <c r="K48" s="42">
        <v>400</v>
      </c>
    </row>
    <row r="49" spans="1:11">
      <c r="B49" t="s">
        <v>214</v>
      </c>
      <c r="C49" s="50" t="s">
        <v>220</v>
      </c>
      <c r="D49" s="41">
        <v>42482</v>
      </c>
      <c r="E49" s="41">
        <v>42493</v>
      </c>
      <c r="F49">
        <v>11</v>
      </c>
      <c r="G49">
        <v>38</v>
      </c>
      <c r="H49">
        <v>5</v>
      </c>
      <c r="I49" s="42">
        <v>2000</v>
      </c>
      <c r="J49" s="42">
        <v>2000</v>
      </c>
      <c r="K49" s="42">
        <v>400</v>
      </c>
    </row>
    <row r="50" spans="1:11">
      <c r="B50" t="s">
        <v>214</v>
      </c>
      <c r="C50" s="50" t="s">
        <v>221</v>
      </c>
      <c r="D50" s="41">
        <v>42493</v>
      </c>
      <c r="E50" s="41">
        <v>42500</v>
      </c>
      <c r="F50">
        <v>7</v>
      </c>
      <c r="G50">
        <v>38</v>
      </c>
      <c r="H50">
        <v>5</v>
      </c>
      <c r="I50" s="42">
        <v>2000</v>
      </c>
      <c r="J50" s="42">
        <v>2000</v>
      </c>
      <c r="K50" s="42">
        <v>400</v>
      </c>
    </row>
    <row r="51" spans="1:11">
      <c r="B51" t="s">
        <v>214</v>
      </c>
      <c r="C51" s="50" t="s">
        <v>222</v>
      </c>
      <c r="D51" s="41">
        <v>42499</v>
      </c>
      <c r="E51" s="41">
        <v>42507</v>
      </c>
      <c r="F51">
        <v>8</v>
      </c>
      <c r="G51">
        <v>30</v>
      </c>
      <c r="H51">
        <v>4</v>
      </c>
      <c r="I51" s="42">
        <v>1600</v>
      </c>
      <c r="J51" s="42">
        <v>1600</v>
      </c>
      <c r="K51" s="42">
        <v>400</v>
      </c>
    </row>
    <row r="52" spans="1:11">
      <c r="B52" t="s">
        <v>214</v>
      </c>
      <c r="C52" s="50" t="s">
        <v>223</v>
      </c>
      <c r="D52" s="41">
        <v>42503</v>
      </c>
      <c r="E52" s="41">
        <v>42514</v>
      </c>
      <c r="F52">
        <v>11</v>
      </c>
      <c r="G52">
        <v>38</v>
      </c>
      <c r="H52">
        <v>5</v>
      </c>
      <c r="I52" s="42">
        <v>2000</v>
      </c>
      <c r="J52" s="42">
        <v>2000</v>
      </c>
      <c r="K52" s="42">
        <v>400</v>
      </c>
    </row>
    <row r="53" spans="1:11">
      <c r="B53" t="s">
        <v>214</v>
      </c>
      <c r="C53" s="50" t="s">
        <v>224</v>
      </c>
      <c r="D53" s="41">
        <v>42513</v>
      </c>
      <c r="E53" s="41">
        <v>42521</v>
      </c>
      <c r="F53">
        <v>8</v>
      </c>
      <c r="G53">
        <v>38</v>
      </c>
      <c r="H53">
        <v>5</v>
      </c>
      <c r="I53" s="42">
        <v>2000</v>
      </c>
      <c r="J53" s="42">
        <v>2000</v>
      </c>
      <c r="K53" s="42">
        <v>400</v>
      </c>
    </row>
    <row r="54" spans="1:11">
      <c r="B54" t="s">
        <v>214</v>
      </c>
      <c r="C54" s="50" t="s">
        <v>224</v>
      </c>
      <c r="D54" s="41">
        <v>42513</v>
      </c>
      <c r="E54" s="41">
        <v>42521</v>
      </c>
      <c r="F54">
        <v>8</v>
      </c>
      <c r="G54">
        <v>8</v>
      </c>
      <c r="H54">
        <v>1</v>
      </c>
      <c r="I54" s="42">
        <v>400</v>
      </c>
      <c r="J54" s="42">
        <v>400</v>
      </c>
      <c r="K54" s="42">
        <v>400</v>
      </c>
    </row>
    <row r="57" spans="1:11">
      <c r="A57" s="43"/>
      <c r="B57" s="43" t="s">
        <v>191</v>
      </c>
      <c r="C57" s="43"/>
      <c r="D57" s="43"/>
      <c r="E57" s="43"/>
      <c r="F57" s="43"/>
      <c r="G57" s="43">
        <f>SUM(G37:G56)</f>
        <v>1068</v>
      </c>
      <c r="H57" s="43">
        <f>SUM(H37:H56)</f>
        <v>141</v>
      </c>
      <c r="I57" s="43">
        <f>SUM(I37:I56)</f>
        <v>50750</v>
      </c>
      <c r="J57" s="43">
        <f>SUM(J37:J56)</f>
        <v>50750</v>
      </c>
      <c r="K57" s="43"/>
    </row>
  </sheetData>
  <sortState ref="A5:AJ144">
    <sortCondition ref="B5"/>
    <sortCondition ref="A5"/>
  </sortState>
  <mergeCells count="1">
    <mergeCell ref="F3:H3"/>
  </mergeCells>
  <hyperlinks>
    <hyperlink ref="C37" r:id="rId1"/>
    <hyperlink ref="C38" r:id="rId2"/>
    <hyperlink ref="C39" r:id="rId3"/>
    <hyperlink ref="C40" r:id="rId4"/>
    <hyperlink ref="C42" r:id="rId5"/>
    <hyperlink ref="C43" r:id="rId6"/>
    <hyperlink ref="C44" r:id="rId7"/>
    <hyperlink ref="C45" r:id="rId8"/>
    <hyperlink ref="C46" r:id="rId9"/>
    <hyperlink ref="C47" r:id="rId10"/>
    <hyperlink ref="C48" r:id="rId11"/>
    <hyperlink ref="C49" r:id="rId12"/>
    <hyperlink ref="C50" r:id="rId13"/>
    <hyperlink ref="C51" r:id="rId14"/>
    <hyperlink ref="C52" r:id="rId15"/>
    <hyperlink ref="C53" r:id="rId16"/>
    <hyperlink ref="C54" r:id="rId17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1"/>
  <sheetViews>
    <sheetView zoomScaleNormal="100" workbookViewId="0">
      <pane ySplit="2" topLeftCell="A189" activePane="bottomLeft" state="frozen"/>
      <selection pane="bottomLeft" activeCell="D210" sqref="D210"/>
    </sheetView>
  </sheetViews>
  <sheetFormatPr defaultRowHeight="12"/>
  <cols>
    <col min="1" max="1" width="13.625" customWidth="1"/>
    <col min="2" max="2" width="53.125" customWidth="1"/>
    <col min="3" max="3" width="14" customWidth="1"/>
    <col min="4" max="4" width="14.375" customWidth="1"/>
    <col min="5" max="5" width="17.25" style="14" customWidth="1"/>
    <col min="6" max="6" width="12.125" customWidth="1"/>
    <col min="7" max="7" width="24.875" customWidth="1"/>
    <col min="8" max="8" width="42.75" customWidth="1"/>
    <col min="9" max="9" width="43.875" customWidth="1"/>
    <col min="10" max="10" width="13.625" customWidth="1"/>
    <col min="14" max="14" width="12.5" customWidth="1"/>
  </cols>
  <sheetData>
    <row r="1" spans="1:9">
      <c r="A1" s="16"/>
      <c r="B1" s="16"/>
      <c r="C1" s="16"/>
      <c r="D1" s="16"/>
      <c r="E1" s="16"/>
      <c r="F1" s="68" t="s">
        <v>59</v>
      </c>
      <c r="G1" s="68"/>
      <c r="H1" s="7"/>
      <c r="I1" s="7"/>
    </row>
    <row r="2" spans="1:9">
      <c r="A2" s="16" t="s">
        <v>60</v>
      </c>
      <c r="B2" s="16" t="s">
        <v>0</v>
      </c>
      <c r="C2" s="7" t="s">
        <v>61</v>
      </c>
      <c r="D2" s="7" t="s">
        <v>62</v>
      </c>
      <c r="E2" s="7" t="s">
        <v>59</v>
      </c>
      <c r="F2" s="7" t="s">
        <v>63</v>
      </c>
      <c r="G2" s="7" t="s">
        <v>64</v>
      </c>
      <c r="H2" s="17" t="s">
        <v>65</v>
      </c>
      <c r="I2" s="7" t="s">
        <v>2</v>
      </c>
    </row>
    <row r="3" spans="1:9">
      <c r="A3" s="52">
        <v>42163</v>
      </c>
      <c r="B3" s="63" t="s">
        <v>66</v>
      </c>
      <c r="C3" s="53">
        <v>32.4</v>
      </c>
      <c r="D3" s="53">
        <v>0</v>
      </c>
      <c r="E3" s="53">
        <v>14456.31</v>
      </c>
      <c r="F3" s="51"/>
      <c r="G3" s="53">
        <v>14456.31</v>
      </c>
      <c r="H3" s="54"/>
      <c r="I3" s="51"/>
    </row>
    <row r="4" spans="1:9">
      <c r="A4" s="55">
        <v>42166</v>
      </c>
      <c r="B4" t="s">
        <v>10</v>
      </c>
      <c r="C4" s="56">
        <v>-11.99</v>
      </c>
      <c r="D4" s="56">
        <v>0</v>
      </c>
      <c r="E4" s="56">
        <v>14444.32</v>
      </c>
      <c r="F4" s="56">
        <v>-11.99</v>
      </c>
      <c r="G4" s="56">
        <v>14444.32</v>
      </c>
      <c r="H4" s="57" t="s">
        <v>11</v>
      </c>
    </row>
    <row r="5" spans="1:9">
      <c r="A5" s="55">
        <v>42167</v>
      </c>
      <c r="B5" t="s">
        <v>28</v>
      </c>
      <c r="C5" s="56">
        <v>-13</v>
      </c>
      <c r="D5" s="56">
        <v>0</v>
      </c>
      <c r="E5" s="56">
        <v>14431.32</v>
      </c>
      <c r="F5" s="56">
        <v>-24.99</v>
      </c>
      <c r="G5" s="56">
        <v>14431.32</v>
      </c>
      <c r="H5" s="57" t="s">
        <v>29</v>
      </c>
    </row>
    <row r="6" spans="1:9">
      <c r="A6" s="55">
        <v>42173</v>
      </c>
      <c r="B6" t="s">
        <v>67</v>
      </c>
      <c r="C6" s="56">
        <v>-178.8</v>
      </c>
      <c r="D6" s="56">
        <v>0</v>
      </c>
      <c r="E6" s="56">
        <v>14252.52</v>
      </c>
      <c r="F6" s="56">
        <v>-203.79</v>
      </c>
      <c r="G6" s="56">
        <v>14252.52</v>
      </c>
      <c r="H6" s="57" t="s">
        <v>11</v>
      </c>
      <c r="I6" s="1" t="s">
        <v>68</v>
      </c>
    </row>
    <row r="7" spans="1:9">
      <c r="A7" s="55">
        <v>42175</v>
      </c>
      <c r="B7" t="s">
        <v>69</v>
      </c>
      <c r="C7" s="56">
        <v>-5.5</v>
      </c>
      <c r="D7" s="56">
        <v>0</v>
      </c>
      <c r="E7" s="56">
        <v>14247.02</v>
      </c>
      <c r="F7" s="56">
        <v>-209.29</v>
      </c>
      <c r="G7" s="56">
        <v>14247.02</v>
      </c>
      <c r="H7" s="57" t="s">
        <v>25</v>
      </c>
    </row>
    <row r="8" spans="1:9">
      <c r="A8" s="55">
        <v>42184</v>
      </c>
      <c r="B8" t="s">
        <v>70</v>
      </c>
      <c r="C8" s="56">
        <v>-1000</v>
      </c>
      <c r="D8" s="56">
        <v>0</v>
      </c>
      <c r="E8" s="56">
        <v>13247.02</v>
      </c>
      <c r="F8" s="56">
        <v>-1209.29</v>
      </c>
      <c r="G8" s="56">
        <v>13247.02</v>
      </c>
      <c r="H8" s="57" t="s">
        <v>21</v>
      </c>
    </row>
    <row r="9" spans="1:9">
      <c r="A9" s="55">
        <v>42184</v>
      </c>
      <c r="B9" t="s">
        <v>71</v>
      </c>
      <c r="C9" s="56">
        <v>-17.670000000000002</v>
      </c>
      <c r="D9" s="56">
        <v>0</v>
      </c>
      <c r="E9" s="56">
        <v>13229.35</v>
      </c>
      <c r="F9" s="56">
        <v>-1226.96</v>
      </c>
      <c r="G9" s="56">
        <v>13229.35</v>
      </c>
      <c r="H9" s="57" t="s">
        <v>41</v>
      </c>
    </row>
    <row r="10" spans="1:9">
      <c r="A10" s="55">
        <v>42185</v>
      </c>
      <c r="B10" t="s">
        <v>72</v>
      </c>
      <c r="C10" s="56">
        <v>0</v>
      </c>
      <c r="D10" s="56">
        <v>5525</v>
      </c>
      <c r="E10" s="56">
        <v>18754.349999999999</v>
      </c>
      <c r="F10" s="56">
        <v>4298.04</v>
      </c>
      <c r="G10" s="56">
        <v>18754.349999999999</v>
      </c>
      <c r="H10" s="57" t="s">
        <v>15</v>
      </c>
    </row>
    <row r="11" spans="1:9" ht="24">
      <c r="A11" s="55">
        <v>42185</v>
      </c>
      <c r="B11" t="s">
        <v>26</v>
      </c>
      <c r="C11" s="58">
        <v>-33.22</v>
      </c>
      <c r="D11" s="56">
        <v>0</v>
      </c>
      <c r="E11" s="56">
        <v>18721.13</v>
      </c>
      <c r="F11" s="56">
        <v>4264.82</v>
      </c>
      <c r="G11" s="56">
        <v>18721.13</v>
      </c>
      <c r="H11" s="59" t="s">
        <v>73</v>
      </c>
    </row>
    <row r="12" spans="1:9">
      <c r="A12" s="60"/>
      <c r="B12" s="60"/>
      <c r="C12" s="60"/>
      <c r="D12" s="60"/>
      <c r="E12" s="60"/>
      <c r="F12" s="60"/>
      <c r="G12" s="60"/>
      <c r="H12" s="62"/>
      <c r="I12" s="61">
        <v>5525</v>
      </c>
    </row>
    <row r="13" spans="1:9">
      <c r="A13" s="60"/>
      <c r="B13" s="60"/>
      <c r="C13" s="60"/>
      <c r="D13" s="60"/>
      <c r="E13" s="60"/>
      <c r="F13" s="60"/>
      <c r="G13" s="60"/>
      <c r="H13" s="62"/>
      <c r="I13" s="60"/>
    </row>
    <row r="14" spans="1:9">
      <c r="A14" s="55">
        <v>42192</v>
      </c>
      <c r="B14" t="s">
        <v>32</v>
      </c>
      <c r="C14" s="56">
        <v>-3.5</v>
      </c>
      <c r="D14" s="56">
        <v>0</v>
      </c>
      <c r="E14" s="56">
        <v>18717.63</v>
      </c>
      <c r="F14" s="56">
        <v>-3.5</v>
      </c>
      <c r="G14" s="56">
        <v>18717.63</v>
      </c>
      <c r="H14" s="57" t="s">
        <v>23</v>
      </c>
    </row>
    <row r="15" spans="1:9">
      <c r="A15" s="55">
        <v>42193</v>
      </c>
      <c r="B15" t="s">
        <v>32</v>
      </c>
      <c r="C15" s="56">
        <v>-3.5</v>
      </c>
      <c r="D15" s="56">
        <v>0</v>
      </c>
      <c r="E15" s="56">
        <v>18714.13</v>
      </c>
      <c r="F15" s="56">
        <v>-7</v>
      </c>
      <c r="G15" s="56">
        <v>18714.13</v>
      </c>
      <c r="H15" s="57" t="s">
        <v>23</v>
      </c>
    </row>
    <row r="16" spans="1:9">
      <c r="A16" s="55">
        <v>42193</v>
      </c>
      <c r="B16" t="s">
        <v>33</v>
      </c>
      <c r="C16" s="56">
        <v>-23.62</v>
      </c>
      <c r="D16" s="56">
        <v>0</v>
      </c>
      <c r="E16" s="56">
        <v>18690.509999999998</v>
      </c>
      <c r="F16" s="56">
        <v>-30.62</v>
      </c>
      <c r="G16" s="56">
        <v>18690.509999999998</v>
      </c>
      <c r="H16" s="57" t="s">
        <v>34</v>
      </c>
      <c r="I16" s="1" t="s">
        <v>74</v>
      </c>
    </row>
    <row r="17" spans="1:8">
      <c r="A17" s="55">
        <v>42198</v>
      </c>
      <c r="B17" t="s">
        <v>32</v>
      </c>
      <c r="C17" s="56">
        <v>-3.5</v>
      </c>
      <c r="D17" s="56">
        <v>0</v>
      </c>
      <c r="E17" s="56">
        <v>18687.009999999998</v>
      </c>
      <c r="F17" s="56">
        <v>-34.119999999999997</v>
      </c>
      <c r="G17" s="56">
        <v>18687.009999999998</v>
      </c>
      <c r="H17" s="57" t="s">
        <v>23</v>
      </c>
    </row>
    <row r="18" spans="1:8">
      <c r="A18" s="55">
        <v>42199</v>
      </c>
      <c r="B18" t="s">
        <v>32</v>
      </c>
      <c r="C18" s="56">
        <v>-3.5</v>
      </c>
      <c r="D18" s="56">
        <v>0</v>
      </c>
      <c r="E18" s="56">
        <v>18683.509999999998</v>
      </c>
      <c r="F18" s="56">
        <v>-37.619999999999997</v>
      </c>
      <c r="G18" s="56">
        <v>18683.509999999998</v>
      </c>
      <c r="H18" s="57" t="s">
        <v>23</v>
      </c>
    </row>
    <row r="19" spans="1:8">
      <c r="A19" s="55">
        <v>42200</v>
      </c>
      <c r="B19" t="s">
        <v>32</v>
      </c>
      <c r="C19" s="56">
        <v>-3.5</v>
      </c>
      <c r="D19" s="56">
        <v>0</v>
      </c>
      <c r="E19" s="56">
        <v>18680.009999999998</v>
      </c>
      <c r="F19" s="56">
        <v>-41.12</v>
      </c>
      <c r="G19" s="56">
        <v>18680.009999999998</v>
      </c>
      <c r="H19" s="57" t="s">
        <v>23</v>
      </c>
    </row>
    <row r="20" spans="1:8">
      <c r="A20" s="55">
        <v>42201</v>
      </c>
      <c r="B20" t="s">
        <v>32</v>
      </c>
      <c r="C20" s="56">
        <v>-3.5</v>
      </c>
      <c r="D20" s="56">
        <v>0</v>
      </c>
      <c r="E20" s="56">
        <v>18676.509999999998</v>
      </c>
      <c r="F20" s="56">
        <v>-44.62</v>
      </c>
      <c r="G20" s="56">
        <v>18676.509999999998</v>
      </c>
      <c r="H20" s="57" t="s">
        <v>23</v>
      </c>
    </row>
    <row r="21" spans="1:8">
      <c r="A21" s="55">
        <v>42202</v>
      </c>
      <c r="B21" t="s">
        <v>32</v>
      </c>
      <c r="C21" s="56">
        <v>-3.5</v>
      </c>
      <c r="D21" s="56">
        <v>0</v>
      </c>
      <c r="E21" s="56">
        <v>18673.009999999998</v>
      </c>
      <c r="F21" s="56">
        <v>-48.12</v>
      </c>
      <c r="G21" s="56">
        <v>18673.009999999998</v>
      </c>
      <c r="H21" s="57" t="s">
        <v>23</v>
      </c>
    </row>
    <row r="22" spans="1:8">
      <c r="A22" s="55">
        <v>42205</v>
      </c>
      <c r="B22" t="s">
        <v>32</v>
      </c>
      <c r="C22" s="56">
        <v>-3.5</v>
      </c>
      <c r="D22" s="56">
        <v>0</v>
      </c>
      <c r="E22" s="56">
        <v>18669.509999999998</v>
      </c>
      <c r="F22" s="56">
        <v>-51.62</v>
      </c>
      <c r="G22" s="56">
        <v>18669.509999999998</v>
      </c>
      <c r="H22" s="57" t="s">
        <v>23</v>
      </c>
    </row>
    <row r="23" spans="1:8">
      <c r="A23" s="55">
        <v>42205</v>
      </c>
      <c r="B23" t="s">
        <v>75</v>
      </c>
      <c r="C23" s="56">
        <v>-20</v>
      </c>
      <c r="D23" s="56">
        <v>0</v>
      </c>
      <c r="E23" s="56">
        <v>18649.509999999998</v>
      </c>
      <c r="F23" s="56">
        <v>-71.62</v>
      </c>
      <c r="G23" s="56">
        <v>18649.509999999998</v>
      </c>
      <c r="H23" s="57" t="s">
        <v>23</v>
      </c>
    </row>
    <row r="24" spans="1:8">
      <c r="A24" s="55">
        <v>42206</v>
      </c>
      <c r="B24" t="s">
        <v>32</v>
      </c>
      <c r="C24" s="56">
        <v>-4.5</v>
      </c>
      <c r="D24" s="56">
        <v>0</v>
      </c>
      <c r="E24" s="56">
        <v>18645.009999999998</v>
      </c>
      <c r="F24" s="56">
        <v>-76.12</v>
      </c>
      <c r="G24" s="56">
        <v>18645.009999999998</v>
      </c>
      <c r="H24" s="57" t="s">
        <v>23</v>
      </c>
    </row>
    <row r="25" spans="1:8">
      <c r="A25" s="55">
        <v>42206</v>
      </c>
      <c r="B25" t="s">
        <v>76</v>
      </c>
      <c r="C25" s="56">
        <v>-5.5</v>
      </c>
      <c r="D25" s="56">
        <v>0</v>
      </c>
      <c r="E25" s="56">
        <v>18639.509999999998</v>
      </c>
      <c r="F25" s="56">
        <v>-81.62</v>
      </c>
      <c r="G25" s="56">
        <v>18639.509999999998</v>
      </c>
      <c r="H25" s="57" t="s">
        <v>25</v>
      </c>
    </row>
    <row r="26" spans="1:8">
      <c r="A26" s="55">
        <v>42207</v>
      </c>
      <c r="B26" t="s">
        <v>32</v>
      </c>
      <c r="C26" s="56">
        <v>-3.5</v>
      </c>
      <c r="D26" s="56">
        <v>0</v>
      </c>
      <c r="E26" s="56">
        <v>18636.009999999998</v>
      </c>
      <c r="F26" s="56">
        <v>-85.12</v>
      </c>
      <c r="G26" s="56">
        <v>18636.009999999998</v>
      </c>
      <c r="H26" s="57" t="s">
        <v>23</v>
      </c>
    </row>
    <row r="27" spans="1:8">
      <c r="A27" s="55">
        <v>42208</v>
      </c>
      <c r="B27" t="s">
        <v>32</v>
      </c>
      <c r="C27" s="56">
        <v>-3.5</v>
      </c>
      <c r="D27" s="56">
        <v>0</v>
      </c>
      <c r="E27" s="56">
        <v>18632.509999999998</v>
      </c>
      <c r="F27" s="56">
        <v>-88.62</v>
      </c>
      <c r="G27" s="56">
        <v>18632.509999999998</v>
      </c>
      <c r="H27" s="57" t="s">
        <v>23</v>
      </c>
    </row>
    <row r="28" spans="1:8">
      <c r="A28" s="55">
        <v>42209</v>
      </c>
      <c r="B28" t="s">
        <v>32</v>
      </c>
      <c r="C28" s="56">
        <v>-3.5</v>
      </c>
      <c r="D28" s="56">
        <v>0</v>
      </c>
      <c r="E28" s="56">
        <v>18629.009999999998</v>
      </c>
      <c r="F28" s="56">
        <v>-92.12</v>
      </c>
      <c r="G28" s="56">
        <v>18629.009999999998</v>
      </c>
      <c r="H28" s="57" t="s">
        <v>23</v>
      </c>
    </row>
    <row r="29" spans="1:8">
      <c r="A29" s="55">
        <v>42212</v>
      </c>
      <c r="B29" t="s">
        <v>77</v>
      </c>
      <c r="C29" s="56">
        <v>-5.19</v>
      </c>
      <c r="D29" s="56">
        <v>0</v>
      </c>
      <c r="E29" s="56">
        <v>18623.82</v>
      </c>
      <c r="F29" s="56">
        <v>-97.31</v>
      </c>
      <c r="G29" s="56">
        <v>18623.82</v>
      </c>
      <c r="H29" s="57" t="s">
        <v>23</v>
      </c>
    </row>
    <row r="30" spans="1:8">
      <c r="A30" s="55">
        <v>42213</v>
      </c>
      <c r="B30" t="s">
        <v>32</v>
      </c>
      <c r="C30" s="56">
        <v>-3.5</v>
      </c>
      <c r="D30" s="56">
        <v>0</v>
      </c>
      <c r="E30" s="56">
        <v>18620.32</v>
      </c>
      <c r="F30" s="56">
        <v>-100.81</v>
      </c>
      <c r="G30" s="56">
        <v>18620.32</v>
      </c>
      <c r="H30" s="57" t="s">
        <v>23</v>
      </c>
    </row>
    <row r="31" spans="1:8">
      <c r="A31" s="55">
        <v>42213</v>
      </c>
      <c r="B31" t="s">
        <v>70</v>
      </c>
      <c r="C31" s="56">
        <v>-1000</v>
      </c>
      <c r="D31" s="56">
        <v>0</v>
      </c>
      <c r="E31" s="56">
        <v>17620.32</v>
      </c>
      <c r="F31" s="56">
        <v>-1100.81</v>
      </c>
      <c r="G31" s="56">
        <v>17620.32</v>
      </c>
      <c r="H31" s="57" t="s">
        <v>21</v>
      </c>
    </row>
    <row r="32" spans="1:8">
      <c r="A32" s="55">
        <v>42214</v>
      </c>
      <c r="B32" t="s">
        <v>32</v>
      </c>
      <c r="C32" s="56">
        <v>-3.5</v>
      </c>
      <c r="D32" s="56">
        <v>0</v>
      </c>
      <c r="E32" s="56">
        <v>17616.82</v>
      </c>
      <c r="F32" s="56">
        <v>-1104.31</v>
      </c>
      <c r="G32" s="56">
        <v>17616.82</v>
      </c>
      <c r="H32" s="57" t="s">
        <v>23</v>
      </c>
    </row>
    <row r="33" spans="1:9">
      <c r="A33" s="55">
        <v>42214</v>
      </c>
      <c r="B33" t="s">
        <v>71</v>
      </c>
      <c r="C33" s="56">
        <v>-17.62</v>
      </c>
      <c r="D33" s="56">
        <v>0</v>
      </c>
      <c r="E33" s="56">
        <v>17599.2</v>
      </c>
      <c r="F33" s="56">
        <v>-1121.93</v>
      </c>
      <c r="G33" s="56">
        <v>17599.2</v>
      </c>
      <c r="H33" s="57" t="s">
        <v>41</v>
      </c>
    </row>
    <row r="34" spans="1:9" ht="36">
      <c r="A34" s="55">
        <v>42215</v>
      </c>
      <c r="B34" t="s">
        <v>26</v>
      </c>
      <c r="C34" s="58">
        <v>-124.82</v>
      </c>
      <c r="D34" s="56">
        <v>0</v>
      </c>
      <c r="E34" s="56">
        <v>17474.38</v>
      </c>
      <c r="F34" s="56">
        <v>-1246.75</v>
      </c>
      <c r="G34" s="56">
        <v>17474.38</v>
      </c>
      <c r="H34" s="59" t="s">
        <v>78</v>
      </c>
    </row>
    <row r="35" spans="1:9">
      <c r="A35" s="55">
        <v>42215</v>
      </c>
      <c r="B35" t="s">
        <v>32</v>
      </c>
      <c r="C35" s="56">
        <v>-3.5</v>
      </c>
      <c r="D35" s="56">
        <v>0</v>
      </c>
      <c r="E35" s="56">
        <v>17470.88</v>
      </c>
      <c r="F35" s="56">
        <v>-1250.25</v>
      </c>
      <c r="G35" s="56">
        <v>17470.88</v>
      </c>
      <c r="H35" s="57" t="s">
        <v>23</v>
      </c>
    </row>
    <row r="36" spans="1:9">
      <c r="A36" s="55">
        <v>42216</v>
      </c>
      <c r="B36" t="s">
        <v>32</v>
      </c>
      <c r="C36" s="56">
        <v>-3.5</v>
      </c>
      <c r="D36" s="56">
        <v>0</v>
      </c>
      <c r="E36" s="56">
        <v>17467.38</v>
      </c>
      <c r="F36" s="56">
        <v>-1253.75</v>
      </c>
      <c r="G36" s="56">
        <v>17467.38</v>
      </c>
      <c r="H36" s="57" t="s">
        <v>23</v>
      </c>
    </row>
    <row r="37" spans="1:9">
      <c r="A37" s="60"/>
      <c r="B37" s="60"/>
      <c r="C37" s="60"/>
      <c r="D37" s="60"/>
      <c r="E37" s="60"/>
      <c r="F37" s="60"/>
      <c r="G37" s="60"/>
      <c r="H37" s="62"/>
      <c r="I37" s="61">
        <v>0</v>
      </c>
    </row>
    <row r="38" spans="1:9">
      <c r="A38" s="60"/>
      <c r="B38" s="60"/>
      <c r="C38" s="60"/>
      <c r="D38" s="60"/>
      <c r="E38" s="60"/>
      <c r="F38" s="60"/>
      <c r="G38" s="60"/>
      <c r="H38" s="62"/>
      <c r="I38" s="60"/>
    </row>
    <row r="39" spans="1:9">
      <c r="A39" s="55">
        <v>42219</v>
      </c>
      <c r="B39" t="s">
        <v>32</v>
      </c>
      <c r="C39" s="56">
        <v>-3.5</v>
      </c>
      <c r="D39" s="56">
        <v>0</v>
      </c>
      <c r="E39" s="56">
        <v>17463.88</v>
      </c>
      <c r="F39" s="56">
        <v>-3.5</v>
      </c>
      <c r="G39" s="56">
        <v>17463.88</v>
      </c>
      <c r="H39" s="57" t="s">
        <v>23</v>
      </c>
    </row>
    <row r="40" spans="1:9">
      <c r="A40" s="55">
        <v>42220</v>
      </c>
      <c r="B40" t="s">
        <v>32</v>
      </c>
      <c r="C40" s="56">
        <v>-3.5</v>
      </c>
      <c r="D40" s="56">
        <v>0</v>
      </c>
      <c r="E40" s="56">
        <v>17460.38</v>
      </c>
      <c r="F40" s="56">
        <v>-7</v>
      </c>
      <c r="G40" s="56">
        <v>17460.38</v>
      </c>
      <c r="H40" s="57" t="s">
        <v>23</v>
      </c>
    </row>
    <row r="41" spans="1:9">
      <c r="A41" s="55">
        <v>42222</v>
      </c>
      <c r="B41" t="s">
        <v>32</v>
      </c>
      <c r="C41" s="56">
        <v>-3.5</v>
      </c>
      <c r="D41" s="56">
        <v>0</v>
      </c>
      <c r="E41" s="56">
        <v>17456.88</v>
      </c>
      <c r="F41" s="56">
        <v>-10.5</v>
      </c>
      <c r="G41" s="56">
        <v>17456.88</v>
      </c>
      <c r="H41" s="57" t="s">
        <v>23</v>
      </c>
    </row>
    <row r="42" spans="1:9">
      <c r="A42" s="55">
        <v>42223</v>
      </c>
      <c r="B42" t="s">
        <v>32</v>
      </c>
      <c r="C42" s="56">
        <v>-3.5</v>
      </c>
      <c r="D42" s="56">
        <v>0</v>
      </c>
      <c r="E42" s="56">
        <v>17453.38</v>
      </c>
      <c r="F42" s="56">
        <v>-14</v>
      </c>
      <c r="G42" s="56">
        <v>17453.38</v>
      </c>
      <c r="H42" s="57" t="s">
        <v>23</v>
      </c>
    </row>
    <row r="43" spans="1:9">
      <c r="A43" s="55">
        <v>42226</v>
      </c>
      <c r="B43" t="s">
        <v>32</v>
      </c>
      <c r="C43" s="56">
        <v>-3.5</v>
      </c>
      <c r="D43" s="56">
        <v>0</v>
      </c>
      <c r="E43" s="56">
        <v>17449.88</v>
      </c>
      <c r="F43" s="56">
        <v>-17.5</v>
      </c>
      <c r="G43" s="56">
        <v>17449.88</v>
      </c>
      <c r="H43" s="57" t="s">
        <v>23</v>
      </c>
    </row>
    <row r="44" spans="1:9">
      <c r="A44" s="55">
        <v>42226</v>
      </c>
      <c r="B44" t="s">
        <v>33</v>
      </c>
      <c r="C44" s="56">
        <v>-23.73</v>
      </c>
      <c r="D44" s="56">
        <v>0</v>
      </c>
      <c r="E44" s="56">
        <v>17426.150000000001</v>
      </c>
      <c r="F44" s="56">
        <v>-41.23</v>
      </c>
      <c r="G44" s="56">
        <v>17426.150000000001</v>
      </c>
      <c r="H44" s="57" t="s">
        <v>34</v>
      </c>
    </row>
    <row r="45" spans="1:9">
      <c r="A45" s="55">
        <v>42228</v>
      </c>
      <c r="B45" t="s">
        <v>32</v>
      </c>
      <c r="C45" s="56">
        <v>-3.5</v>
      </c>
      <c r="D45" s="56">
        <v>0</v>
      </c>
      <c r="E45" s="56">
        <v>17422.650000000001</v>
      </c>
      <c r="F45" s="56">
        <v>-44.73</v>
      </c>
      <c r="G45" s="56">
        <v>17422.650000000001</v>
      </c>
      <c r="H45" s="57" t="s">
        <v>23</v>
      </c>
    </row>
    <row r="46" spans="1:9">
      <c r="A46" s="55">
        <v>42229</v>
      </c>
      <c r="B46" t="s">
        <v>32</v>
      </c>
      <c r="C46" s="56">
        <v>-3.5</v>
      </c>
      <c r="D46" s="56">
        <v>0</v>
      </c>
      <c r="E46" s="56">
        <v>17419.150000000001</v>
      </c>
      <c r="F46" s="56">
        <v>-48.23</v>
      </c>
      <c r="G46" s="56">
        <v>17419.150000000001</v>
      </c>
      <c r="H46" s="57" t="s">
        <v>23</v>
      </c>
    </row>
    <row r="47" spans="1:9">
      <c r="A47" s="55">
        <v>42230</v>
      </c>
      <c r="B47" t="s">
        <v>32</v>
      </c>
      <c r="C47" s="56">
        <v>-3.5</v>
      </c>
      <c r="D47" s="56">
        <v>0</v>
      </c>
      <c r="E47" s="56">
        <v>17415.650000000001</v>
      </c>
      <c r="F47" s="56">
        <v>-51.73</v>
      </c>
      <c r="G47" s="56">
        <v>17415.650000000001</v>
      </c>
      <c r="H47" s="57" t="s">
        <v>23</v>
      </c>
    </row>
    <row r="48" spans="1:9">
      <c r="A48" s="55">
        <v>42233</v>
      </c>
      <c r="B48" t="s">
        <v>32</v>
      </c>
      <c r="C48" s="56">
        <v>-3.5</v>
      </c>
      <c r="D48" s="56">
        <v>0</v>
      </c>
      <c r="E48" s="56">
        <v>17412.150000000001</v>
      </c>
      <c r="F48" s="56">
        <v>-55.23</v>
      </c>
      <c r="G48" s="56">
        <v>17412.150000000001</v>
      </c>
      <c r="H48" s="57" t="s">
        <v>23</v>
      </c>
    </row>
    <row r="49" spans="1:9">
      <c r="A49" s="55">
        <v>42234</v>
      </c>
      <c r="B49" t="s">
        <v>32</v>
      </c>
      <c r="C49" s="56">
        <v>-3.5</v>
      </c>
      <c r="D49" s="56">
        <v>0</v>
      </c>
      <c r="E49" s="56">
        <v>17408.650000000001</v>
      </c>
      <c r="F49" s="56">
        <v>-58.73</v>
      </c>
      <c r="G49" s="56">
        <v>17408.650000000001</v>
      </c>
      <c r="H49" s="57" t="s">
        <v>23</v>
      </c>
    </row>
    <row r="50" spans="1:9">
      <c r="A50" s="55">
        <v>42235</v>
      </c>
      <c r="B50" t="s">
        <v>32</v>
      </c>
      <c r="C50" s="56">
        <v>-3.5</v>
      </c>
      <c r="D50" s="56">
        <v>0</v>
      </c>
      <c r="E50" s="56">
        <v>17405.150000000001</v>
      </c>
      <c r="F50" s="56">
        <v>-62.23</v>
      </c>
      <c r="G50" s="56">
        <v>17405.150000000001</v>
      </c>
      <c r="H50" s="57" t="s">
        <v>23</v>
      </c>
    </row>
    <row r="51" spans="1:9">
      <c r="A51" s="55">
        <v>42236</v>
      </c>
      <c r="B51" t="s">
        <v>32</v>
      </c>
      <c r="C51" s="56">
        <v>-3.5</v>
      </c>
      <c r="D51" s="56">
        <v>0</v>
      </c>
      <c r="E51" s="56">
        <v>17401.650000000001</v>
      </c>
      <c r="F51" s="56">
        <v>-65.73</v>
      </c>
      <c r="G51" s="56">
        <v>17401.650000000001</v>
      </c>
      <c r="H51" s="57" t="s">
        <v>23</v>
      </c>
    </row>
    <row r="52" spans="1:9">
      <c r="A52" s="55">
        <v>42236</v>
      </c>
      <c r="B52" t="s">
        <v>79</v>
      </c>
      <c r="C52" s="56">
        <v>-5.5</v>
      </c>
      <c r="D52" s="56">
        <v>0</v>
      </c>
      <c r="E52" s="56">
        <v>17396.150000000001</v>
      </c>
      <c r="F52" s="56">
        <v>-71.23</v>
      </c>
      <c r="G52" s="56">
        <v>17396.150000000001</v>
      </c>
      <c r="H52" s="57" t="s">
        <v>25</v>
      </c>
    </row>
    <row r="53" spans="1:9">
      <c r="A53" s="55">
        <v>42240</v>
      </c>
      <c r="B53" t="s">
        <v>32</v>
      </c>
      <c r="C53" s="56">
        <v>-3.5</v>
      </c>
      <c r="D53" s="56">
        <v>0</v>
      </c>
      <c r="E53" s="56">
        <v>17392.650000000001</v>
      </c>
      <c r="F53" s="56">
        <v>-74.73</v>
      </c>
      <c r="G53" s="56">
        <v>17392.650000000001</v>
      </c>
      <c r="H53" s="57" t="s">
        <v>23</v>
      </c>
    </row>
    <row r="54" spans="1:9">
      <c r="A54" s="55">
        <v>42241</v>
      </c>
      <c r="B54" t="s">
        <v>32</v>
      </c>
      <c r="C54" s="56">
        <v>-3.5</v>
      </c>
      <c r="D54" s="56">
        <v>0</v>
      </c>
      <c r="E54" s="56">
        <v>17389.150000000001</v>
      </c>
      <c r="F54" s="56">
        <v>-78.23</v>
      </c>
      <c r="G54" s="56">
        <v>17389.150000000001</v>
      </c>
      <c r="H54" s="57" t="s">
        <v>23</v>
      </c>
    </row>
    <row r="55" spans="1:9">
      <c r="A55" s="55">
        <v>42241</v>
      </c>
      <c r="B55" t="s">
        <v>80</v>
      </c>
      <c r="C55" s="56">
        <v>-1335.6</v>
      </c>
      <c r="D55" s="56">
        <v>0</v>
      </c>
      <c r="E55" s="56">
        <v>16053.55</v>
      </c>
      <c r="F55" s="56">
        <v>-1413.83</v>
      </c>
      <c r="G55" s="56">
        <v>16053.55</v>
      </c>
      <c r="H55" s="57" t="s">
        <v>19</v>
      </c>
    </row>
    <row r="56" spans="1:9">
      <c r="A56" s="55">
        <v>42242</v>
      </c>
      <c r="B56" t="s">
        <v>32</v>
      </c>
      <c r="C56" s="56">
        <v>-2.5</v>
      </c>
      <c r="D56" s="56">
        <v>0</v>
      </c>
      <c r="E56" s="56">
        <v>16051.05</v>
      </c>
      <c r="F56" s="56">
        <v>-1416.33</v>
      </c>
      <c r="G56" s="56">
        <v>16051.05</v>
      </c>
      <c r="H56" s="57" t="s">
        <v>23</v>
      </c>
    </row>
    <row r="57" spans="1:9" ht="24">
      <c r="A57" s="55">
        <v>42243</v>
      </c>
      <c r="B57" t="s">
        <v>26</v>
      </c>
      <c r="C57" s="58">
        <v>-32.619999999999997</v>
      </c>
      <c r="D57" s="56">
        <v>0</v>
      </c>
      <c r="E57" s="56">
        <v>16018.43</v>
      </c>
      <c r="F57" s="56">
        <v>-1448.95</v>
      </c>
      <c r="G57" s="56">
        <v>16018.43</v>
      </c>
      <c r="H57" s="59" t="s">
        <v>81</v>
      </c>
    </row>
    <row r="58" spans="1:9">
      <c r="A58" s="55">
        <v>42243</v>
      </c>
      <c r="B58" t="s">
        <v>32</v>
      </c>
      <c r="C58" s="56">
        <v>-2.5</v>
      </c>
      <c r="D58" s="56">
        <v>0</v>
      </c>
      <c r="E58" s="56">
        <v>16015.93</v>
      </c>
      <c r="F58" s="56">
        <v>-1451.45</v>
      </c>
      <c r="G58" s="56">
        <v>16015.93</v>
      </c>
      <c r="H58" s="57" t="s">
        <v>23</v>
      </c>
    </row>
    <row r="59" spans="1:9">
      <c r="A59" s="55">
        <v>42244</v>
      </c>
      <c r="B59" t="s">
        <v>32</v>
      </c>
      <c r="C59" s="56">
        <v>-3.5</v>
      </c>
      <c r="D59" s="56">
        <v>0</v>
      </c>
      <c r="E59" s="56">
        <v>16012.43</v>
      </c>
      <c r="F59" s="56">
        <v>-1454.95</v>
      </c>
      <c r="G59" s="56">
        <v>16012.43</v>
      </c>
      <c r="H59" s="57" t="s">
        <v>23</v>
      </c>
    </row>
    <row r="60" spans="1:9">
      <c r="A60" s="55">
        <v>42244</v>
      </c>
      <c r="B60" t="s">
        <v>70</v>
      </c>
      <c r="C60" s="56">
        <v>-1000</v>
      </c>
      <c r="D60" s="56">
        <v>0</v>
      </c>
      <c r="E60" s="56">
        <v>15012.43</v>
      </c>
      <c r="F60" s="56">
        <v>-2454.9499999999998</v>
      </c>
      <c r="G60" s="56">
        <v>15012.43</v>
      </c>
      <c r="H60" s="57" t="s">
        <v>21</v>
      </c>
    </row>
    <row r="61" spans="1:9">
      <c r="A61" s="55">
        <v>42245</v>
      </c>
      <c r="B61" t="s">
        <v>82</v>
      </c>
      <c r="C61" s="56">
        <v>0</v>
      </c>
      <c r="D61" s="56">
        <v>6500</v>
      </c>
      <c r="E61" s="56">
        <v>21512.43</v>
      </c>
      <c r="F61" s="56">
        <v>4045.05</v>
      </c>
      <c r="G61" s="56">
        <v>21512.43</v>
      </c>
      <c r="H61" s="57" t="s">
        <v>15</v>
      </c>
    </row>
    <row r="62" spans="1:9">
      <c r="A62" s="60"/>
      <c r="B62" s="60"/>
      <c r="C62" s="60"/>
      <c r="D62" s="60"/>
      <c r="E62" s="60"/>
      <c r="F62" s="60"/>
      <c r="G62" s="60"/>
      <c r="H62" s="62"/>
      <c r="I62" s="61">
        <v>6500</v>
      </c>
    </row>
    <row r="63" spans="1:9">
      <c r="A63" s="60"/>
      <c r="B63" s="60"/>
      <c r="C63" s="60"/>
      <c r="D63" s="60"/>
      <c r="E63" s="60"/>
      <c r="F63" s="60"/>
      <c r="G63" s="60"/>
      <c r="H63" s="62"/>
      <c r="I63" s="60"/>
    </row>
    <row r="64" spans="1:9">
      <c r="A64" s="55">
        <v>42248</v>
      </c>
      <c r="B64" t="s">
        <v>32</v>
      </c>
      <c r="C64" s="56">
        <v>-3.5</v>
      </c>
      <c r="D64" s="56">
        <v>0</v>
      </c>
      <c r="E64" s="56">
        <v>21508.93</v>
      </c>
      <c r="F64" s="56">
        <v>-3.5</v>
      </c>
      <c r="G64" s="56">
        <v>21508.93</v>
      </c>
      <c r="H64" s="57" t="s">
        <v>23</v>
      </c>
    </row>
    <row r="65" spans="1:9">
      <c r="A65" s="55">
        <v>42248</v>
      </c>
      <c r="B65" t="s">
        <v>71</v>
      </c>
      <c r="C65" s="56">
        <v>-17.62</v>
      </c>
      <c r="D65" s="56">
        <v>0</v>
      </c>
      <c r="E65" s="56">
        <v>21491.31</v>
      </c>
      <c r="F65" s="56">
        <v>-21.12</v>
      </c>
      <c r="G65" s="56">
        <v>21491.31</v>
      </c>
      <c r="H65" s="57" t="s">
        <v>41</v>
      </c>
    </row>
    <row r="66" spans="1:9">
      <c r="A66" s="55">
        <v>42249</v>
      </c>
      <c r="B66" t="s">
        <v>32</v>
      </c>
      <c r="C66" s="56">
        <v>-3.5</v>
      </c>
      <c r="D66" s="56">
        <v>0</v>
      </c>
      <c r="E66" s="56">
        <v>21487.81</v>
      </c>
      <c r="F66" s="56">
        <v>-24.62</v>
      </c>
      <c r="G66" s="56">
        <v>21487.81</v>
      </c>
      <c r="H66" s="57" t="s">
        <v>23</v>
      </c>
    </row>
    <row r="67" spans="1:9">
      <c r="A67" s="55">
        <v>42250</v>
      </c>
      <c r="B67" t="s">
        <v>32</v>
      </c>
      <c r="C67" s="56">
        <v>-3.5</v>
      </c>
      <c r="D67" s="56">
        <v>0</v>
      </c>
      <c r="E67" s="56">
        <v>21484.31</v>
      </c>
      <c r="F67" s="56">
        <v>-28.12</v>
      </c>
      <c r="G67" s="56">
        <v>21484.31</v>
      </c>
      <c r="H67" s="57" t="s">
        <v>23</v>
      </c>
    </row>
    <row r="68" spans="1:9">
      <c r="A68" s="55">
        <v>42251</v>
      </c>
      <c r="B68" t="s">
        <v>32</v>
      </c>
      <c r="C68" s="56">
        <v>-3.5</v>
      </c>
      <c r="D68" s="56">
        <v>0</v>
      </c>
      <c r="E68" s="56">
        <v>21480.81</v>
      </c>
      <c r="F68" s="56">
        <v>-31.62</v>
      </c>
      <c r="G68" s="56">
        <v>21480.81</v>
      </c>
      <c r="H68" s="57" t="s">
        <v>23</v>
      </c>
    </row>
    <row r="69" spans="1:9">
      <c r="A69" s="55">
        <v>42254</v>
      </c>
      <c r="B69" t="s">
        <v>32</v>
      </c>
      <c r="C69" s="56">
        <v>-3.5</v>
      </c>
      <c r="D69" s="56">
        <v>0</v>
      </c>
      <c r="E69" s="56">
        <v>21477.31</v>
      </c>
      <c r="F69" s="56">
        <v>-35.119999999999997</v>
      </c>
      <c r="G69" s="56">
        <v>21477.31</v>
      </c>
      <c r="H69" s="57" t="s">
        <v>23</v>
      </c>
    </row>
    <row r="70" spans="1:9">
      <c r="A70" s="55">
        <v>42255</v>
      </c>
      <c r="B70" t="s">
        <v>32</v>
      </c>
      <c r="C70" s="56">
        <v>-3.5</v>
      </c>
      <c r="D70" s="56">
        <v>0</v>
      </c>
      <c r="E70" s="56">
        <v>21473.81</v>
      </c>
      <c r="F70" s="56">
        <v>-38.619999999999997</v>
      </c>
      <c r="G70" s="56">
        <v>21473.81</v>
      </c>
      <c r="H70" s="57" t="s">
        <v>23</v>
      </c>
    </row>
    <row r="71" spans="1:9">
      <c r="A71" s="55">
        <v>42255</v>
      </c>
      <c r="B71" t="s">
        <v>33</v>
      </c>
      <c r="C71" s="56">
        <v>-23.62</v>
      </c>
      <c r="D71" s="56">
        <v>0</v>
      </c>
      <c r="E71" s="56">
        <v>21450.19</v>
      </c>
      <c r="F71" s="56">
        <v>-62.24</v>
      </c>
      <c r="G71" s="56">
        <v>21450.19</v>
      </c>
      <c r="H71" s="57" t="s">
        <v>34</v>
      </c>
    </row>
    <row r="72" spans="1:9">
      <c r="A72" s="55">
        <v>42256</v>
      </c>
      <c r="B72" t="s">
        <v>32</v>
      </c>
      <c r="C72" s="56">
        <v>-3.5</v>
      </c>
      <c r="D72" s="56">
        <v>0</v>
      </c>
      <c r="E72" s="56">
        <v>21446.69</v>
      </c>
      <c r="F72" s="56">
        <v>-65.739999999999995</v>
      </c>
      <c r="G72" s="56">
        <v>21446.69</v>
      </c>
      <c r="H72" s="57" t="s">
        <v>23</v>
      </c>
    </row>
    <row r="73" spans="1:9">
      <c r="A73" s="55">
        <v>42257</v>
      </c>
      <c r="B73" t="s">
        <v>32</v>
      </c>
      <c r="C73" s="56">
        <v>-3.75</v>
      </c>
      <c r="D73" s="56">
        <v>0</v>
      </c>
      <c r="E73" s="56">
        <v>21442.94</v>
      </c>
      <c r="F73" s="56">
        <v>-69.489999999999995</v>
      </c>
      <c r="G73" s="56">
        <v>21442.94</v>
      </c>
      <c r="H73" s="57" t="s">
        <v>23</v>
      </c>
    </row>
    <row r="74" spans="1:9">
      <c r="A74" s="55">
        <v>42258</v>
      </c>
      <c r="B74" t="s">
        <v>32</v>
      </c>
      <c r="C74" s="56">
        <v>-3.75</v>
      </c>
      <c r="D74" s="56">
        <v>0</v>
      </c>
      <c r="E74" s="56">
        <v>21439.19</v>
      </c>
      <c r="F74" s="56">
        <v>-73.239999999999995</v>
      </c>
      <c r="G74" s="56">
        <v>21439.19</v>
      </c>
      <c r="H74" s="57" t="s">
        <v>23</v>
      </c>
    </row>
    <row r="75" spans="1:9">
      <c r="A75" s="55">
        <v>42261</v>
      </c>
      <c r="B75" t="s">
        <v>83</v>
      </c>
      <c r="C75" s="56">
        <v>-116.2</v>
      </c>
      <c r="D75" s="56">
        <v>0</v>
      </c>
      <c r="E75" s="56">
        <v>21322.99</v>
      </c>
      <c r="F75" s="56">
        <v>-189.44</v>
      </c>
      <c r="G75" s="56">
        <v>21322.99</v>
      </c>
      <c r="H75" s="57" t="s">
        <v>48</v>
      </c>
      <c r="I75" s="1" t="s">
        <v>84</v>
      </c>
    </row>
    <row r="76" spans="1:9">
      <c r="A76" s="55">
        <v>42261</v>
      </c>
      <c r="B76" t="s">
        <v>32</v>
      </c>
      <c r="C76" s="56">
        <v>-3.5</v>
      </c>
      <c r="D76" s="56">
        <v>0</v>
      </c>
      <c r="E76" s="56">
        <v>21319.49</v>
      </c>
      <c r="F76" s="56">
        <v>-192.94</v>
      </c>
      <c r="G76" s="56">
        <v>21319.49</v>
      </c>
      <c r="H76" s="57" t="s">
        <v>23</v>
      </c>
    </row>
    <row r="77" spans="1:9">
      <c r="A77" s="55">
        <v>42262</v>
      </c>
      <c r="B77" t="s">
        <v>32</v>
      </c>
      <c r="C77" s="56">
        <v>-3.75</v>
      </c>
      <c r="D77" s="56">
        <v>0</v>
      </c>
      <c r="E77" s="56">
        <v>21315.74</v>
      </c>
      <c r="F77" s="56">
        <v>-196.69</v>
      </c>
      <c r="G77" s="56">
        <v>21315.74</v>
      </c>
      <c r="H77" s="57" t="s">
        <v>23</v>
      </c>
    </row>
    <row r="78" spans="1:9">
      <c r="A78" s="55">
        <v>42263</v>
      </c>
      <c r="B78" t="s">
        <v>32</v>
      </c>
      <c r="C78" s="56">
        <v>-3.5</v>
      </c>
      <c r="D78" s="56">
        <v>0</v>
      </c>
      <c r="E78" s="56">
        <v>21312.240000000002</v>
      </c>
      <c r="F78" s="56">
        <v>-200.19</v>
      </c>
      <c r="G78" s="56">
        <v>21312.240000000002</v>
      </c>
      <c r="H78" s="57" t="s">
        <v>23</v>
      </c>
    </row>
    <row r="79" spans="1:9">
      <c r="A79" s="55">
        <v>42264</v>
      </c>
      <c r="B79" t="s">
        <v>32</v>
      </c>
      <c r="C79" s="56">
        <v>-3.75</v>
      </c>
      <c r="D79" s="56">
        <v>0</v>
      </c>
      <c r="E79" s="56">
        <v>21308.49</v>
      </c>
      <c r="F79" s="56">
        <v>-203.94</v>
      </c>
      <c r="G79" s="56">
        <v>21308.49</v>
      </c>
      <c r="H79" s="57" t="s">
        <v>23</v>
      </c>
    </row>
    <row r="80" spans="1:9">
      <c r="A80" s="55">
        <v>42264</v>
      </c>
      <c r="B80" t="s">
        <v>85</v>
      </c>
      <c r="C80" s="56">
        <v>-5.4</v>
      </c>
      <c r="D80" s="56">
        <v>0</v>
      </c>
      <c r="E80" s="56">
        <v>21303.09</v>
      </c>
      <c r="F80" s="56">
        <v>-209.34</v>
      </c>
      <c r="G80" s="56">
        <v>21303.09</v>
      </c>
      <c r="H80" s="57" t="s">
        <v>48</v>
      </c>
      <c r="I80" t="s">
        <v>86</v>
      </c>
    </row>
    <row r="81" spans="1:9">
      <c r="A81" s="55">
        <v>42264</v>
      </c>
      <c r="B81" t="s">
        <v>87</v>
      </c>
      <c r="C81" s="56">
        <v>-6</v>
      </c>
      <c r="D81" s="56">
        <v>0</v>
      </c>
      <c r="E81" s="56">
        <v>21297.09</v>
      </c>
      <c r="F81" s="56">
        <v>-215.34</v>
      </c>
      <c r="G81" s="56">
        <v>21297.09</v>
      </c>
      <c r="H81" s="57" t="s">
        <v>48</v>
      </c>
      <c r="I81" t="s">
        <v>88</v>
      </c>
    </row>
    <row r="82" spans="1:9">
      <c r="A82" s="55">
        <v>42265</v>
      </c>
      <c r="B82" t="s">
        <v>32</v>
      </c>
      <c r="C82" s="56">
        <v>-3.5</v>
      </c>
      <c r="D82" s="56">
        <v>0</v>
      </c>
      <c r="E82" s="56">
        <v>21293.59</v>
      </c>
      <c r="F82" s="56">
        <v>-218.84</v>
      </c>
      <c r="G82" s="56">
        <v>21293.59</v>
      </c>
      <c r="H82" s="57" t="s">
        <v>23</v>
      </c>
    </row>
    <row r="83" spans="1:9">
      <c r="A83" s="55">
        <v>42267</v>
      </c>
      <c r="B83" t="s">
        <v>89</v>
      </c>
      <c r="C83" s="56">
        <v>-5.5</v>
      </c>
      <c r="D83" s="56">
        <v>0</v>
      </c>
      <c r="E83" s="56">
        <v>21288.09</v>
      </c>
      <c r="F83" s="56">
        <v>-224.34</v>
      </c>
      <c r="G83" s="56">
        <v>21288.09</v>
      </c>
      <c r="H83" s="57" t="s">
        <v>25</v>
      </c>
    </row>
    <row r="84" spans="1:9">
      <c r="A84" s="55">
        <v>42268</v>
      </c>
      <c r="B84" t="s">
        <v>32</v>
      </c>
      <c r="C84" s="56">
        <v>-3.5</v>
      </c>
      <c r="D84" s="56">
        <v>0</v>
      </c>
      <c r="E84" s="56">
        <v>21284.59</v>
      </c>
      <c r="F84" s="56">
        <v>-227.84</v>
      </c>
      <c r="G84" s="56">
        <v>21284.59</v>
      </c>
      <c r="H84" s="57" t="s">
        <v>23</v>
      </c>
    </row>
    <row r="85" spans="1:9">
      <c r="A85" s="55">
        <v>42268</v>
      </c>
      <c r="B85" t="s">
        <v>49</v>
      </c>
      <c r="C85" s="56">
        <v>-12.96</v>
      </c>
      <c r="D85" s="56">
        <v>0</v>
      </c>
      <c r="E85" s="56">
        <v>21271.63</v>
      </c>
      <c r="F85" s="56">
        <v>-240.8</v>
      </c>
      <c r="G85" s="56">
        <v>21271.63</v>
      </c>
      <c r="H85" s="57" t="s">
        <v>50</v>
      </c>
    </row>
    <row r="86" spans="1:9">
      <c r="A86" s="55">
        <v>42269</v>
      </c>
      <c r="B86" t="s">
        <v>32</v>
      </c>
      <c r="C86" s="56">
        <v>-3.5</v>
      </c>
      <c r="D86" s="56">
        <v>0</v>
      </c>
      <c r="E86" s="56">
        <v>21268.13</v>
      </c>
      <c r="F86" s="56">
        <v>-244.3</v>
      </c>
      <c r="G86" s="56">
        <v>21268.13</v>
      </c>
      <c r="H86" s="57" t="s">
        <v>23</v>
      </c>
    </row>
    <row r="87" spans="1:9">
      <c r="A87" s="55">
        <v>42270</v>
      </c>
      <c r="B87" t="s">
        <v>32</v>
      </c>
      <c r="C87" s="56">
        <v>-3.5</v>
      </c>
      <c r="D87" s="56">
        <v>0</v>
      </c>
      <c r="E87" s="56">
        <v>21264.63</v>
      </c>
      <c r="F87" s="56">
        <v>-247.8</v>
      </c>
      <c r="G87" s="56">
        <v>21264.63</v>
      </c>
      <c r="H87" s="57" t="s">
        <v>23</v>
      </c>
    </row>
    <row r="88" spans="1:9">
      <c r="A88" s="55">
        <v>42271</v>
      </c>
      <c r="B88" t="s">
        <v>32</v>
      </c>
      <c r="C88" s="56">
        <v>-3.5</v>
      </c>
      <c r="D88" s="56">
        <v>0</v>
      </c>
      <c r="E88" s="56">
        <v>21261.13</v>
      </c>
      <c r="F88" s="56">
        <v>-251.3</v>
      </c>
      <c r="G88" s="56">
        <v>21261.13</v>
      </c>
      <c r="H88" s="57" t="s">
        <v>23</v>
      </c>
    </row>
    <row r="89" spans="1:9">
      <c r="A89" s="55">
        <v>42272</v>
      </c>
      <c r="B89" t="s">
        <v>32</v>
      </c>
      <c r="C89" s="56">
        <v>-3.75</v>
      </c>
      <c r="D89" s="56">
        <v>0</v>
      </c>
      <c r="E89" s="56">
        <v>21257.38</v>
      </c>
      <c r="F89" s="56">
        <v>-255.05</v>
      </c>
      <c r="G89" s="56">
        <v>21257.38</v>
      </c>
      <c r="H89" s="57" t="s">
        <v>23</v>
      </c>
    </row>
    <row r="90" spans="1:9">
      <c r="A90" s="55">
        <v>42275</v>
      </c>
      <c r="B90" t="s">
        <v>90</v>
      </c>
      <c r="C90" s="56">
        <v>-7862.34</v>
      </c>
      <c r="D90" s="56">
        <v>0</v>
      </c>
      <c r="E90" s="56">
        <v>13395.04</v>
      </c>
      <c r="F90" s="56">
        <v>-8117.39</v>
      </c>
      <c r="G90" s="56">
        <v>13395.04</v>
      </c>
      <c r="H90" s="57" t="s">
        <v>17</v>
      </c>
    </row>
    <row r="91" spans="1:9">
      <c r="A91" s="55">
        <v>42275</v>
      </c>
      <c r="B91" t="s">
        <v>70</v>
      </c>
      <c r="C91" s="56">
        <v>-1000</v>
      </c>
      <c r="D91" s="56">
        <v>0</v>
      </c>
      <c r="E91" s="56">
        <v>12395.04</v>
      </c>
      <c r="F91" s="56">
        <v>-9117.39</v>
      </c>
      <c r="G91" s="56">
        <v>12395.04</v>
      </c>
      <c r="H91" s="57" t="s">
        <v>21</v>
      </c>
    </row>
    <row r="92" spans="1:9">
      <c r="A92" s="55">
        <v>42276</v>
      </c>
      <c r="B92" t="s">
        <v>32</v>
      </c>
      <c r="C92" s="56">
        <v>-3.5</v>
      </c>
      <c r="D92" s="56">
        <v>0</v>
      </c>
      <c r="E92" s="56">
        <v>12391.54</v>
      </c>
      <c r="F92" s="56">
        <v>-9120.89</v>
      </c>
      <c r="G92" s="56">
        <v>12391.54</v>
      </c>
      <c r="H92" s="57" t="s">
        <v>23</v>
      </c>
    </row>
    <row r="93" spans="1:9">
      <c r="A93" s="55">
        <v>42276</v>
      </c>
      <c r="B93" t="s">
        <v>71</v>
      </c>
      <c r="C93" s="56">
        <v>-17.62</v>
      </c>
      <c r="D93" s="56">
        <v>0</v>
      </c>
      <c r="E93" s="56">
        <v>12373.92</v>
      </c>
      <c r="F93" s="56">
        <v>-9138.51</v>
      </c>
      <c r="G93" s="56">
        <v>12373.92</v>
      </c>
      <c r="H93" s="57" t="s">
        <v>41</v>
      </c>
    </row>
    <row r="94" spans="1:9">
      <c r="A94" s="55">
        <v>42277</v>
      </c>
      <c r="B94" t="s">
        <v>91</v>
      </c>
      <c r="C94" s="56">
        <v>0</v>
      </c>
      <c r="D94" s="56">
        <v>6500</v>
      </c>
      <c r="E94" s="56">
        <v>18873.919999999998</v>
      </c>
      <c r="F94" s="56">
        <v>-2638.51</v>
      </c>
      <c r="G94" s="56">
        <v>18873.919999999998</v>
      </c>
      <c r="H94" s="57" t="s">
        <v>15</v>
      </c>
    </row>
    <row r="95" spans="1:9" ht="48">
      <c r="A95" s="55">
        <v>42277</v>
      </c>
      <c r="B95" t="s">
        <v>26</v>
      </c>
      <c r="C95" s="58">
        <v>-56.85</v>
      </c>
      <c r="D95" s="56">
        <v>0</v>
      </c>
      <c r="E95" s="56">
        <v>18817.07</v>
      </c>
      <c r="F95" s="56">
        <v>-2695.36</v>
      </c>
      <c r="G95" s="56">
        <v>18817.07</v>
      </c>
      <c r="H95" s="59" t="s">
        <v>92</v>
      </c>
    </row>
    <row r="96" spans="1:9">
      <c r="A96" s="55">
        <v>42277</v>
      </c>
      <c r="B96" t="s">
        <v>32</v>
      </c>
      <c r="C96" s="56">
        <v>-2.5</v>
      </c>
      <c r="D96" s="56">
        <v>0</v>
      </c>
      <c r="E96" s="56">
        <v>18814.57</v>
      </c>
      <c r="F96" s="56">
        <v>-2697.86</v>
      </c>
      <c r="G96" s="56">
        <v>18814.57</v>
      </c>
      <c r="H96" s="57" t="s">
        <v>23</v>
      </c>
    </row>
    <row r="97" spans="1:9">
      <c r="A97" s="60"/>
      <c r="B97" s="60"/>
      <c r="C97" s="60"/>
      <c r="D97" s="60"/>
      <c r="E97" s="60"/>
      <c r="F97" s="60"/>
      <c r="G97" s="60"/>
      <c r="H97" s="62"/>
      <c r="I97" s="61">
        <v>6500</v>
      </c>
    </row>
    <row r="98" spans="1:9">
      <c r="A98" s="60"/>
      <c r="B98" s="60"/>
      <c r="C98" s="60"/>
      <c r="D98" s="60"/>
      <c r="E98" s="60"/>
      <c r="F98" s="60"/>
      <c r="G98" s="60"/>
      <c r="H98" s="62"/>
      <c r="I98" s="60"/>
    </row>
    <row r="99" spans="1:9">
      <c r="A99" s="55">
        <v>42278</v>
      </c>
      <c r="B99" t="s">
        <v>93</v>
      </c>
      <c r="C99" s="56">
        <v>-245.27</v>
      </c>
      <c r="D99" s="56">
        <v>0</v>
      </c>
      <c r="E99" s="56">
        <v>18569.3</v>
      </c>
      <c r="F99" s="56">
        <v>-245.27</v>
      </c>
      <c r="G99" s="56">
        <v>18569.3</v>
      </c>
      <c r="H99" s="57" t="s">
        <v>94</v>
      </c>
    </row>
    <row r="100" spans="1:9">
      <c r="A100" s="55">
        <v>42282</v>
      </c>
      <c r="B100" t="s">
        <v>85</v>
      </c>
      <c r="C100" s="56">
        <v>-42.95</v>
      </c>
      <c r="D100" s="56">
        <v>0</v>
      </c>
      <c r="E100" s="56">
        <v>18526.349999999999</v>
      </c>
      <c r="F100" s="56">
        <v>-288.22000000000003</v>
      </c>
      <c r="G100" s="56">
        <v>18526.349999999999</v>
      </c>
      <c r="H100" s="57" t="s">
        <v>48</v>
      </c>
      <c r="I100" s="1" t="s">
        <v>95</v>
      </c>
    </row>
    <row r="101" spans="1:9">
      <c r="A101" s="55">
        <v>42285</v>
      </c>
      <c r="B101" t="s">
        <v>33</v>
      </c>
      <c r="C101" s="56">
        <v>-23.62</v>
      </c>
      <c r="D101" s="56">
        <v>0</v>
      </c>
      <c r="E101" s="56">
        <v>18502.73</v>
      </c>
      <c r="F101" s="56">
        <v>-311.83999999999997</v>
      </c>
      <c r="G101" s="56">
        <v>18502.73</v>
      </c>
      <c r="H101" s="57" t="s">
        <v>34</v>
      </c>
    </row>
    <row r="102" spans="1:9">
      <c r="A102" s="55">
        <v>42298</v>
      </c>
      <c r="B102" t="s">
        <v>96</v>
      </c>
      <c r="C102" s="56">
        <v>-5.5</v>
      </c>
      <c r="D102" s="56">
        <v>0</v>
      </c>
      <c r="E102" s="56">
        <v>18497.23</v>
      </c>
      <c r="F102" s="56">
        <v>-317.33999999999997</v>
      </c>
      <c r="G102" s="56">
        <v>18497.23</v>
      </c>
      <c r="H102" s="57" t="s">
        <v>25</v>
      </c>
    </row>
    <row r="103" spans="1:9">
      <c r="A103" s="55">
        <v>42305</v>
      </c>
      <c r="B103" t="s">
        <v>70</v>
      </c>
      <c r="C103" s="56">
        <v>-1000</v>
      </c>
      <c r="D103" s="56">
        <v>0</v>
      </c>
      <c r="E103" s="56">
        <v>17497.23</v>
      </c>
      <c r="F103" s="56">
        <v>-1317.34</v>
      </c>
      <c r="G103" s="56">
        <v>17497.23</v>
      </c>
      <c r="H103" s="57" t="s">
        <v>21</v>
      </c>
    </row>
    <row r="104" spans="1:9" ht="24">
      <c r="A104" s="55">
        <v>42306</v>
      </c>
      <c r="B104" t="s">
        <v>26</v>
      </c>
      <c r="C104" s="58">
        <v>-33.06</v>
      </c>
      <c r="D104" s="56">
        <v>0</v>
      </c>
      <c r="E104" s="56">
        <v>17464.169999999998</v>
      </c>
      <c r="F104" s="56">
        <v>-1350.4</v>
      </c>
      <c r="G104" s="56">
        <v>17464.169999999998</v>
      </c>
      <c r="H104" s="59" t="s">
        <v>97</v>
      </c>
    </row>
    <row r="105" spans="1:9">
      <c r="A105" s="55">
        <v>42306</v>
      </c>
      <c r="B105" t="s">
        <v>71</v>
      </c>
      <c r="C105" s="56">
        <v>-17.62</v>
      </c>
      <c r="D105" s="56">
        <v>0</v>
      </c>
      <c r="E105" s="56">
        <v>17446.55</v>
      </c>
      <c r="F105" s="56">
        <v>-1368.02</v>
      </c>
      <c r="G105" s="56">
        <v>17446.55</v>
      </c>
      <c r="H105" s="57" t="s">
        <v>41</v>
      </c>
    </row>
    <row r="106" spans="1:9">
      <c r="A106" s="60"/>
      <c r="B106" s="60"/>
      <c r="C106" s="60"/>
      <c r="D106" s="60"/>
      <c r="E106" s="60"/>
      <c r="F106" s="60"/>
      <c r="G106" s="60"/>
      <c r="H106" s="62"/>
      <c r="I106" s="61">
        <v>0</v>
      </c>
    </row>
    <row r="107" spans="1:9">
      <c r="A107" s="60"/>
      <c r="B107" s="60"/>
      <c r="C107" s="60"/>
      <c r="D107" s="60"/>
      <c r="E107" s="60"/>
      <c r="F107" s="60"/>
      <c r="G107" s="60"/>
      <c r="H107" s="62"/>
      <c r="I107" s="60"/>
    </row>
    <row r="108" spans="1:9">
      <c r="A108" s="55">
        <v>42309</v>
      </c>
      <c r="B108" t="s">
        <v>98</v>
      </c>
      <c r="C108" s="56">
        <v>-480</v>
      </c>
      <c r="D108" s="56">
        <v>0</v>
      </c>
      <c r="E108" s="56">
        <v>16966.55</v>
      </c>
      <c r="F108" s="56">
        <v>-480</v>
      </c>
      <c r="G108" s="56">
        <v>16966.55</v>
      </c>
      <c r="H108" s="57" t="s">
        <v>13</v>
      </c>
    </row>
    <row r="109" spans="1:9">
      <c r="A109" s="55">
        <v>42314</v>
      </c>
      <c r="B109" t="s">
        <v>99</v>
      </c>
      <c r="C109" s="56">
        <v>0</v>
      </c>
      <c r="D109" s="56">
        <v>6825</v>
      </c>
      <c r="E109" s="56">
        <v>23791.55</v>
      </c>
      <c r="F109" s="56">
        <v>6345</v>
      </c>
      <c r="G109" s="56">
        <v>23791.55</v>
      </c>
      <c r="H109" s="57" t="s">
        <v>15</v>
      </c>
    </row>
    <row r="110" spans="1:9">
      <c r="A110" s="55">
        <v>42317</v>
      </c>
      <c r="B110" t="s">
        <v>33</v>
      </c>
      <c r="C110" s="56">
        <v>-23.62</v>
      </c>
      <c r="D110" s="56">
        <v>0</v>
      </c>
      <c r="E110" s="56">
        <v>23767.93</v>
      </c>
      <c r="F110" s="56">
        <v>6321.38</v>
      </c>
      <c r="G110" s="56">
        <v>23767.93</v>
      </c>
      <c r="H110" s="57" t="s">
        <v>34</v>
      </c>
    </row>
    <row r="111" spans="1:9">
      <c r="A111" s="55">
        <v>42318</v>
      </c>
      <c r="B111" t="s">
        <v>43</v>
      </c>
      <c r="C111" s="56">
        <v>-554.4</v>
      </c>
      <c r="D111" s="56">
        <v>0</v>
      </c>
      <c r="E111" s="56">
        <v>23213.53</v>
      </c>
      <c r="F111" s="56">
        <v>5766.98</v>
      </c>
      <c r="G111" s="56">
        <v>23213.53</v>
      </c>
      <c r="H111" s="57" t="s">
        <v>19</v>
      </c>
    </row>
    <row r="112" spans="1:9">
      <c r="A112" s="55">
        <v>42328</v>
      </c>
      <c r="B112" t="s">
        <v>100</v>
      </c>
      <c r="C112" s="56">
        <v>-5.5</v>
      </c>
      <c r="D112" s="56">
        <v>0</v>
      </c>
      <c r="E112" s="56">
        <v>23208.03</v>
      </c>
      <c r="F112" s="56">
        <v>5761.48</v>
      </c>
      <c r="G112" s="56">
        <v>23208.03</v>
      </c>
      <c r="H112" s="57" t="s">
        <v>25</v>
      </c>
    </row>
    <row r="113" spans="1:9" ht="36">
      <c r="A113" s="55">
        <v>42338</v>
      </c>
      <c r="B113" t="s">
        <v>26</v>
      </c>
      <c r="C113" s="58">
        <v>-137.47</v>
      </c>
      <c r="D113" s="56">
        <v>0</v>
      </c>
      <c r="E113" s="56">
        <v>23070.560000000001</v>
      </c>
      <c r="F113" s="56">
        <v>5624.01</v>
      </c>
      <c r="G113" s="56">
        <v>23070.560000000001</v>
      </c>
      <c r="H113" s="59" t="s">
        <v>101</v>
      </c>
    </row>
    <row r="114" spans="1:9">
      <c r="A114" s="55">
        <v>42338</v>
      </c>
      <c r="B114" t="s">
        <v>70</v>
      </c>
      <c r="C114" s="56">
        <v>-1000</v>
      </c>
      <c r="D114" s="56">
        <v>0</v>
      </c>
      <c r="E114" s="56">
        <v>22070.560000000001</v>
      </c>
      <c r="F114" s="56">
        <v>4624.01</v>
      </c>
      <c r="G114" s="56">
        <v>22070.560000000001</v>
      </c>
      <c r="H114" s="57" t="s">
        <v>21</v>
      </c>
    </row>
    <row r="115" spans="1:9">
      <c r="A115" s="55">
        <v>42338</v>
      </c>
      <c r="B115" t="s">
        <v>71</v>
      </c>
      <c r="C115" s="56">
        <v>-19.02</v>
      </c>
      <c r="D115" s="56">
        <v>0</v>
      </c>
      <c r="E115" s="56">
        <v>22051.54</v>
      </c>
      <c r="F115" s="56">
        <v>4604.99</v>
      </c>
      <c r="G115" s="56">
        <v>22051.54</v>
      </c>
      <c r="H115" s="57" t="s">
        <v>41</v>
      </c>
    </row>
    <row r="116" spans="1:9">
      <c r="A116" s="60"/>
      <c r="B116" s="60"/>
      <c r="C116" s="60"/>
      <c r="D116" s="60"/>
      <c r="E116" s="60"/>
      <c r="F116" s="60"/>
      <c r="G116" s="60"/>
      <c r="H116" s="62"/>
      <c r="I116" s="61">
        <v>6825</v>
      </c>
    </row>
    <row r="117" spans="1:9">
      <c r="A117" s="60"/>
      <c r="B117" s="60"/>
      <c r="C117" s="60"/>
      <c r="D117" s="60"/>
      <c r="E117" s="60"/>
      <c r="F117" s="60"/>
      <c r="G117" s="60"/>
      <c r="H117" s="62"/>
      <c r="I117" s="60"/>
    </row>
    <row r="118" spans="1:9">
      <c r="A118" s="55">
        <v>42346</v>
      </c>
      <c r="B118" t="s">
        <v>33</v>
      </c>
      <c r="C118" s="56">
        <v>-23.62</v>
      </c>
      <c r="D118" s="56">
        <v>0</v>
      </c>
      <c r="E118" s="56">
        <v>22027.919999999998</v>
      </c>
      <c r="F118" s="56">
        <v>-23.62</v>
      </c>
      <c r="G118" s="56">
        <v>22027.919999999998</v>
      </c>
      <c r="H118" s="57" t="s">
        <v>34</v>
      </c>
    </row>
    <row r="119" spans="1:9">
      <c r="A119" s="55">
        <v>42359</v>
      </c>
      <c r="B119" t="s">
        <v>102</v>
      </c>
      <c r="C119" s="56">
        <v>-5.5</v>
      </c>
      <c r="D119" s="56">
        <v>0</v>
      </c>
      <c r="E119" s="56">
        <v>22022.42</v>
      </c>
      <c r="F119" s="56">
        <v>-29.12</v>
      </c>
      <c r="G119" s="56">
        <v>22022.42</v>
      </c>
      <c r="H119" s="57" t="s">
        <v>25</v>
      </c>
    </row>
    <row r="120" spans="1:9">
      <c r="A120" s="55">
        <v>42361</v>
      </c>
      <c r="B120" t="s">
        <v>103</v>
      </c>
      <c r="C120" s="56">
        <v>-379</v>
      </c>
      <c r="D120" s="56">
        <v>0</v>
      </c>
      <c r="E120" s="56">
        <v>21643.42</v>
      </c>
      <c r="F120" s="56">
        <v>-408.12</v>
      </c>
      <c r="G120" s="56">
        <v>21643.42</v>
      </c>
      <c r="H120" s="57" t="s">
        <v>48</v>
      </c>
      <c r="I120" s="1" t="s">
        <v>104</v>
      </c>
    </row>
    <row r="121" spans="1:9">
      <c r="A121" s="55">
        <v>42367</v>
      </c>
      <c r="B121" t="s">
        <v>70</v>
      </c>
      <c r="C121" s="56">
        <v>-1000</v>
      </c>
      <c r="D121" s="56">
        <v>0</v>
      </c>
      <c r="E121" s="56">
        <v>20643.419999999998</v>
      </c>
      <c r="F121" s="56">
        <v>-1408.12</v>
      </c>
      <c r="G121" s="56">
        <v>20643.419999999998</v>
      </c>
      <c r="H121" s="57" t="s">
        <v>21</v>
      </c>
    </row>
    <row r="122" spans="1:9" ht="48">
      <c r="A122" s="55">
        <v>42368</v>
      </c>
      <c r="B122" t="s">
        <v>26</v>
      </c>
      <c r="C122" s="58">
        <v>-68.97</v>
      </c>
      <c r="D122" s="56">
        <v>0</v>
      </c>
      <c r="E122" s="56">
        <v>20574.45</v>
      </c>
      <c r="F122" s="56">
        <v>-1477.09</v>
      </c>
      <c r="G122" s="56">
        <v>20574.45</v>
      </c>
      <c r="H122" s="59" t="s">
        <v>105</v>
      </c>
    </row>
    <row r="123" spans="1:9">
      <c r="A123" s="55">
        <v>42369</v>
      </c>
      <c r="B123" t="s">
        <v>71</v>
      </c>
      <c r="C123" s="56">
        <v>-17.62</v>
      </c>
      <c r="D123" s="56">
        <v>0</v>
      </c>
      <c r="E123" s="56">
        <v>20556.830000000002</v>
      </c>
      <c r="F123" s="56">
        <v>-1494.71</v>
      </c>
      <c r="G123" s="56">
        <v>20556.830000000002</v>
      </c>
      <c r="H123" s="57" t="s">
        <v>41</v>
      </c>
    </row>
    <row r="124" spans="1:9">
      <c r="A124" s="60"/>
      <c r="B124" s="60"/>
      <c r="C124" s="60"/>
      <c r="D124" s="60"/>
      <c r="E124" s="60"/>
      <c r="F124" s="60"/>
      <c r="G124" s="60"/>
      <c r="H124" s="62"/>
      <c r="I124" s="61">
        <v>0</v>
      </c>
    </row>
    <row r="125" spans="1:9">
      <c r="A125" s="60"/>
      <c r="B125" s="60"/>
      <c r="C125" s="60"/>
      <c r="D125" s="60"/>
      <c r="E125" s="60"/>
      <c r="F125" s="60"/>
      <c r="G125" s="60"/>
      <c r="H125" s="62"/>
      <c r="I125" s="60"/>
    </row>
    <row r="126" spans="1:9">
      <c r="A126" s="55">
        <v>42375</v>
      </c>
      <c r="B126" t="s">
        <v>106</v>
      </c>
      <c r="C126" s="56">
        <v>-26.5</v>
      </c>
      <c r="D126" s="56">
        <v>0</v>
      </c>
      <c r="E126" s="56">
        <v>20530.330000000002</v>
      </c>
      <c r="F126" s="56">
        <v>-26.5</v>
      </c>
      <c r="G126" s="56">
        <v>20530.330000000002</v>
      </c>
      <c r="H126" s="57" t="s">
        <v>48</v>
      </c>
    </row>
    <row r="127" spans="1:9">
      <c r="A127" s="55">
        <v>42377</v>
      </c>
      <c r="B127" t="s">
        <v>33</v>
      </c>
      <c r="C127" s="56">
        <v>-23.62</v>
      </c>
      <c r="D127" s="56">
        <v>0</v>
      </c>
      <c r="E127" s="56">
        <v>20506.71</v>
      </c>
      <c r="F127" s="56">
        <v>-50.12</v>
      </c>
      <c r="G127" s="56">
        <v>20506.71</v>
      </c>
      <c r="H127" s="57" t="s">
        <v>34</v>
      </c>
    </row>
    <row r="128" spans="1:9">
      <c r="A128" s="55">
        <v>42389</v>
      </c>
      <c r="B128" t="s">
        <v>107</v>
      </c>
      <c r="C128" s="56">
        <v>-5.5</v>
      </c>
      <c r="D128" s="56">
        <v>0</v>
      </c>
      <c r="E128" s="56">
        <v>20501.21</v>
      </c>
      <c r="F128" s="56">
        <v>-55.62</v>
      </c>
      <c r="G128" s="56">
        <v>20501.21</v>
      </c>
      <c r="H128" s="57" t="s">
        <v>25</v>
      </c>
    </row>
    <row r="129" spans="1:9" ht="84">
      <c r="A129" s="55">
        <v>42397</v>
      </c>
      <c r="B129" t="s">
        <v>26</v>
      </c>
      <c r="C129" s="58">
        <v>-61.13</v>
      </c>
      <c r="D129" s="56">
        <v>0</v>
      </c>
      <c r="E129" s="56">
        <v>20440.080000000002</v>
      </c>
      <c r="F129" s="56">
        <v>-116.75</v>
      </c>
      <c r="G129" s="56">
        <v>20440.080000000002</v>
      </c>
      <c r="H129" s="59" t="s">
        <v>108</v>
      </c>
    </row>
    <row r="130" spans="1:9">
      <c r="A130" s="55">
        <v>42397</v>
      </c>
      <c r="B130" t="s">
        <v>70</v>
      </c>
      <c r="C130" s="56">
        <v>-1000</v>
      </c>
      <c r="D130" s="56">
        <v>0</v>
      </c>
      <c r="E130" s="56">
        <v>19440.080000000002</v>
      </c>
      <c r="F130" s="56">
        <v>-1116.75</v>
      </c>
      <c r="G130" s="56">
        <v>19440.080000000002</v>
      </c>
      <c r="H130" s="57" t="s">
        <v>21</v>
      </c>
    </row>
    <row r="131" spans="1:9">
      <c r="A131" s="55">
        <v>42398</v>
      </c>
      <c r="B131" t="s">
        <v>71</v>
      </c>
      <c r="C131" s="56">
        <v>-17.62</v>
      </c>
      <c r="D131" s="56">
        <v>0</v>
      </c>
      <c r="E131" s="56">
        <v>19422.46</v>
      </c>
      <c r="F131" s="56">
        <v>-1134.3699999999999</v>
      </c>
      <c r="G131" s="56">
        <v>19422.46</v>
      </c>
      <c r="H131" s="57" t="s">
        <v>41</v>
      </c>
    </row>
    <row r="132" spans="1:9">
      <c r="A132" s="60"/>
      <c r="B132" s="60"/>
      <c r="C132" s="60"/>
      <c r="D132" s="60"/>
      <c r="E132" s="60"/>
      <c r="F132" s="60"/>
      <c r="G132" s="60"/>
      <c r="H132" s="62"/>
      <c r="I132" s="61">
        <v>0</v>
      </c>
    </row>
    <row r="133" spans="1:9">
      <c r="A133" s="60"/>
      <c r="B133" s="60"/>
      <c r="C133" s="60"/>
      <c r="D133" s="60"/>
      <c r="E133" s="60"/>
      <c r="F133" s="60"/>
      <c r="G133" s="60"/>
      <c r="H133" s="62"/>
      <c r="I133" s="60"/>
    </row>
    <row r="134" spans="1:9">
      <c r="A134" s="55">
        <v>42401</v>
      </c>
      <c r="B134" t="s">
        <v>109</v>
      </c>
      <c r="C134" s="56">
        <v>-6772.4</v>
      </c>
      <c r="D134" s="56">
        <v>0</v>
      </c>
      <c r="E134" s="56">
        <v>12650.06</v>
      </c>
      <c r="F134" s="56">
        <v>-6772.4</v>
      </c>
      <c r="G134" s="56">
        <v>12650.06</v>
      </c>
      <c r="H134" s="57" t="s">
        <v>110</v>
      </c>
    </row>
    <row r="135" spans="1:9">
      <c r="A135" s="55">
        <v>42403</v>
      </c>
      <c r="B135" t="s">
        <v>75</v>
      </c>
      <c r="C135" s="56">
        <v>-20</v>
      </c>
      <c r="D135" s="56">
        <v>0</v>
      </c>
      <c r="E135" s="56">
        <v>12630.06</v>
      </c>
      <c r="F135" s="56">
        <v>-6792.4</v>
      </c>
      <c r="G135" s="56">
        <v>12630.06</v>
      </c>
      <c r="H135" s="57" t="s">
        <v>23</v>
      </c>
    </row>
    <row r="136" spans="1:9">
      <c r="A136" s="55">
        <v>42408</v>
      </c>
      <c r="B136" t="s">
        <v>33</v>
      </c>
      <c r="C136" s="56">
        <v>-23.62</v>
      </c>
      <c r="D136" s="56">
        <v>0</v>
      </c>
      <c r="E136" s="56">
        <v>12606.44</v>
      </c>
      <c r="F136" s="56">
        <v>-6816.02</v>
      </c>
      <c r="G136" s="56">
        <v>12606.44</v>
      </c>
      <c r="H136" s="57" t="s">
        <v>34</v>
      </c>
    </row>
    <row r="137" spans="1:9">
      <c r="A137" s="55">
        <v>42408</v>
      </c>
      <c r="B137" t="s">
        <v>111</v>
      </c>
      <c r="C137" s="56">
        <v>-2.4900000000000002</v>
      </c>
      <c r="D137" s="56">
        <v>0</v>
      </c>
      <c r="E137" s="56">
        <v>12603.95</v>
      </c>
      <c r="F137" s="56">
        <v>-6818.51</v>
      </c>
      <c r="G137" s="56">
        <v>12603.95</v>
      </c>
      <c r="H137" s="57" t="s">
        <v>112</v>
      </c>
    </row>
    <row r="138" spans="1:9">
      <c r="A138" s="55">
        <v>42416</v>
      </c>
      <c r="B138" t="s">
        <v>55</v>
      </c>
      <c r="C138" s="56">
        <v>-6.9</v>
      </c>
      <c r="D138" s="56">
        <v>0</v>
      </c>
      <c r="E138" s="56">
        <v>12597.05</v>
      </c>
      <c r="F138" s="56">
        <v>-6825.41</v>
      </c>
      <c r="G138" s="56">
        <v>12597.05</v>
      </c>
      <c r="H138" s="57" t="s">
        <v>23</v>
      </c>
    </row>
    <row r="139" spans="1:9">
      <c r="A139" s="55">
        <v>42417</v>
      </c>
      <c r="B139" t="s">
        <v>55</v>
      </c>
      <c r="C139" s="56">
        <v>-6.9</v>
      </c>
      <c r="D139" s="56">
        <v>0</v>
      </c>
      <c r="E139" s="56">
        <v>12590.15</v>
      </c>
      <c r="F139" s="56">
        <v>-6832.31</v>
      </c>
      <c r="G139" s="56">
        <v>12590.15</v>
      </c>
      <c r="H139" s="57" t="s">
        <v>23</v>
      </c>
    </row>
    <row r="140" spans="1:9">
      <c r="A140" s="55">
        <v>42418</v>
      </c>
      <c r="B140" t="s">
        <v>67</v>
      </c>
      <c r="C140" s="56">
        <v>-174</v>
      </c>
      <c r="D140" s="56">
        <v>0</v>
      </c>
      <c r="E140" s="56">
        <v>12416.15</v>
      </c>
      <c r="F140" s="56">
        <v>-7006.31</v>
      </c>
      <c r="G140" s="56">
        <v>12416.15</v>
      </c>
      <c r="H140" s="57" t="s">
        <v>11</v>
      </c>
    </row>
    <row r="141" spans="1:9">
      <c r="A141" s="55">
        <v>42418</v>
      </c>
      <c r="B141" t="s">
        <v>55</v>
      </c>
      <c r="C141" s="56">
        <v>-6.9</v>
      </c>
      <c r="D141" s="56">
        <v>0</v>
      </c>
      <c r="E141" s="56">
        <v>12409.25</v>
      </c>
      <c r="F141" s="56">
        <v>-7013.21</v>
      </c>
      <c r="G141" s="56">
        <v>12409.25</v>
      </c>
      <c r="H141" s="57" t="s">
        <v>23</v>
      </c>
    </row>
    <row r="142" spans="1:9">
      <c r="A142" s="55">
        <v>42420</v>
      </c>
      <c r="B142" t="s">
        <v>113</v>
      </c>
      <c r="C142" s="56">
        <v>-5.5</v>
      </c>
      <c r="D142" s="56">
        <v>0</v>
      </c>
      <c r="E142" s="56">
        <v>12403.75</v>
      </c>
      <c r="F142" s="56">
        <v>-7018.71</v>
      </c>
      <c r="G142" s="56">
        <v>12403.75</v>
      </c>
      <c r="H142" s="57" t="s">
        <v>25</v>
      </c>
    </row>
    <row r="143" spans="1:9">
      <c r="A143" s="55">
        <v>42422</v>
      </c>
      <c r="B143" t="s">
        <v>52</v>
      </c>
      <c r="C143" s="56">
        <v>-6.9</v>
      </c>
      <c r="D143" s="56">
        <v>0</v>
      </c>
      <c r="E143" s="56">
        <v>12396.85</v>
      </c>
      <c r="F143" s="56">
        <v>-7025.61</v>
      </c>
      <c r="G143" s="56">
        <v>12396.85</v>
      </c>
      <c r="H143" s="57" t="s">
        <v>23</v>
      </c>
    </row>
    <row r="144" spans="1:9">
      <c r="A144" s="55">
        <v>42422</v>
      </c>
      <c r="B144" t="s">
        <v>55</v>
      </c>
      <c r="C144" s="56">
        <v>-6.9</v>
      </c>
      <c r="D144" s="56">
        <v>0</v>
      </c>
      <c r="E144" s="56">
        <v>12389.95</v>
      </c>
      <c r="F144" s="56">
        <v>-7032.51</v>
      </c>
      <c r="G144" s="56">
        <v>12389.95</v>
      </c>
      <c r="H144" s="57" t="s">
        <v>23</v>
      </c>
    </row>
    <row r="145" spans="1:9">
      <c r="A145" s="55">
        <v>42423</v>
      </c>
      <c r="B145" t="s">
        <v>55</v>
      </c>
      <c r="C145" s="56">
        <v>-6.9</v>
      </c>
      <c r="D145" s="56">
        <v>0</v>
      </c>
      <c r="E145" s="56">
        <v>12383.05</v>
      </c>
      <c r="F145" s="56">
        <v>-7039.41</v>
      </c>
      <c r="G145" s="56">
        <v>12383.05</v>
      </c>
      <c r="H145" s="57" t="s">
        <v>23</v>
      </c>
    </row>
    <row r="146" spans="1:9">
      <c r="A146" s="55">
        <v>42424</v>
      </c>
      <c r="B146" t="s">
        <v>55</v>
      </c>
      <c r="C146" s="56">
        <v>-6.9</v>
      </c>
      <c r="D146" s="56">
        <v>0</v>
      </c>
      <c r="E146" s="56">
        <v>12376.15</v>
      </c>
      <c r="F146" s="56">
        <v>-7046.31</v>
      </c>
      <c r="G146" s="56">
        <v>12376.15</v>
      </c>
      <c r="H146" s="57" t="s">
        <v>23</v>
      </c>
    </row>
    <row r="147" spans="1:9">
      <c r="A147" s="55">
        <v>42426</v>
      </c>
      <c r="B147" t="s">
        <v>55</v>
      </c>
      <c r="C147" s="56">
        <v>-3.7</v>
      </c>
      <c r="D147" s="56">
        <v>0</v>
      </c>
      <c r="E147" s="56">
        <v>12372.45</v>
      </c>
      <c r="F147" s="56">
        <v>-7050.01</v>
      </c>
      <c r="G147" s="56">
        <v>12372.45</v>
      </c>
      <c r="H147" s="57" t="s">
        <v>23</v>
      </c>
    </row>
    <row r="148" spans="1:9" ht="36">
      <c r="A148" s="55">
        <v>42429</v>
      </c>
      <c r="B148" t="s">
        <v>26</v>
      </c>
      <c r="C148" s="58">
        <v>-43.15</v>
      </c>
      <c r="D148" s="56">
        <v>0</v>
      </c>
      <c r="E148" s="56">
        <v>12329.3</v>
      </c>
      <c r="F148" s="56">
        <v>-7093.16</v>
      </c>
      <c r="G148" s="56">
        <v>12329.3</v>
      </c>
      <c r="H148" s="59" t="s">
        <v>114</v>
      </c>
    </row>
    <row r="149" spans="1:9">
      <c r="A149" s="55">
        <v>42429</v>
      </c>
      <c r="B149" t="s">
        <v>70</v>
      </c>
      <c r="C149" s="56">
        <v>-1000</v>
      </c>
      <c r="D149" s="56">
        <v>0</v>
      </c>
      <c r="E149" s="56">
        <v>11329.3</v>
      </c>
      <c r="F149" s="56">
        <v>-8093.16</v>
      </c>
      <c r="G149" s="56">
        <v>11329.3</v>
      </c>
      <c r="H149" s="57" t="s">
        <v>21</v>
      </c>
    </row>
    <row r="150" spans="1:9">
      <c r="A150" s="55">
        <v>42429</v>
      </c>
      <c r="B150" t="s">
        <v>71</v>
      </c>
      <c r="C150" s="56">
        <v>-20.28</v>
      </c>
      <c r="D150" s="56">
        <v>0</v>
      </c>
      <c r="E150" s="56">
        <v>11309.02</v>
      </c>
      <c r="F150" s="56">
        <v>-8113.44</v>
      </c>
      <c r="G150" s="56">
        <v>11309.02</v>
      </c>
      <c r="H150" s="57" t="s">
        <v>41</v>
      </c>
    </row>
    <row r="151" spans="1:9">
      <c r="A151" s="55">
        <v>42429</v>
      </c>
      <c r="B151" t="s">
        <v>55</v>
      </c>
      <c r="C151" s="56">
        <v>-6.9</v>
      </c>
      <c r="D151" s="56">
        <v>0</v>
      </c>
      <c r="E151" s="56">
        <v>11302.12</v>
      </c>
      <c r="F151" s="56">
        <v>-8120.34</v>
      </c>
      <c r="G151" s="56">
        <v>11302.12</v>
      </c>
      <c r="H151" s="57" t="s">
        <v>23</v>
      </c>
    </row>
    <row r="152" spans="1:9">
      <c r="A152" s="60"/>
      <c r="B152" s="60"/>
      <c r="C152" s="60"/>
      <c r="D152" s="60"/>
      <c r="E152" s="60"/>
      <c r="F152" s="60"/>
      <c r="G152" s="60"/>
      <c r="H152" s="62"/>
      <c r="I152" s="61">
        <v>0</v>
      </c>
    </row>
    <row r="153" spans="1:9">
      <c r="A153" s="60"/>
      <c r="B153" s="60"/>
      <c r="C153" s="60"/>
      <c r="D153" s="60"/>
      <c r="E153" s="60"/>
      <c r="F153" s="60"/>
      <c r="G153" s="60"/>
      <c r="H153" s="62"/>
      <c r="I153" s="60"/>
    </row>
    <row r="154" spans="1:9">
      <c r="A154" s="55">
        <v>42430</v>
      </c>
      <c r="B154" t="s">
        <v>31</v>
      </c>
      <c r="C154" s="56">
        <v>0</v>
      </c>
      <c r="D154" s="56">
        <v>2400</v>
      </c>
      <c r="E154" s="56">
        <v>13702.12</v>
      </c>
      <c r="F154" s="56">
        <v>2400</v>
      </c>
      <c r="G154" s="56">
        <v>13702.12</v>
      </c>
      <c r="H154" s="57" t="s">
        <v>15</v>
      </c>
      <c r="I154" t="s">
        <v>115</v>
      </c>
    </row>
    <row r="155" spans="1:9">
      <c r="A155" s="55">
        <v>42430</v>
      </c>
      <c r="B155" t="s">
        <v>55</v>
      </c>
      <c r="C155" s="56">
        <v>-28</v>
      </c>
      <c r="D155" s="56">
        <v>0</v>
      </c>
      <c r="E155" s="56">
        <v>13674.12</v>
      </c>
      <c r="F155" s="56">
        <v>2372</v>
      </c>
      <c r="G155" s="56">
        <v>13674.12</v>
      </c>
      <c r="H155" s="57" t="s">
        <v>23</v>
      </c>
    </row>
    <row r="156" spans="1:9">
      <c r="A156" s="55">
        <v>42432</v>
      </c>
      <c r="B156" t="s">
        <v>42</v>
      </c>
      <c r="C156" s="56">
        <v>-6124.54</v>
      </c>
      <c r="D156" s="56">
        <v>0</v>
      </c>
      <c r="E156" s="56">
        <v>7549.58</v>
      </c>
      <c r="F156" s="56">
        <v>-3752.54</v>
      </c>
      <c r="G156" s="56">
        <v>7549.58</v>
      </c>
      <c r="H156" s="57" t="s">
        <v>17</v>
      </c>
    </row>
    <row r="157" spans="1:9">
      <c r="A157" s="55">
        <v>42437</v>
      </c>
      <c r="B157" t="s">
        <v>31</v>
      </c>
      <c r="C157" s="56">
        <v>0</v>
      </c>
      <c r="D157" s="56">
        <v>1800</v>
      </c>
      <c r="E157" s="56">
        <v>9349.58</v>
      </c>
      <c r="F157" s="56">
        <v>-1952.54</v>
      </c>
      <c r="G157" s="56">
        <v>9349.58</v>
      </c>
      <c r="H157" s="57" t="s">
        <v>15</v>
      </c>
      <c r="I157" s="1" t="s">
        <v>116</v>
      </c>
    </row>
    <row r="158" spans="1:9">
      <c r="A158" s="55">
        <v>42437</v>
      </c>
      <c r="B158" t="s">
        <v>33</v>
      </c>
      <c r="C158" s="56">
        <v>-23.62</v>
      </c>
      <c r="D158" s="56">
        <v>0</v>
      </c>
      <c r="E158" s="56">
        <v>9325.9599999999991</v>
      </c>
      <c r="F158" s="56">
        <v>-1976.16</v>
      </c>
      <c r="G158" s="56">
        <v>9325.9599999999991</v>
      </c>
      <c r="H158" s="57" t="s">
        <v>34</v>
      </c>
    </row>
    <row r="159" spans="1:9">
      <c r="A159" s="55">
        <v>42437</v>
      </c>
      <c r="B159" t="s">
        <v>117</v>
      </c>
      <c r="C159" s="56">
        <v>-459.95</v>
      </c>
      <c r="D159" s="56">
        <v>0</v>
      </c>
      <c r="E159" s="56">
        <v>8866.01</v>
      </c>
      <c r="F159" s="56">
        <v>-2436.11</v>
      </c>
      <c r="G159" s="56">
        <v>8866.01</v>
      </c>
      <c r="H159" s="57" t="s">
        <v>48</v>
      </c>
      <c r="I159" s="1" t="s">
        <v>118</v>
      </c>
    </row>
    <row r="160" spans="1:9">
      <c r="A160" s="55">
        <v>42438</v>
      </c>
      <c r="B160" t="s">
        <v>55</v>
      </c>
      <c r="C160" s="56">
        <v>-512.70000000000005</v>
      </c>
      <c r="D160" s="56">
        <v>0</v>
      </c>
      <c r="E160" s="56">
        <v>8353.31</v>
      </c>
      <c r="F160" s="56">
        <v>-2948.81</v>
      </c>
      <c r="G160" s="56">
        <v>8353.31</v>
      </c>
      <c r="H160" s="57" t="s">
        <v>23</v>
      </c>
    </row>
    <row r="161" spans="1:9">
      <c r="A161" s="55">
        <v>42444</v>
      </c>
      <c r="B161" t="s">
        <v>31</v>
      </c>
      <c r="C161" s="56">
        <v>0</v>
      </c>
      <c r="D161" s="56">
        <v>1600</v>
      </c>
      <c r="E161" s="56">
        <v>9953.31</v>
      </c>
      <c r="F161" s="56">
        <v>-1348.81</v>
      </c>
      <c r="G161" s="56">
        <v>9953.31</v>
      </c>
      <c r="H161" s="57" t="s">
        <v>15</v>
      </c>
      <c r="I161" s="1" t="s">
        <v>119</v>
      </c>
    </row>
    <row r="162" spans="1:9">
      <c r="A162" s="55">
        <v>42444</v>
      </c>
      <c r="B162" t="s">
        <v>120</v>
      </c>
      <c r="C162" s="56">
        <v>-377.53</v>
      </c>
      <c r="D162" s="56">
        <v>0</v>
      </c>
      <c r="E162" s="56">
        <v>9575.7800000000007</v>
      </c>
      <c r="F162" s="56">
        <v>-1726.34</v>
      </c>
      <c r="G162" s="56">
        <v>9575.7800000000007</v>
      </c>
      <c r="H162" s="57" t="s">
        <v>48</v>
      </c>
      <c r="I162" s="1" t="s">
        <v>121</v>
      </c>
    </row>
    <row r="163" spans="1:9">
      <c r="A163" s="55">
        <v>42450</v>
      </c>
      <c r="B163" t="s">
        <v>122</v>
      </c>
      <c r="C163" s="56">
        <v>-5.5</v>
      </c>
      <c r="D163" s="56">
        <v>0</v>
      </c>
      <c r="E163" s="56">
        <v>9570.2800000000007</v>
      </c>
      <c r="F163" s="56">
        <v>-1731.84</v>
      </c>
      <c r="G163" s="56">
        <v>9570.2800000000007</v>
      </c>
      <c r="H163" s="57" t="s">
        <v>25</v>
      </c>
    </row>
    <row r="164" spans="1:9">
      <c r="A164" s="55">
        <v>42451</v>
      </c>
      <c r="B164" t="s">
        <v>31</v>
      </c>
      <c r="C164" s="56">
        <v>0</v>
      </c>
      <c r="D164" s="56">
        <v>2000</v>
      </c>
      <c r="E164" s="56">
        <v>11570.28</v>
      </c>
      <c r="F164" s="56">
        <v>268.16000000000003</v>
      </c>
      <c r="G164" s="56">
        <v>11570.28</v>
      </c>
      <c r="H164" s="57" t="s">
        <v>15</v>
      </c>
      <c r="I164" s="1" t="s">
        <v>123</v>
      </c>
    </row>
    <row r="165" spans="1:9">
      <c r="A165" s="55">
        <v>42458</v>
      </c>
      <c r="B165" t="s">
        <v>70</v>
      </c>
      <c r="C165" s="56">
        <v>-1000</v>
      </c>
      <c r="D165" s="56">
        <v>0</v>
      </c>
      <c r="E165" s="56">
        <v>10570.28</v>
      </c>
      <c r="F165" s="56">
        <v>-731.84</v>
      </c>
      <c r="G165" s="56">
        <v>10570.28</v>
      </c>
      <c r="H165" s="57" t="s">
        <v>21</v>
      </c>
    </row>
    <row r="166" spans="1:9">
      <c r="A166" s="55">
        <v>42459</v>
      </c>
      <c r="B166" t="s">
        <v>31</v>
      </c>
      <c r="C166" s="56">
        <v>0</v>
      </c>
      <c r="D166" s="56">
        <v>2000</v>
      </c>
      <c r="E166" s="56">
        <v>12570.28</v>
      </c>
      <c r="F166" s="56">
        <v>1268.1600000000001</v>
      </c>
      <c r="G166" s="56">
        <v>12570.28</v>
      </c>
      <c r="H166" s="57" t="s">
        <v>15</v>
      </c>
      <c r="I166" s="1" t="s">
        <v>124</v>
      </c>
    </row>
    <row r="167" spans="1:9">
      <c r="A167" s="55">
        <v>42459</v>
      </c>
      <c r="B167" t="s">
        <v>93</v>
      </c>
      <c r="C167" s="56">
        <v>-304.8</v>
      </c>
      <c r="D167" s="56">
        <v>0</v>
      </c>
      <c r="E167" s="56">
        <v>12265.48</v>
      </c>
      <c r="F167" s="56">
        <v>963.36</v>
      </c>
      <c r="G167" s="56">
        <v>12265.48</v>
      </c>
      <c r="H167" s="57" t="s">
        <v>94</v>
      </c>
    </row>
    <row r="168" spans="1:9">
      <c r="A168" s="55">
        <v>42460</v>
      </c>
      <c r="B168" t="s">
        <v>71</v>
      </c>
      <c r="C168" s="56">
        <v>-17.62</v>
      </c>
      <c r="D168" s="56">
        <v>0</v>
      </c>
      <c r="E168" s="56">
        <v>12247.86</v>
      </c>
      <c r="F168" s="56">
        <v>945.74</v>
      </c>
      <c r="G168" s="56">
        <v>12247.86</v>
      </c>
      <c r="H168" s="57" t="s">
        <v>41</v>
      </c>
    </row>
    <row r="169" spans="1:9">
      <c r="A169" s="60"/>
      <c r="B169" s="60"/>
      <c r="C169" s="60"/>
      <c r="D169" s="60"/>
      <c r="E169" s="60"/>
      <c r="F169" s="60"/>
      <c r="G169" s="60"/>
      <c r="H169" s="62"/>
      <c r="I169" s="61">
        <v>9800</v>
      </c>
    </row>
    <row r="170" spans="1:9">
      <c r="A170" s="60"/>
      <c r="B170" s="60"/>
      <c r="C170" s="60"/>
      <c r="D170" s="60"/>
      <c r="E170" s="60"/>
      <c r="F170" s="60"/>
      <c r="G170" s="60"/>
      <c r="H170" s="62"/>
      <c r="I170" s="60"/>
    </row>
    <row r="171" spans="1:9" ht="96">
      <c r="A171" s="55">
        <v>42465</v>
      </c>
      <c r="B171" t="s">
        <v>26</v>
      </c>
      <c r="C171" s="58">
        <v>-734.9</v>
      </c>
      <c r="D171" s="56">
        <v>0</v>
      </c>
      <c r="E171" s="56">
        <v>11512.96</v>
      </c>
      <c r="F171" s="56">
        <v>-734.9</v>
      </c>
      <c r="G171" s="56">
        <v>11512.96</v>
      </c>
      <c r="H171" s="59" t="s">
        <v>125</v>
      </c>
    </row>
    <row r="172" spans="1:9">
      <c r="A172" s="55">
        <v>42465</v>
      </c>
      <c r="B172" t="s">
        <v>43</v>
      </c>
      <c r="C172" s="56">
        <v>-140.08000000000001</v>
      </c>
      <c r="D172" s="56">
        <v>0</v>
      </c>
      <c r="E172" s="56">
        <v>11372.88</v>
      </c>
      <c r="F172" s="56">
        <v>-874.98</v>
      </c>
      <c r="G172" s="56">
        <v>11372.88</v>
      </c>
      <c r="H172" s="57" t="s">
        <v>19</v>
      </c>
    </row>
    <row r="173" spans="1:9">
      <c r="A173" s="55">
        <v>42468</v>
      </c>
      <c r="B173" t="s">
        <v>33</v>
      </c>
      <c r="C173" s="56">
        <v>-23.62</v>
      </c>
      <c r="D173" s="56">
        <v>0</v>
      </c>
      <c r="E173" s="56">
        <v>11349.26</v>
      </c>
      <c r="F173" s="56">
        <v>-898.6</v>
      </c>
      <c r="G173" s="56">
        <v>11349.26</v>
      </c>
      <c r="H173" s="57" t="s">
        <v>34</v>
      </c>
      <c r="I173" s="1" t="s">
        <v>126</v>
      </c>
    </row>
    <row r="174" spans="1:9">
      <c r="A174" s="55">
        <v>42471</v>
      </c>
      <c r="B174" t="s">
        <v>127</v>
      </c>
      <c r="C174" s="56">
        <v>-34.909999999999997</v>
      </c>
      <c r="D174" s="56">
        <v>0</v>
      </c>
      <c r="E174" s="56">
        <v>11314.35</v>
      </c>
      <c r="F174" s="56">
        <v>-933.51</v>
      </c>
      <c r="G174" s="56">
        <v>11314.35</v>
      </c>
      <c r="H174" s="57" t="s">
        <v>8</v>
      </c>
      <c r="I174" s="1" t="s">
        <v>9</v>
      </c>
    </row>
    <row r="175" spans="1:9">
      <c r="A175" s="55">
        <v>42471</v>
      </c>
      <c r="B175" t="s">
        <v>45</v>
      </c>
      <c r="C175" s="56">
        <v>-0.96</v>
      </c>
      <c r="D175" s="56">
        <v>0</v>
      </c>
      <c r="E175" s="56">
        <v>11313.39</v>
      </c>
      <c r="F175" s="56">
        <v>-934.47</v>
      </c>
      <c r="G175" s="56">
        <v>11313.39</v>
      </c>
      <c r="H175" s="57" t="s">
        <v>25</v>
      </c>
    </row>
    <row r="176" spans="1:9">
      <c r="A176" s="55">
        <v>42472</v>
      </c>
      <c r="B176" t="s">
        <v>31</v>
      </c>
      <c r="C176" s="56">
        <v>0</v>
      </c>
      <c r="D176" s="56">
        <v>1600</v>
      </c>
      <c r="E176" s="56">
        <v>12913.39</v>
      </c>
      <c r="F176" s="56">
        <v>665.53</v>
      </c>
      <c r="G176" s="56">
        <v>12913.39</v>
      </c>
      <c r="H176" s="57" t="s">
        <v>15</v>
      </c>
    </row>
    <row r="177" spans="1:9">
      <c r="A177" s="55">
        <v>42479</v>
      </c>
      <c r="B177" t="s">
        <v>31</v>
      </c>
      <c r="C177" s="56">
        <v>0</v>
      </c>
      <c r="D177" s="56">
        <v>2000</v>
      </c>
      <c r="E177" s="56">
        <v>14913.39</v>
      </c>
      <c r="F177" s="56">
        <v>2665.53</v>
      </c>
      <c r="G177" s="56">
        <v>14913.39</v>
      </c>
      <c r="H177" s="57" t="s">
        <v>15</v>
      </c>
    </row>
    <row r="178" spans="1:9">
      <c r="A178" s="55">
        <v>42480</v>
      </c>
      <c r="B178" t="s">
        <v>128</v>
      </c>
      <c r="C178" s="56">
        <v>-5.5</v>
      </c>
      <c r="D178" s="56">
        <v>0</v>
      </c>
      <c r="E178" s="56">
        <v>14907.89</v>
      </c>
      <c r="F178" s="56">
        <v>2660.03</v>
      </c>
      <c r="G178" s="56">
        <v>14907.89</v>
      </c>
      <c r="H178" s="57" t="s">
        <v>25</v>
      </c>
    </row>
    <row r="179" spans="1:9">
      <c r="A179" s="55">
        <v>42485</v>
      </c>
      <c r="B179" t="s">
        <v>129</v>
      </c>
      <c r="C179" s="56">
        <v>-42.65</v>
      </c>
      <c r="D179" s="56">
        <v>0</v>
      </c>
      <c r="E179" s="56">
        <v>14865.24</v>
      </c>
      <c r="F179" s="56">
        <v>2617.38</v>
      </c>
      <c r="G179" s="56">
        <v>14865.24</v>
      </c>
      <c r="H179" s="57" t="s">
        <v>48</v>
      </c>
      <c r="I179" s="1" t="s">
        <v>130</v>
      </c>
    </row>
    <row r="180" spans="1:9">
      <c r="A180" s="55">
        <v>42486</v>
      </c>
      <c r="B180" t="s">
        <v>31</v>
      </c>
      <c r="C180" s="56">
        <v>0</v>
      </c>
      <c r="D180" s="56">
        <v>2000</v>
      </c>
      <c r="E180" s="56">
        <v>16865.240000000002</v>
      </c>
      <c r="F180" s="56">
        <v>4617.38</v>
      </c>
      <c r="G180" s="56">
        <v>16865.240000000002</v>
      </c>
      <c r="H180" s="57" t="s">
        <v>15</v>
      </c>
    </row>
    <row r="181" spans="1:9">
      <c r="A181" s="55">
        <v>42488</v>
      </c>
      <c r="B181" t="s">
        <v>70</v>
      </c>
      <c r="C181" s="56">
        <v>-1000</v>
      </c>
      <c r="D181" s="56">
        <v>0</v>
      </c>
      <c r="E181" s="56">
        <v>15865.24</v>
      </c>
      <c r="F181" s="56">
        <v>3617.38</v>
      </c>
      <c r="G181" s="56">
        <v>15865.24</v>
      </c>
      <c r="H181" s="57" t="s">
        <v>21</v>
      </c>
    </row>
    <row r="182" spans="1:9">
      <c r="A182" s="55">
        <v>42489</v>
      </c>
      <c r="B182" t="s">
        <v>71</v>
      </c>
      <c r="C182" s="56">
        <v>-17.77</v>
      </c>
      <c r="D182" s="56">
        <v>0</v>
      </c>
      <c r="E182" s="56">
        <v>15847.47</v>
      </c>
      <c r="F182" s="56">
        <v>3599.61</v>
      </c>
      <c r="G182" s="56">
        <v>15847.47</v>
      </c>
      <c r="H182" s="57" t="s">
        <v>41</v>
      </c>
    </row>
    <row r="183" spans="1:9">
      <c r="A183" s="60"/>
      <c r="B183" s="60"/>
      <c r="C183" s="60"/>
      <c r="D183" s="60"/>
      <c r="E183" s="60"/>
      <c r="F183" s="60"/>
      <c r="G183" s="60"/>
      <c r="H183" s="62"/>
      <c r="I183" s="61">
        <v>5600</v>
      </c>
    </row>
    <row r="184" spans="1:9">
      <c r="A184" s="60"/>
      <c r="B184" s="60"/>
      <c r="C184" s="60"/>
      <c r="D184" s="60"/>
      <c r="E184" s="60"/>
      <c r="F184" s="60"/>
      <c r="G184" s="60"/>
      <c r="H184" s="62"/>
      <c r="I184" s="60"/>
    </row>
    <row r="185" spans="1:9">
      <c r="A185" s="55">
        <v>42493</v>
      </c>
      <c r="B185" t="s">
        <v>31</v>
      </c>
      <c r="C185" s="56">
        <v>0</v>
      </c>
      <c r="D185" s="56">
        <v>2000</v>
      </c>
      <c r="E185" s="56">
        <v>17847.47</v>
      </c>
      <c r="F185" s="56">
        <v>2000</v>
      </c>
      <c r="G185" s="56">
        <v>17847.47</v>
      </c>
      <c r="H185" s="57" t="s">
        <v>15</v>
      </c>
    </row>
    <row r="186" spans="1:9">
      <c r="A186" s="55">
        <v>42499</v>
      </c>
      <c r="B186" t="s">
        <v>33</v>
      </c>
      <c r="C186" s="56">
        <v>-23.62</v>
      </c>
      <c r="D186" s="56">
        <v>0</v>
      </c>
      <c r="E186" s="56">
        <v>17823.849999999999</v>
      </c>
      <c r="F186" s="56">
        <v>1976.38</v>
      </c>
      <c r="G186" s="56">
        <v>17823.849999999999</v>
      </c>
      <c r="H186" s="57" t="s">
        <v>34</v>
      </c>
      <c r="I186" s="1" t="s">
        <v>126</v>
      </c>
    </row>
    <row r="187" spans="1:9">
      <c r="A187" s="55">
        <v>42499</v>
      </c>
      <c r="B187" t="s">
        <v>131</v>
      </c>
      <c r="C187" s="56">
        <v>-33.979999999999997</v>
      </c>
      <c r="D187" s="56">
        <v>0</v>
      </c>
      <c r="E187" s="56">
        <v>17789.87</v>
      </c>
      <c r="F187" s="56">
        <v>1942.4</v>
      </c>
      <c r="G187" s="56">
        <v>17789.87</v>
      </c>
      <c r="H187" s="57" t="s">
        <v>8</v>
      </c>
      <c r="I187" s="1" t="s">
        <v>9</v>
      </c>
    </row>
    <row r="188" spans="1:9">
      <c r="A188" s="55">
        <v>42499</v>
      </c>
      <c r="B188" t="s">
        <v>45</v>
      </c>
      <c r="C188" s="56">
        <v>-0.93</v>
      </c>
      <c r="D188" s="56">
        <v>0</v>
      </c>
      <c r="E188" s="56">
        <v>17788.939999999999</v>
      </c>
      <c r="F188" s="56">
        <v>1941.47</v>
      </c>
      <c r="G188" s="56">
        <v>17788.939999999999</v>
      </c>
      <c r="H188" s="57" t="s">
        <v>25</v>
      </c>
    </row>
    <row r="189" spans="1:9">
      <c r="A189" s="55">
        <v>42500</v>
      </c>
      <c r="B189" t="s">
        <v>31</v>
      </c>
      <c r="C189" s="56">
        <v>0</v>
      </c>
      <c r="D189" s="56">
        <v>2000</v>
      </c>
      <c r="E189" s="56">
        <v>19788.939999999999</v>
      </c>
      <c r="F189" s="56">
        <v>3941.47</v>
      </c>
      <c r="G189" s="56">
        <v>19788.939999999999</v>
      </c>
      <c r="H189" s="57" t="s">
        <v>15</v>
      </c>
    </row>
    <row r="190" spans="1:9">
      <c r="A190" s="55">
        <v>42501</v>
      </c>
      <c r="B190" t="s">
        <v>132</v>
      </c>
      <c r="C190" s="56">
        <v>-9.76</v>
      </c>
      <c r="D190" s="56">
        <v>0</v>
      </c>
      <c r="E190" s="56">
        <v>19779.18</v>
      </c>
      <c r="F190" s="56">
        <v>3931.71</v>
      </c>
      <c r="G190" s="56">
        <v>19779.18</v>
      </c>
      <c r="H190" s="57" t="s">
        <v>48</v>
      </c>
      <c r="I190" s="1" t="s">
        <v>133</v>
      </c>
    </row>
    <row r="191" spans="1:9">
      <c r="A191" s="55">
        <v>42507</v>
      </c>
      <c r="B191" t="s">
        <v>31</v>
      </c>
      <c r="C191" s="56">
        <v>0</v>
      </c>
      <c r="D191" s="56">
        <v>1600</v>
      </c>
      <c r="E191" s="56">
        <v>21379.18</v>
      </c>
      <c r="F191" s="56">
        <v>5531.71</v>
      </c>
      <c r="G191" s="56">
        <v>21379.18</v>
      </c>
      <c r="H191" s="57" t="s">
        <v>15</v>
      </c>
    </row>
    <row r="192" spans="1:9">
      <c r="A192" s="55">
        <v>42511</v>
      </c>
      <c r="B192" t="s">
        <v>134</v>
      </c>
      <c r="C192" s="56">
        <v>-5.5</v>
      </c>
      <c r="D192" s="56">
        <v>0</v>
      </c>
      <c r="E192" s="56">
        <v>21373.68</v>
      </c>
      <c r="F192" s="56">
        <v>5526.21</v>
      </c>
      <c r="G192" s="56">
        <v>21373.68</v>
      </c>
      <c r="H192" s="57" t="s">
        <v>25</v>
      </c>
    </row>
    <row r="193" spans="1:9">
      <c r="A193" s="55">
        <v>42514</v>
      </c>
      <c r="B193" t="s">
        <v>31</v>
      </c>
      <c r="C193" s="56">
        <v>0</v>
      </c>
      <c r="D193" s="56">
        <v>2000</v>
      </c>
      <c r="E193" s="56">
        <v>23373.68</v>
      </c>
      <c r="F193" s="56">
        <v>7526.21</v>
      </c>
      <c r="G193" s="56">
        <v>23373.68</v>
      </c>
      <c r="H193" s="57" t="s">
        <v>15</v>
      </c>
    </row>
    <row r="194" spans="1:9">
      <c r="A194" s="55">
        <v>42516</v>
      </c>
      <c r="B194" t="s">
        <v>135</v>
      </c>
      <c r="C194" s="56">
        <v>-159.99</v>
      </c>
      <c r="D194" s="56">
        <v>0</v>
      </c>
      <c r="E194" s="56">
        <v>23213.69</v>
      </c>
      <c r="F194" s="56">
        <v>7366.22</v>
      </c>
      <c r="G194" s="56">
        <v>23213.69</v>
      </c>
      <c r="H194" s="57" t="s">
        <v>41</v>
      </c>
      <c r="I194" t="s">
        <v>136</v>
      </c>
    </row>
    <row r="195" spans="1:9">
      <c r="A195" s="55">
        <v>42521</v>
      </c>
      <c r="B195" t="s">
        <v>31</v>
      </c>
      <c r="C195" s="56">
        <v>0</v>
      </c>
      <c r="D195" s="56">
        <v>2400</v>
      </c>
      <c r="E195" s="56">
        <v>25613.69</v>
      </c>
      <c r="F195" s="56">
        <v>9766.2199999999993</v>
      </c>
      <c r="G195" s="56">
        <v>25613.69</v>
      </c>
      <c r="H195" s="57" t="s">
        <v>15</v>
      </c>
    </row>
    <row r="196" spans="1:9">
      <c r="A196" s="55">
        <v>42521</v>
      </c>
      <c r="B196" t="s">
        <v>70</v>
      </c>
      <c r="C196" s="56">
        <v>-1000</v>
      </c>
      <c r="D196" s="56">
        <v>0</v>
      </c>
      <c r="E196" s="56">
        <v>24613.69</v>
      </c>
      <c r="F196" s="56">
        <v>8766.2199999999993</v>
      </c>
      <c r="G196" s="56">
        <v>24613.69</v>
      </c>
      <c r="H196" s="57" t="s">
        <v>21</v>
      </c>
    </row>
    <row r="197" spans="1:9">
      <c r="A197" s="55">
        <v>42521</v>
      </c>
      <c r="B197" t="s">
        <v>71</v>
      </c>
      <c r="C197" s="56">
        <v>-17.77</v>
      </c>
      <c r="D197" s="56">
        <v>0</v>
      </c>
      <c r="E197" s="56">
        <v>24595.919999999998</v>
      </c>
      <c r="F197" s="56">
        <v>8748.4500000000007</v>
      </c>
      <c r="G197" s="56">
        <v>24595.919999999998</v>
      </c>
      <c r="H197" s="57" t="s">
        <v>41</v>
      </c>
    </row>
    <row r="198" spans="1:9">
      <c r="A198" s="55">
        <v>42521</v>
      </c>
      <c r="B198" t="s">
        <v>55</v>
      </c>
      <c r="C198" s="56">
        <v>0</v>
      </c>
      <c r="D198" s="56">
        <v>212.3</v>
      </c>
      <c r="E198" s="56">
        <v>24808.22</v>
      </c>
      <c r="F198" s="56">
        <v>8960.75</v>
      </c>
      <c r="G198" s="56">
        <v>24808.22</v>
      </c>
      <c r="H198" s="57" t="s">
        <v>23</v>
      </c>
      <c r="I198" t="s">
        <v>137</v>
      </c>
    </row>
    <row r="199" spans="1:9">
      <c r="A199" s="60"/>
      <c r="B199" s="60"/>
      <c r="C199" s="60"/>
      <c r="D199" s="60"/>
      <c r="E199" s="60"/>
      <c r="F199" s="60"/>
      <c r="G199" s="60"/>
      <c r="H199" s="62"/>
      <c r="I199" s="61">
        <v>10212.299999999999</v>
      </c>
    </row>
    <row r="200" spans="1:9">
      <c r="A200" s="60"/>
      <c r="B200" s="60"/>
      <c r="C200" s="60"/>
      <c r="D200" s="60"/>
      <c r="E200" s="60"/>
      <c r="F200" s="60"/>
      <c r="G200" s="60"/>
      <c r="H200" s="62"/>
      <c r="I200" s="60"/>
    </row>
    <row r="201" spans="1:9">
      <c r="A201" s="55">
        <v>42522</v>
      </c>
      <c r="B201" t="s">
        <v>138</v>
      </c>
      <c r="C201">
        <v>0</v>
      </c>
      <c r="D201">
        <v>0</v>
      </c>
      <c r="E201" s="14">
        <v>0</v>
      </c>
      <c r="G201">
        <v>0</v>
      </c>
      <c r="H201" s="57" t="s">
        <v>15</v>
      </c>
      <c r="I201" t="s">
        <v>139</v>
      </c>
    </row>
  </sheetData>
  <sortState ref="A4:I173">
    <sortCondition ref="A4"/>
    <sortCondition ref="B4"/>
  </sortState>
  <mergeCells count="1">
    <mergeCell ref="F1:G1"/>
  </mergeCells>
  <conditionalFormatting sqref="H3">
    <cfRule type="containsBlanks" dxfId="828" priority="1">
      <formula>LEN(TRIM(H3))=0</formula>
    </cfRule>
  </conditionalFormatting>
  <conditionalFormatting sqref="H4">
    <cfRule type="containsBlanks" dxfId="827" priority="2">
      <formula>LEN(TRIM(H4))=0</formula>
    </cfRule>
    <cfRule type="containsBlanks" dxfId="826" priority="165">
      <formula>LEN(TRIM(H4))=0</formula>
    </cfRule>
    <cfRule type="containsBlanks" dxfId="825" priority="329">
      <formula>LEN(TRIM(H4))=0</formula>
    </cfRule>
    <cfRule type="containsBlanks" dxfId="824" priority="493">
      <formula>LEN(TRIM(H4))=0</formula>
    </cfRule>
    <cfRule type="containsBlanks" dxfId="823" priority="657">
      <formula>LEN(TRIM(H4))=0</formula>
    </cfRule>
  </conditionalFormatting>
  <conditionalFormatting sqref="H5">
    <cfRule type="containsBlanks" dxfId="822" priority="3">
      <formula>LEN(TRIM(H5))=0</formula>
    </cfRule>
    <cfRule type="containsBlanks" dxfId="821" priority="166">
      <formula>LEN(TRIM(H5))=0</formula>
    </cfRule>
    <cfRule type="containsBlanks" dxfId="820" priority="330">
      <formula>LEN(TRIM(H5))=0</formula>
    </cfRule>
    <cfRule type="containsBlanks" dxfId="819" priority="494">
      <formula>LEN(TRIM(H5))=0</formula>
    </cfRule>
    <cfRule type="containsBlanks" dxfId="818" priority="658">
      <formula>LEN(TRIM(H5))=0</formula>
    </cfRule>
  </conditionalFormatting>
  <conditionalFormatting sqref="H6">
    <cfRule type="containsBlanks" dxfId="817" priority="4">
      <formula>LEN(TRIM(H6))=0</formula>
    </cfRule>
    <cfRule type="containsBlanks" dxfId="816" priority="167">
      <formula>LEN(TRIM(H6))=0</formula>
    </cfRule>
    <cfRule type="containsBlanks" dxfId="815" priority="331">
      <formula>LEN(TRIM(H6))=0</formula>
    </cfRule>
    <cfRule type="containsBlanks" dxfId="814" priority="495">
      <formula>LEN(TRIM(H6))=0</formula>
    </cfRule>
    <cfRule type="containsBlanks" dxfId="813" priority="659">
      <formula>LEN(TRIM(H6))=0</formula>
    </cfRule>
  </conditionalFormatting>
  <conditionalFormatting sqref="H7">
    <cfRule type="containsBlanks" dxfId="812" priority="5">
      <formula>LEN(TRIM(H7))=0</formula>
    </cfRule>
    <cfRule type="containsBlanks" dxfId="811" priority="168">
      <formula>LEN(TRIM(H7))=0</formula>
    </cfRule>
    <cfRule type="containsBlanks" dxfId="810" priority="332">
      <formula>LEN(TRIM(H7))=0</formula>
    </cfRule>
    <cfRule type="containsBlanks" dxfId="809" priority="496">
      <formula>LEN(TRIM(H7))=0</formula>
    </cfRule>
    <cfRule type="containsBlanks" dxfId="808" priority="660">
      <formula>LEN(TRIM(H7))=0</formula>
    </cfRule>
  </conditionalFormatting>
  <conditionalFormatting sqref="H8">
    <cfRule type="containsBlanks" dxfId="807" priority="6">
      <formula>LEN(TRIM(H8))=0</formula>
    </cfRule>
    <cfRule type="containsBlanks" dxfId="806" priority="169">
      <formula>LEN(TRIM(H8))=0</formula>
    </cfRule>
    <cfRule type="containsBlanks" dxfId="805" priority="333">
      <formula>LEN(TRIM(H8))=0</formula>
    </cfRule>
    <cfRule type="containsBlanks" dxfId="804" priority="497">
      <formula>LEN(TRIM(H8))=0</formula>
    </cfRule>
    <cfRule type="containsBlanks" dxfId="803" priority="661">
      <formula>LEN(TRIM(H8))=0</formula>
    </cfRule>
  </conditionalFormatting>
  <conditionalFormatting sqref="H9">
    <cfRule type="containsBlanks" dxfId="802" priority="7">
      <formula>LEN(TRIM(H9))=0</formula>
    </cfRule>
    <cfRule type="containsBlanks" dxfId="801" priority="170">
      <formula>LEN(TRIM(H9))=0</formula>
    </cfRule>
    <cfRule type="containsBlanks" dxfId="800" priority="334">
      <formula>LEN(TRIM(H9))=0</formula>
    </cfRule>
    <cfRule type="containsBlanks" dxfId="799" priority="498">
      <formula>LEN(TRIM(H9))=0</formula>
    </cfRule>
    <cfRule type="containsBlanks" dxfId="798" priority="662">
      <formula>LEN(TRIM(H9))=0</formula>
    </cfRule>
  </conditionalFormatting>
  <conditionalFormatting sqref="H10">
    <cfRule type="containsBlanks" dxfId="797" priority="8">
      <formula>LEN(TRIM(H10))=0</formula>
    </cfRule>
    <cfRule type="containsBlanks" dxfId="796" priority="171">
      <formula>LEN(TRIM(H10))=0</formula>
    </cfRule>
    <cfRule type="containsBlanks" dxfId="795" priority="335">
      <formula>LEN(TRIM(H10))=0</formula>
    </cfRule>
    <cfRule type="containsBlanks" dxfId="794" priority="499">
      <formula>LEN(TRIM(H10))=0</formula>
    </cfRule>
    <cfRule type="containsBlanks" dxfId="793" priority="663">
      <formula>LEN(TRIM(H10))=0</formula>
    </cfRule>
  </conditionalFormatting>
  <conditionalFormatting sqref="H14">
    <cfRule type="containsBlanks" dxfId="792" priority="9">
      <formula>LEN(TRIM(H14))=0</formula>
    </cfRule>
    <cfRule type="containsBlanks" dxfId="791" priority="172">
      <formula>LEN(TRIM(H14))=0</formula>
    </cfRule>
    <cfRule type="containsBlanks" dxfId="790" priority="336">
      <formula>LEN(TRIM(H14))=0</formula>
    </cfRule>
    <cfRule type="containsBlanks" dxfId="789" priority="500">
      <formula>LEN(TRIM(H14))=0</formula>
    </cfRule>
    <cfRule type="containsBlanks" dxfId="788" priority="664">
      <formula>LEN(TRIM(H14))=0</formula>
    </cfRule>
  </conditionalFormatting>
  <conditionalFormatting sqref="H15">
    <cfRule type="containsBlanks" dxfId="787" priority="10">
      <formula>LEN(TRIM(H15))=0</formula>
    </cfRule>
    <cfRule type="containsBlanks" dxfId="786" priority="173">
      <formula>LEN(TRIM(H15))=0</formula>
    </cfRule>
    <cfRule type="containsBlanks" dxfId="785" priority="337">
      <formula>LEN(TRIM(H15))=0</formula>
    </cfRule>
    <cfRule type="containsBlanks" dxfId="784" priority="501">
      <formula>LEN(TRIM(H15))=0</formula>
    </cfRule>
    <cfRule type="containsBlanks" dxfId="783" priority="665">
      <formula>LEN(TRIM(H15))=0</formula>
    </cfRule>
  </conditionalFormatting>
  <conditionalFormatting sqref="H16">
    <cfRule type="containsBlanks" dxfId="782" priority="11">
      <formula>LEN(TRIM(H16))=0</formula>
    </cfRule>
    <cfRule type="containsBlanks" dxfId="781" priority="174">
      <formula>LEN(TRIM(H16))=0</formula>
    </cfRule>
    <cfRule type="containsBlanks" dxfId="780" priority="338">
      <formula>LEN(TRIM(H16))=0</formula>
    </cfRule>
    <cfRule type="containsBlanks" dxfId="779" priority="502">
      <formula>LEN(TRIM(H16))=0</formula>
    </cfRule>
    <cfRule type="containsBlanks" dxfId="778" priority="666">
      <formula>LEN(TRIM(H16))=0</formula>
    </cfRule>
  </conditionalFormatting>
  <conditionalFormatting sqref="H17">
    <cfRule type="containsBlanks" dxfId="777" priority="12">
      <formula>LEN(TRIM(H17))=0</formula>
    </cfRule>
    <cfRule type="containsBlanks" dxfId="776" priority="175">
      <formula>LEN(TRIM(H17))=0</formula>
    </cfRule>
    <cfRule type="containsBlanks" dxfId="775" priority="339">
      <formula>LEN(TRIM(H17))=0</formula>
    </cfRule>
    <cfRule type="containsBlanks" dxfId="774" priority="503">
      <formula>LEN(TRIM(H17))=0</formula>
    </cfRule>
    <cfRule type="containsBlanks" dxfId="773" priority="667">
      <formula>LEN(TRIM(H17))=0</formula>
    </cfRule>
  </conditionalFormatting>
  <conditionalFormatting sqref="H18">
    <cfRule type="containsBlanks" dxfId="772" priority="13">
      <formula>LEN(TRIM(H18))=0</formula>
    </cfRule>
    <cfRule type="containsBlanks" dxfId="771" priority="176">
      <formula>LEN(TRIM(H18))=0</formula>
    </cfRule>
    <cfRule type="containsBlanks" dxfId="770" priority="340">
      <formula>LEN(TRIM(H18))=0</formula>
    </cfRule>
    <cfRule type="containsBlanks" dxfId="769" priority="504">
      <formula>LEN(TRIM(H18))=0</formula>
    </cfRule>
    <cfRule type="containsBlanks" dxfId="768" priority="668">
      <formula>LEN(TRIM(H18))=0</formula>
    </cfRule>
  </conditionalFormatting>
  <conditionalFormatting sqref="H19">
    <cfRule type="containsBlanks" dxfId="767" priority="14">
      <formula>LEN(TRIM(H19))=0</formula>
    </cfRule>
    <cfRule type="containsBlanks" dxfId="766" priority="177">
      <formula>LEN(TRIM(H19))=0</formula>
    </cfRule>
    <cfRule type="containsBlanks" dxfId="765" priority="341">
      <formula>LEN(TRIM(H19))=0</formula>
    </cfRule>
    <cfRule type="containsBlanks" dxfId="764" priority="505">
      <formula>LEN(TRIM(H19))=0</formula>
    </cfRule>
    <cfRule type="containsBlanks" dxfId="763" priority="669">
      <formula>LEN(TRIM(H19))=0</formula>
    </cfRule>
  </conditionalFormatting>
  <conditionalFormatting sqref="H20">
    <cfRule type="containsBlanks" dxfId="762" priority="15">
      <formula>LEN(TRIM(H20))=0</formula>
    </cfRule>
    <cfRule type="containsBlanks" dxfId="761" priority="178">
      <formula>LEN(TRIM(H20))=0</formula>
    </cfRule>
    <cfRule type="containsBlanks" dxfId="760" priority="342">
      <formula>LEN(TRIM(H20))=0</formula>
    </cfRule>
    <cfRule type="containsBlanks" dxfId="759" priority="506">
      <formula>LEN(TRIM(H20))=0</formula>
    </cfRule>
    <cfRule type="containsBlanks" dxfId="758" priority="670">
      <formula>LEN(TRIM(H20))=0</formula>
    </cfRule>
  </conditionalFormatting>
  <conditionalFormatting sqref="H21">
    <cfRule type="containsBlanks" dxfId="757" priority="16">
      <formula>LEN(TRIM(H21))=0</formula>
    </cfRule>
    <cfRule type="containsBlanks" dxfId="756" priority="179">
      <formula>LEN(TRIM(H21))=0</formula>
    </cfRule>
    <cfRule type="containsBlanks" dxfId="755" priority="343">
      <formula>LEN(TRIM(H21))=0</formula>
    </cfRule>
    <cfRule type="containsBlanks" dxfId="754" priority="507">
      <formula>LEN(TRIM(H21))=0</formula>
    </cfRule>
    <cfRule type="containsBlanks" dxfId="753" priority="671">
      <formula>LEN(TRIM(H21))=0</formula>
    </cfRule>
  </conditionalFormatting>
  <conditionalFormatting sqref="H22">
    <cfRule type="containsBlanks" dxfId="752" priority="17">
      <formula>LEN(TRIM(H22))=0</formula>
    </cfRule>
    <cfRule type="containsBlanks" dxfId="751" priority="180">
      <formula>LEN(TRIM(H22))=0</formula>
    </cfRule>
    <cfRule type="containsBlanks" dxfId="750" priority="344">
      <formula>LEN(TRIM(H22))=0</formula>
    </cfRule>
    <cfRule type="containsBlanks" dxfId="749" priority="508">
      <formula>LEN(TRIM(H22))=0</formula>
    </cfRule>
    <cfRule type="containsBlanks" dxfId="748" priority="672">
      <formula>LEN(TRIM(H22))=0</formula>
    </cfRule>
  </conditionalFormatting>
  <conditionalFormatting sqref="H23">
    <cfRule type="containsBlanks" dxfId="747" priority="18">
      <formula>LEN(TRIM(H23))=0</formula>
    </cfRule>
    <cfRule type="containsBlanks" dxfId="746" priority="181">
      <formula>LEN(TRIM(H23))=0</formula>
    </cfRule>
    <cfRule type="containsBlanks" dxfId="745" priority="345">
      <formula>LEN(TRIM(H23))=0</formula>
    </cfRule>
    <cfRule type="containsBlanks" dxfId="744" priority="509">
      <formula>LEN(TRIM(H23))=0</formula>
    </cfRule>
    <cfRule type="containsBlanks" dxfId="743" priority="673">
      <formula>LEN(TRIM(H23))=0</formula>
    </cfRule>
  </conditionalFormatting>
  <conditionalFormatting sqref="H24">
    <cfRule type="containsBlanks" dxfId="742" priority="19">
      <formula>LEN(TRIM(H24))=0</formula>
    </cfRule>
    <cfRule type="containsBlanks" dxfId="741" priority="182">
      <formula>LEN(TRIM(H24))=0</formula>
    </cfRule>
    <cfRule type="containsBlanks" dxfId="740" priority="346">
      <formula>LEN(TRIM(H24))=0</formula>
    </cfRule>
    <cfRule type="containsBlanks" dxfId="739" priority="510">
      <formula>LEN(TRIM(H24))=0</formula>
    </cfRule>
    <cfRule type="containsBlanks" dxfId="738" priority="674">
      <formula>LEN(TRIM(H24))=0</formula>
    </cfRule>
  </conditionalFormatting>
  <conditionalFormatting sqref="H25">
    <cfRule type="containsBlanks" dxfId="737" priority="20">
      <formula>LEN(TRIM(H25))=0</formula>
    </cfRule>
    <cfRule type="containsBlanks" dxfId="736" priority="183">
      <formula>LEN(TRIM(H25))=0</formula>
    </cfRule>
    <cfRule type="containsBlanks" dxfId="735" priority="347">
      <formula>LEN(TRIM(H25))=0</formula>
    </cfRule>
    <cfRule type="containsBlanks" dxfId="734" priority="511">
      <formula>LEN(TRIM(H25))=0</formula>
    </cfRule>
    <cfRule type="containsBlanks" dxfId="733" priority="675">
      <formula>LEN(TRIM(H25))=0</formula>
    </cfRule>
  </conditionalFormatting>
  <conditionalFormatting sqref="H26">
    <cfRule type="containsBlanks" dxfId="732" priority="21">
      <formula>LEN(TRIM(H26))=0</formula>
    </cfRule>
    <cfRule type="containsBlanks" dxfId="731" priority="184">
      <formula>LEN(TRIM(H26))=0</formula>
    </cfRule>
    <cfRule type="containsBlanks" dxfId="730" priority="348">
      <formula>LEN(TRIM(H26))=0</formula>
    </cfRule>
    <cfRule type="containsBlanks" dxfId="729" priority="512">
      <formula>LEN(TRIM(H26))=0</formula>
    </cfRule>
    <cfRule type="containsBlanks" dxfId="728" priority="676">
      <formula>LEN(TRIM(H26))=0</formula>
    </cfRule>
  </conditionalFormatting>
  <conditionalFormatting sqref="H27">
    <cfRule type="containsBlanks" dxfId="727" priority="22">
      <formula>LEN(TRIM(H27))=0</formula>
    </cfRule>
    <cfRule type="containsBlanks" dxfId="726" priority="185">
      <formula>LEN(TRIM(H27))=0</formula>
    </cfRule>
    <cfRule type="containsBlanks" dxfId="725" priority="349">
      <formula>LEN(TRIM(H27))=0</formula>
    </cfRule>
    <cfRule type="containsBlanks" dxfId="724" priority="513">
      <formula>LEN(TRIM(H27))=0</formula>
    </cfRule>
    <cfRule type="containsBlanks" dxfId="723" priority="677">
      <formula>LEN(TRIM(H27))=0</formula>
    </cfRule>
  </conditionalFormatting>
  <conditionalFormatting sqref="H28">
    <cfRule type="containsBlanks" dxfId="722" priority="23">
      <formula>LEN(TRIM(H28))=0</formula>
    </cfRule>
    <cfRule type="containsBlanks" dxfId="721" priority="186">
      <formula>LEN(TRIM(H28))=0</formula>
    </cfRule>
    <cfRule type="containsBlanks" dxfId="720" priority="350">
      <formula>LEN(TRIM(H28))=0</formula>
    </cfRule>
    <cfRule type="containsBlanks" dxfId="719" priority="514">
      <formula>LEN(TRIM(H28))=0</formula>
    </cfRule>
    <cfRule type="containsBlanks" dxfId="718" priority="678">
      <formula>LEN(TRIM(H28))=0</formula>
    </cfRule>
  </conditionalFormatting>
  <conditionalFormatting sqref="H29">
    <cfRule type="containsBlanks" dxfId="717" priority="24">
      <formula>LEN(TRIM(H29))=0</formula>
    </cfRule>
    <cfRule type="containsBlanks" dxfId="716" priority="187">
      <formula>LEN(TRIM(H29))=0</formula>
    </cfRule>
    <cfRule type="containsBlanks" dxfId="715" priority="351">
      <formula>LEN(TRIM(H29))=0</formula>
    </cfRule>
    <cfRule type="containsBlanks" dxfId="714" priority="515">
      <formula>LEN(TRIM(H29))=0</formula>
    </cfRule>
    <cfRule type="containsBlanks" dxfId="713" priority="679">
      <formula>LEN(TRIM(H29))=0</formula>
    </cfRule>
  </conditionalFormatting>
  <conditionalFormatting sqref="H30">
    <cfRule type="containsBlanks" dxfId="712" priority="25">
      <formula>LEN(TRIM(H30))=0</formula>
    </cfRule>
    <cfRule type="containsBlanks" dxfId="711" priority="188">
      <formula>LEN(TRIM(H30))=0</formula>
    </cfRule>
    <cfRule type="containsBlanks" dxfId="710" priority="352">
      <formula>LEN(TRIM(H30))=0</formula>
    </cfRule>
    <cfRule type="containsBlanks" dxfId="709" priority="516">
      <formula>LEN(TRIM(H30))=0</formula>
    </cfRule>
    <cfRule type="containsBlanks" dxfId="708" priority="680">
      <formula>LEN(TRIM(H30))=0</formula>
    </cfRule>
  </conditionalFormatting>
  <conditionalFormatting sqref="H31">
    <cfRule type="containsBlanks" dxfId="707" priority="26">
      <formula>LEN(TRIM(H31))=0</formula>
    </cfRule>
    <cfRule type="containsBlanks" dxfId="706" priority="189">
      <formula>LEN(TRIM(H31))=0</formula>
    </cfRule>
    <cfRule type="containsBlanks" dxfId="705" priority="353">
      <formula>LEN(TRIM(H31))=0</formula>
    </cfRule>
    <cfRule type="containsBlanks" dxfId="704" priority="517">
      <formula>LEN(TRIM(H31))=0</formula>
    </cfRule>
    <cfRule type="containsBlanks" dxfId="703" priority="681">
      <formula>LEN(TRIM(H31))=0</formula>
    </cfRule>
  </conditionalFormatting>
  <conditionalFormatting sqref="H32">
    <cfRule type="containsBlanks" dxfId="702" priority="27">
      <formula>LEN(TRIM(H32))=0</formula>
    </cfRule>
    <cfRule type="containsBlanks" dxfId="701" priority="190">
      <formula>LEN(TRIM(H32))=0</formula>
    </cfRule>
    <cfRule type="containsBlanks" dxfId="700" priority="354">
      <formula>LEN(TRIM(H32))=0</formula>
    </cfRule>
    <cfRule type="containsBlanks" dxfId="699" priority="518">
      <formula>LEN(TRIM(H32))=0</formula>
    </cfRule>
    <cfRule type="containsBlanks" dxfId="698" priority="682">
      <formula>LEN(TRIM(H32))=0</formula>
    </cfRule>
  </conditionalFormatting>
  <conditionalFormatting sqref="H33">
    <cfRule type="containsBlanks" dxfId="697" priority="28">
      <formula>LEN(TRIM(H33))=0</formula>
    </cfRule>
    <cfRule type="containsBlanks" dxfId="696" priority="191">
      <formula>LEN(TRIM(H33))=0</formula>
    </cfRule>
    <cfRule type="containsBlanks" dxfId="695" priority="355">
      <formula>LEN(TRIM(H33))=0</formula>
    </cfRule>
    <cfRule type="containsBlanks" dxfId="694" priority="519">
      <formula>LEN(TRIM(H33))=0</formula>
    </cfRule>
    <cfRule type="containsBlanks" dxfId="693" priority="683">
      <formula>LEN(TRIM(H33))=0</formula>
    </cfRule>
  </conditionalFormatting>
  <conditionalFormatting sqref="H35">
    <cfRule type="containsBlanks" dxfId="692" priority="29">
      <formula>LEN(TRIM(H35))=0</formula>
    </cfRule>
    <cfRule type="containsBlanks" dxfId="691" priority="192">
      <formula>LEN(TRIM(H35))=0</formula>
    </cfRule>
    <cfRule type="containsBlanks" dxfId="690" priority="356">
      <formula>LEN(TRIM(H35))=0</formula>
    </cfRule>
    <cfRule type="containsBlanks" dxfId="689" priority="520">
      <formula>LEN(TRIM(H35))=0</formula>
    </cfRule>
    <cfRule type="containsBlanks" dxfId="688" priority="684">
      <formula>LEN(TRIM(H35))=0</formula>
    </cfRule>
  </conditionalFormatting>
  <conditionalFormatting sqref="H36">
    <cfRule type="containsBlanks" dxfId="687" priority="30">
      <formula>LEN(TRIM(H36))=0</formula>
    </cfRule>
    <cfRule type="containsBlanks" dxfId="686" priority="193">
      <formula>LEN(TRIM(H36))=0</formula>
    </cfRule>
    <cfRule type="containsBlanks" dxfId="685" priority="357">
      <formula>LEN(TRIM(H36))=0</formula>
    </cfRule>
    <cfRule type="containsBlanks" dxfId="684" priority="521">
      <formula>LEN(TRIM(H36))=0</formula>
    </cfRule>
    <cfRule type="containsBlanks" dxfId="683" priority="685">
      <formula>LEN(TRIM(H36))=0</formula>
    </cfRule>
  </conditionalFormatting>
  <conditionalFormatting sqref="H39">
    <cfRule type="containsBlanks" dxfId="682" priority="31">
      <formula>LEN(TRIM(H39))=0</formula>
    </cfRule>
    <cfRule type="containsBlanks" dxfId="681" priority="194">
      <formula>LEN(TRIM(H39))=0</formula>
    </cfRule>
    <cfRule type="containsBlanks" dxfId="680" priority="358">
      <formula>LEN(TRIM(H39))=0</formula>
    </cfRule>
    <cfRule type="containsBlanks" dxfId="679" priority="522">
      <formula>LEN(TRIM(H39))=0</formula>
    </cfRule>
    <cfRule type="containsBlanks" dxfId="678" priority="686">
      <formula>LEN(TRIM(H39))=0</formula>
    </cfRule>
  </conditionalFormatting>
  <conditionalFormatting sqref="H40">
    <cfRule type="containsBlanks" dxfId="677" priority="32">
      <formula>LEN(TRIM(H40))=0</formula>
    </cfRule>
    <cfRule type="containsBlanks" dxfId="676" priority="195">
      <formula>LEN(TRIM(H40))=0</formula>
    </cfRule>
    <cfRule type="containsBlanks" dxfId="675" priority="359">
      <formula>LEN(TRIM(H40))=0</formula>
    </cfRule>
    <cfRule type="containsBlanks" dxfId="674" priority="523">
      <formula>LEN(TRIM(H40))=0</formula>
    </cfRule>
    <cfRule type="containsBlanks" dxfId="673" priority="687">
      <formula>LEN(TRIM(H40))=0</formula>
    </cfRule>
  </conditionalFormatting>
  <conditionalFormatting sqref="H41">
    <cfRule type="containsBlanks" dxfId="672" priority="33">
      <formula>LEN(TRIM(H41))=0</formula>
    </cfRule>
    <cfRule type="containsBlanks" dxfId="671" priority="196">
      <formula>LEN(TRIM(H41))=0</formula>
    </cfRule>
    <cfRule type="containsBlanks" dxfId="670" priority="360">
      <formula>LEN(TRIM(H41))=0</formula>
    </cfRule>
    <cfRule type="containsBlanks" dxfId="669" priority="524">
      <formula>LEN(TRIM(H41))=0</formula>
    </cfRule>
    <cfRule type="containsBlanks" dxfId="668" priority="688">
      <formula>LEN(TRIM(H41))=0</formula>
    </cfRule>
  </conditionalFormatting>
  <conditionalFormatting sqref="H42">
    <cfRule type="containsBlanks" dxfId="667" priority="34">
      <formula>LEN(TRIM(H42))=0</formula>
    </cfRule>
    <cfRule type="containsBlanks" dxfId="666" priority="197">
      <formula>LEN(TRIM(H42))=0</formula>
    </cfRule>
    <cfRule type="containsBlanks" dxfId="665" priority="361">
      <formula>LEN(TRIM(H42))=0</formula>
    </cfRule>
    <cfRule type="containsBlanks" dxfId="664" priority="525">
      <formula>LEN(TRIM(H42))=0</formula>
    </cfRule>
    <cfRule type="containsBlanks" dxfId="663" priority="689">
      <formula>LEN(TRIM(H42))=0</formula>
    </cfRule>
  </conditionalFormatting>
  <conditionalFormatting sqref="H43">
    <cfRule type="containsBlanks" dxfId="662" priority="35">
      <formula>LEN(TRIM(H43))=0</formula>
    </cfRule>
    <cfRule type="containsBlanks" dxfId="661" priority="198">
      <formula>LEN(TRIM(H43))=0</formula>
    </cfRule>
    <cfRule type="containsBlanks" dxfId="660" priority="362">
      <formula>LEN(TRIM(H43))=0</formula>
    </cfRule>
    <cfRule type="containsBlanks" dxfId="659" priority="526">
      <formula>LEN(TRIM(H43))=0</formula>
    </cfRule>
    <cfRule type="containsBlanks" dxfId="658" priority="690">
      <formula>LEN(TRIM(H43))=0</formula>
    </cfRule>
  </conditionalFormatting>
  <conditionalFormatting sqref="H44">
    <cfRule type="containsBlanks" dxfId="657" priority="36">
      <formula>LEN(TRIM(H44))=0</formula>
    </cfRule>
    <cfRule type="containsBlanks" dxfId="656" priority="199">
      <formula>LEN(TRIM(H44))=0</formula>
    </cfRule>
    <cfRule type="containsBlanks" dxfId="655" priority="363">
      <formula>LEN(TRIM(H44))=0</formula>
    </cfRule>
    <cfRule type="containsBlanks" dxfId="654" priority="527">
      <formula>LEN(TRIM(H44))=0</formula>
    </cfRule>
    <cfRule type="containsBlanks" dxfId="653" priority="691">
      <formula>LEN(TRIM(H44))=0</formula>
    </cfRule>
  </conditionalFormatting>
  <conditionalFormatting sqref="H45">
    <cfRule type="containsBlanks" dxfId="652" priority="37">
      <formula>LEN(TRIM(H45))=0</formula>
    </cfRule>
    <cfRule type="containsBlanks" dxfId="651" priority="200">
      <formula>LEN(TRIM(H45))=0</formula>
    </cfRule>
    <cfRule type="containsBlanks" dxfId="650" priority="364">
      <formula>LEN(TRIM(H45))=0</formula>
    </cfRule>
    <cfRule type="containsBlanks" dxfId="649" priority="528">
      <formula>LEN(TRIM(H45))=0</formula>
    </cfRule>
    <cfRule type="containsBlanks" dxfId="648" priority="692">
      <formula>LEN(TRIM(H45))=0</formula>
    </cfRule>
  </conditionalFormatting>
  <conditionalFormatting sqref="H46">
    <cfRule type="containsBlanks" dxfId="647" priority="38">
      <formula>LEN(TRIM(H46))=0</formula>
    </cfRule>
    <cfRule type="containsBlanks" dxfId="646" priority="201">
      <formula>LEN(TRIM(H46))=0</formula>
    </cfRule>
    <cfRule type="containsBlanks" dxfId="645" priority="365">
      <formula>LEN(TRIM(H46))=0</formula>
    </cfRule>
    <cfRule type="containsBlanks" dxfId="644" priority="529">
      <formula>LEN(TRIM(H46))=0</formula>
    </cfRule>
    <cfRule type="containsBlanks" dxfId="643" priority="693">
      <formula>LEN(TRIM(H46))=0</formula>
    </cfRule>
  </conditionalFormatting>
  <conditionalFormatting sqref="H47">
    <cfRule type="containsBlanks" dxfId="642" priority="39">
      <formula>LEN(TRIM(H47))=0</formula>
    </cfRule>
    <cfRule type="containsBlanks" dxfId="641" priority="202">
      <formula>LEN(TRIM(H47))=0</formula>
    </cfRule>
    <cfRule type="containsBlanks" dxfId="640" priority="366">
      <formula>LEN(TRIM(H47))=0</formula>
    </cfRule>
    <cfRule type="containsBlanks" dxfId="639" priority="530">
      <formula>LEN(TRIM(H47))=0</formula>
    </cfRule>
    <cfRule type="containsBlanks" dxfId="638" priority="694">
      <formula>LEN(TRIM(H47))=0</formula>
    </cfRule>
  </conditionalFormatting>
  <conditionalFormatting sqref="H48">
    <cfRule type="containsBlanks" dxfId="637" priority="40">
      <formula>LEN(TRIM(H48))=0</formula>
    </cfRule>
    <cfRule type="containsBlanks" dxfId="636" priority="203">
      <formula>LEN(TRIM(H48))=0</formula>
    </cfRule>
    <cfRule type="containsBlanks" dxfId="635" priority="367">
      <formula>LEN(TRIM(H48))=0</formula>
    </cfRule>
    <cfRule type="containsBlanks" dxfId="634" priority="531">
      <formula>LEN(TRIM(H48))=0</formula>
    </cfRule>
    <cfRule type="containsBlanks" dxfId="633" priority="695">
      <formula>LEN(TRIM(H48))=0</formula>
    </cfRule>
  </conditionalFormatting>
  <conditionalFormatting sqref="H49">
    <cfRule type="containsBlanks" dxfId="632" priority="41">
      <formula>LEN(TRIM(H49))=0</formula>
    </cfRule>
    <cfRule type="containsBlanks" dxfId="631" priority="204">
      <formula>LEN(TRIM(H49))=0</formula>
    </cfRule>
    <cfRule type="containsBlanks" dxfId="630" priority="368">
      <formula>LEN(TRIM(H49))=0</formula>
    </cfRule>
    <cfRule type="containsBlanks" dxfId="629" priority="532">
      <formula>LEN(TRIM(H49))=0</formula>
    </cfRule>
    <cfRule type="containsBlanks" dxfId="628" priority="696">
      <formula>LEN(TRIM(H49))=0</formula>
    </cfRule>
  </conditionalFormatting>
  <conditionalFormatting sqref="H50">
    <cfRule type="containsBlanks" dxfId="627" priority="42">
      <formula>LEN(TRIM(H50))=0</formula>
    </cfRule>
    <cfRule type="containsBlanks" dxfId="626" priority="205">
      <formula>LEN(TRIM(H50))=0</formula>
    </cfRule>
    <cfRule type="containsBlanks" dxfId="625" priority="369">
      <formula>LEN(TRIM(H50))=0</formula>
    </cfRule>
    <cfRule type="containsBlanks" dxfId="624" priority="533">
      <formula>LEN(TRIM(H50))=0</formula>
    </cfRule>
    <cfRule type="containsBlanks" dxfId="623" priority="697">
      <formula>LEN(TRIM(H50))=0</formula>
    </cfRule>
  </conditionalFormatting>
  <conditionalFormatting sqref="H51">
    <cfRule type="containsBlanks" dxfId="622" priority="43">
      <formula>LEN(TRIM(H51))=0</formula>
    </cfRule>
    <cfRule type="containsBlanks" dxfId="621" priority="206">
      <formula>LEN(TRIM(H51))=0</formula>
    </cfRule>
    <cfRule type="containsBlanks" dxfId="620" priority="370">
      <formula>LEN(TRIM(H51))=0</formula>
    </cfRule>
    <cfRule type="containsBlanks" dxfId="619" priority="534">
      <formula>LEN(TRIM(H51))=0</formula>
    </cfRule>
    <cfRule type="containsBlanks" dxfId="618" priority="698">
      <formula>LEN(TRIM(H51))=0</formula>
    </cfRule>
  </conditionalFormatting>
  <conditionalFormatting sqref="H52">
    <cfRule type="containsBlanks" dxfId="617" priority="44">
      <formula>LEN(TRIM(H52))=0</formula>
    </cfRule>
    <cfRule type="containsBlanks" dxfId="616" priority="207">
      <formula>LEN(TRIM(H52))=0</formula>
    </cfRule>
    <cfRule type="containsBlanks" dxfId="615" priority="371">
      <formula>LEN(TRIM(H52))=0</formula>
    </cfRule>
    <cfRule type="containsBlanks" dxfId="614" priority="535">
      <formula>LEN(TRIM(H52))=0</formula>
    </cfRule>
    <cfRule type="containsBlanks" dxfId="613" priority="699">
      <formula>LEN(TRIM(H52))=0</formula>
    </cfRule>
  </conditionalFormatting>
  <conditionalFormatting sqref="H53">
    <cfRule type="containsBlanks" dxfId="612" priority="45">
      <formula>LEN(TRIM(H53))=0</formula>
    </cfRule>
    <cfRule type="containsBlanks" dxfId="611" priority="208">
      <formula>LEN(TRIM(H53))=0</formula>
    </cfRule>
    <cfRule type="containsBlanks" dxfId="610" priority="372">
      <formula>LEN(TRIM(H53))=0</formula>
    </cfRule>
    <cfRule type="containsBlanks" dxfId="609" priority="536">
      <formula>LEN(TRIM(H53))=0</formula>
    </cfRule>
    <cfRule type="containsBlanks" dxfId="608" priority="700">
      <formula>LEN(TRIM(H53))=0</formula>
    </cfRule>
  </conditionalFormatting>
  <conditionalFormatting sqref="H54">
    <cfRule type="containsBlanks" dxfId="607" priority="46">
      <formula>LEN(TRIM(H54))=0</formula>
    </cfRule>
    <cfRule type="containsBlanks" dxfId="606" priority="209">
      <formula>LEN(TRIM(H54))=0</formula>
    </cfRule>
    <cfRule type="containsBlanks" dxfId="605" priority="373">
      <formula>LEN(TRIM(H54))=0</formula>
    </cfRule>
    <cfRule type="containsBlanks" dxfId="604" priority="537">
      <formula>LEN(TRIM(H54))=0</formula>
    </cfRule>
    <cfRule type="containsBlanks" dxfId="603" priority="701">
      <formula>LEN(TRIM(H54))=0</formula>
    </cfRule>
  </conditionalFormatting>
  <conditionalFormatting sqref="H55">
    <cfRule type="containsBlanks" dxfId="602" priority="47">
      <formula>LEN(TRIM(H55))=0</formula>
    </cfRule>
    <cfRule type="containsBlanks" dxfId="601" priority="210">
      <formula>LEN(TRIM(H55))=0</formula>
    </cfRule>
    <cfRule type="containsBlanks" dxfId="600" priority="374">
      <formula>LEN(TRIM(H55))=0</formula>
    </cfRule>
    <cfRule type="containsBlanks" dxfId="599" priority="538">
      <formula>LEN(TRIM(H55))=0</formula>
    </cfRule>
    <cfRule type="containsBlanks" dxfId="598" priority="702">
      <formula>LEN(TRIM(H55))=0</formula>
    </cfRule>
  </conditionalFormatting>
  <conditionalFormatting sqref="H56">
    <cfRule type="containsBlanks" dxfId="597" priority="48">
      <formula>LEN(TRIM(H56))=0</formula>
    </cfRule>
    <cfRule type="containsBlanks" dxfId="596" priority="211">
      <formula>LEN(TRIM(H56))=0</formula>
    </cfRule>
    <cfRule type="containsBlanks" dxfId="595" priority="375">
      <formula>LEN(TRIM(H56))=0</formula>
    </cfRule>
    <cfRule type="containsBlanks" dxfId="594" priority="539">
      <formula>LEN(TRIM(H56))=0</formula>
    </cfRule>
    <cfRule type="containsBlanks" dxfId="593" priority="703">
      <formula>LEN(TRIM(H56))=0</formula>
    </cfRule>
  </conditionalFormatting>
  <conditionalFormatting sqref="H58">
    <cfRule type="containsBlanks" dxfId="592" priority="49">
      <formula>LEN(TRIM(H58))=0</formula>
    </cfRule>
    <cfRule type="containsBlanks" dxfId="591" priority="212">
      <formula>LEN(TRIM(H58))=0</formula>
    </cfRule>
    <cfRule type="containsBlanks" dxfId="590" priority="376">
      <formula>LEN(TRIM(H58))=0</formula>
    </cfRule>
    <cfRule type="containsBlanks" dxfId="589" priority="540">
      <formula>LEN(TRIM(H58))=0</formula>
    </cfRule>
    <cfRule type="containsBlanks" dxfId="588" priority="704">
      <formula>LEN(TRIM(H58))=0</formula>
    </cfRule>
  </conditionalFormatting>
  <conditionalFormatting sqref="H59">
    <cfRule type="containsBlanks" dxfId="587" priority="50">
      <formula>LEN(TRIM(H59))=0</formula>
    </cfRule>
    <cfRule type="containsBlanks" dxfId="586" priority="213">
      <formula>LEN(TRIM(H59))=0</formula>
    </cfRule>
    <cfRule type="containsBlanks" dxfId="585" priority="377">
      <formula>LEN(TRIM(H59))=0</formula>
    </cfRule>
    <cfRule type="containsBlanks" dxfId="584" priority="541">
      <formula>LEN(TRIM(H59))=0</formula>
    </cfRule>
    <cfRule type="containsBlanks" dxfId="583" priority="705">
      <formula>LEN(TRIM(H59))=0</formula>
    </cfRule>
  </conditionalFormatting>
  <conditionalFormatting sqref="H60">
    <cfRule type="containsBlanks" dxfId="582" priority="51">
      <formula>LEN(TRIM(H60))=0</formula>
    </cfRule>
    <cfRule type="containsBlanks" dxfId="581" priority="214">
      <formula>LEN(TRIM(H60))=0</formula>
    </cfRule>
    <cfRule type="containsBlanks" dxfId="580" priority="378">
      <formula>LEN(TRIM(H60))=0</formula>
    </cfRule>
    <cfRule type="containsBlanks" dxfId="579" priority="542">
      <formula>LEN(TRIM(H60))=0</formula>
    </cfRule>
    <cfRule type="containsBlanks" dxfId="578" priority="706">
      <formula>LEN(TRIM(H60))=0</formula>
    </cfRule>
  </conditionalFormatting>
  <conditionalFormatting sqref="H61">
    <cfRule type="containsBlanks" dxfId="577" priority="52">
      <formula>LEN(TRIM(H61))=0</formula>
    </cfRule>
    <cfRule type="containsBlanks" dxfId="576" priority="215">
      <formula>LEN(TRIM(H61))=0</formula>
    </cfRule>
    <cfRule type="containsBlanks" dxfId="575" priority="379">
      <formula>LEN(TRIM(H61))=0</formula>
    </cfRule>
    <cfRule type="containsBlanks" dxfId="574" priority="543">
      <formula>LEN(TRIM(H61))=0</formula>
    </cfRule>
    <cfRule type="containsBlanks" dxfId="573" priority="707">
      <formula>LEN(TRIM(H61))=0</formula>
    </cfRule>
  </conditionalFormatting>
  <conditionalFormatting sqref="H64">
    <cfRule type="containsBlanks" dxfId="572" priority="53">
      <formula>LEN(TRIM(H64))=0</formula>
    </cfRule>
    <cfRule type="containsBlanks" dxfId="571" priority="216">
      <formula>LEN(TRIM(H64))=0</formula>
    </cfRule>
    <cfRule type="containsBlanks" dxfId="570" priority="380">
      <formula>LEN(TRIM(H64))=0</formula>
    </cfRule>
    <cfRule type="containsBlanks" dxfId="569" priority="544">
      <formula>LEN(TRIM(H64))=0</formula>
    </cfRule>
    <cfRule type="containsBlanks" dxfId="568" priority="708">
      <formula>LEN(TRIM(H64))=0</formula>
    </cfRule>
  </conditionalFormatting>
  <conditionalFormatting sqref="H65">
    <cfRule type="containsBlanks" dxfId="567" priority="54">
      <formula>LEN(TRIM(H65))=0</formula>
    </cfRule>
    <cfRule type="containsBlanks" dxfId="566" priority="217">
      <formula>LEN(TRIM(H65))=0</formula>
    </cfRule>
    <cfRule type="containsBlanks" dxfId="565" priority="381">
      <formula>LEN(TRIM(H65))=0</formula>
    </cfRule>
    <cfRule type="containsBlanks" dxfId="564" priority="545">
      <formula>LEN(TRIM(H65))=0</formula>
    </cfRule>
    <cfRule type="containsBlanks" dxfId="563" priority="709">
      <formula>LEN(TRIM(H65))=0</formula>
    </cfRule>
  </conditionalFormatting>
  <conditionalFormatting sqref="H66">
    <cfRule type="containsBlanks" dxfId="562" priority="55">
      <formula>LEN(TRIM(H66))=0</formula>
    </cfRule>
    <cfRule type="containsBlanks" dxfId="561" priority="218">
      <formula>LEN(TRIM(H66))=0</formula>
    </cfRule>
    <cfRule type="containsBlanks" dxfId="560" priority="382">
      <formula>LEN(TRIM(H66))=0</formula>
    </cfRule>
    <cfRule type="containsBlanks" dxfId="559" priority="546">
      <formula>LEN(TRIM(H66))=0</formula>
    </cfRule>
    <cfRule type="containsBlanks" dxfId="558" priority="710">
      <formula>LEN(TRIM(H66))=0</formula>
    </cfRule>
  </conditionalFormatting>
  <conditionalFormatting sqref="H67">
    <cfRule type="containsBlanks" dxfId="557" priority="56">
      <formula>LEN(TRIM(H67))=0</formula>
    </cfRule>
    <cfRule type="containsBlanks" dxfId="556" priority="219">
      <formula>LEN(TRIM(H67))=0</formula>
    </cfRule>
    <cfRule type="containsBlanks" dxfId="555" priority="383">
      <formula>LEN(TRIM(H67))=0</formula>
    </cfRule>
    <cfRule type="containsBlanks" dxfId="554" priority="547">
      <formula>LEN(TRIM(H67))=0</formula>
    </cfRule>
    <cfRule type="containsBlanks" dxfId="553" priority="711">
      <formula>LEN(TRIM(H67))=0</formula>
    </cfRule>
  </conditionalFormatting>
  <conditionalFormatting sqref="H68">
    <cfRule type="containsBlanks" dxfId="552" priority="57">
      <formula>LEN(TRIM(H68))=0</formula>
    </cfRule>
    <cfRule type="containsBlanks" dxfId="551" priority="220">
      <formula>LEN(TRIM(H68))=0</formula>
    </cfRule>
    <cfRule type="containsBlanks" dxfId="550" priority="384">
      <formula>LEN(TRIM(H68))=0</formula>
    </cfRule>
    <cfRule type="containsBlanks" dxfId="549" priority="548">
      <formula>LEN(TRIM(H68))=0</formula>
    </cfRule>
    <cfRule type="containsBlanks" dxfId="548" priority="712">
      <formula>LEN(TRIM(H68))=0</formula>
    </cfRule>
  </conditionalFormatting>
  <conditionalFormatting sqref="H69">
    <cfRule type="containsBlanks" dxfId="547" priority="58">
      <formula>LEN(TRIM(H69))=0</formula>
    </cfRule>
    <cfRule type="containsBlanks" dxfId="546" priority="221">
      <formula>LEN(TRIM(H69))=0</formula>
    </cfRule>
    <cfRule type="containsBlanks" dxfId="545" priority="385">
      <formula>LEN(TRIM(H69))=0</formula>
    </cfRule>
    <cfRule type="containsBlanks" dxfId="544" priority="549">
      <formula>LEN(TRIM(H69))=0</formula>
    </cfRule>
    <cfRule type="containsBlanks" dxfId="543" priority="713">
      <formula>LEN(TRIM(H69))=0</formula>
    </cfRule>
  </conditionalFormatting>
  <conditionalFormatting sqref="H70">
    <cfRule type="containsBlanks" dxfId="542" priority="59">
      <formula>LEN(TRIM(H70))=0</formula>
    </cfRule>
    <cfRule type="containsBlanks" dxfId="541" priority="222">
      <formula>LEN(TRIM(H70))=0</formula>
    </cfRule>
    <cfRule type="containsBlanks" dxfId="540" priority="386">
      <formula>LEN(TRIM(H70))=0</formula>
    </cfRule>
    <cfRule type="containsBlanks" dxfId="539" priority="550">
      <formula>LEN(TRIM(H70))=0</formula>
    </cfRule>
    <cfRule type="containsBlanks" dxfId="538" priority="714">
      <formula>LEN(TRIM(H70))=0</formula>
    </cfRule>
  </conditionalFormatting>
  <conditionalFormatting sqref="H71">
    <cfRule type="containsBlanks" dxfId="537" priority="60">
      <formula>LEN(TRIM(H71))=0</formula>
    </cfRule>
    <cfRule type="containsBlanks" dxfId="536" priority="223">
      <formula>LEN(TRIM(H71))=0</formula>
    </cfRule>
    <cfRule type="containsBlanks" dxfId="535" priority="387">
      <formula>LEN(TRIM(H71))=0</formula>
    </cfRule>
    <cfRule type="containsBlanks" dxfId="534" priority="551">
      <formula>LEN(TRIM(H71))=0</formula>
    </cfRule>
    <cfRule type="containsBlanks" dxfId="533" priority="715">
      <formula>LEN(TRIM(H71))=0</formula>
    </cfRule>
  </conditionalFormatting>
  <conditionalFormatting sqref="H72">
    <cfRule type="containsBlanks" dxfId="532" priority="61">
      <formula>LEN(TRIM(H72))=0</formula>
    </cfRule>
    <cfRule type="containsBlanks" dxfId="531" priority="224">
      <formula>LEN(TRIM(H72))=0</formula>
    </cfRule>
    <cfRule type="containsBlanks" dxfId="530" priority="388">
      <formula>LEN(TRIM(H72))=0</formula>
    </cfRule>
    <cfRule type="containsBlanks" dxfId="529" priority="552">
      <formula>LEN(TRIM(H72))=0</formula>
    </cfRule>
    <cfRule type="containsBlanks" dxfId="528" priority="716">
      <formula>LEN(TRIM(H72))=0</formula>
    </cfRule>
  </conditionalFormatting>
  <conditionalFormatting sqref="H73">
    <cfRule type="containsBlanks" dxfId="527" priority="62">
      <formula>LEN(TRIM(H73))=0</formula>
    </cfRule>
    <cfRule type="containsBlanks" dxfId="526" priority="225">
      <formula>LEN(TRIM(H73))=0</formula>
    </cfRule>
    <cfRule type="containsBlanks" dxfId="525" priority="389">
      <formula>LEN(TRIM(H73))=0</formula>
    </cfRule>
    <cfRule type="containsBlanks" dxfId="524" priority="553">
      <formula>LEN(TRIM(H73))=0</formula>
    </cfRule>
    <cfRule type="containsBlanks" dxfId="523" priority="717">
      <formula>LEN(TRIM(H73))=0</formula>
    </cfRule>
  </conditionalFormatting>
  <conditionalFormatting sqref="H74">
    <cfRule type="containsBlanks" dxfId="522" priority="63">
      <formula>LEN(TRIM(H74))=0</formula>
    </cfRule>
    <cfRule type="containsBlanks" dxfId="521" priority="226">
      <formula>LEN(TRIM(H74))=0</formula>
    </cfRule>
    <cfRule type="containsBlanks" dxfId="520" priority="390">
      <formula>LEN(TRIM(H74))=0</formula>
    </cfRule>
    <cfRule type="containsBlanks" dxfId="519" priority="554">
      <formula>LEN(TRIM(H74))=0</formula>
    </cfRule>
    <cfRule type="containsBlanks" dxfId="518" priority="718">
      <formula>LEN(TRIM(H74))=0</formula>
    </cfRule>
  </conditionalFormatting>
  <conditionalFormatting sqref="H75">
    <cfRule type="containsBlanks" dxfId="517" priority="64">
      <formula>LEN(TRIM(H75))=0</formula>
    </cfRule>
    <cfRule type="containsBlanks" dxfId="516" priority="227">
      <formula>LEN(TRIM(H75))=0</formula>
    </cfRule>
    <cfRule type="containsBlanks" dxfId="515" priority="391">
      <formula>LEN(TRIM(H75))=0</formula>
    </cfRule>
    <cfRule type="containsBlanks" dxfId="514" priority="555">
      <formula>LEN(TRIM(H75))=0</formula>
    </cfRule>
    <cfRule type="containsBlanks" dxfId="513" priority="719">
      <formula>LEN(TRIM(H75))=0</formula>
    </cfRule>
  </conditionalFormatting>
  <conditionalFormatting sqref="H76">
    <cfRule type="containsBlanks" dxfId="512" priority="65">
      <formula>LEN(TRIM(H76))=0</formula>
    </cfRule>
    <cfRule type="containsBlanks" dxfId="511" priority="228">
      <formula>LEN(TRIM(H76))=0</formula>
    </cfRule>
    <cfRule type="containsBlanks" dxfId="510" priority="392">
      <formula>LEN(TRIM(H76))=0</formula>
    </cfRule>
    <cfRule type="containsBlanks" dxfId="509" priority="556">
      <formula>LEN(TRIM(H76))=0</formula>
    </cfRule>
    <cfRule type="containsBlanks" dxfId="508" priority="720">
      <formula>LEN(TRIM(H76))=0</formula>
    </cfRule>
  </conditionalFormatting>
  <conditionalFormatting sqref="H77">
    <cfRule type="containsBlanks" dxfId="507" priority="66">
      <formula>LEN(TRIM(H77))=0</formula>
    </cfRule>
    <cfRule type="containsBlanks" dxfId="506" priority="229">
      <formula>LEN(TRIM(H77))=0</formula>
    </cfRule>
    <cfRule type="containsBlanks" dxfId="505" priority="393">
      <formula>LEN(TRIM(H77))=0</formula>
    </cfRule>
    <cfRule type="containsBlanks" dxfId="504" priority="557">
      <formula>LEN(TRIM(H77))=0</formula>
    </cfRule>
    <cfRule type="containsBlanks" dxfId="503" priority="721">
      <formula>LEN(TRIM(H77))=0</formula>
    </cfRule>
  </conditionalFormatting>
  <conditionalFormatting sqref="H78">
    <cfRule type="containsBlanks" dxfId="502" priority="67">
      <formula>LEN(TRIM(H78))=0</formula>
    </cfRule>
    <cfRule type="containsBlanks" dxfId="501" priority="230">
      <formula>LEN(TRIM(H78))=0</formula>
    </cfRule>
    <cfRule type="containsBlanks" dxfId="500" priority="394">
      <formula>LEN(TRIM(H78))=0</formula>
    </cfRule>
    <cfRule type="containsBlanks" dxfId="499" priority="558">
      <formula>LEN(TRIM(H78))=0</formula>
    </cfRule>
    <cfRule type="containsBlanks" dxfId="498" priority="722">
      <formula>LEN(TRIM(H78))=0</formula>
    </cfRule>
  </conditionalFormatting>
  <conditionalFormatting sqref="H79">
    <cfRule type="containsBlanks" dxfId="497" priority="68">
      <formula>LEN(TRIM(H79))=0</formula>
    </cfRule>
    <cfRule type="containsBlanks" dxfId="496" priority="231">
      <formula>LEN(TRIM(H79))=0</formula>
    </cfRule>
    <cfRule type="containsBlanks" dxfId="495" priority="395">
      <formula>LEN(TRIM(H79))=0</formula>
    </cfRule>
    <cfRule type="containsBlanks" dxfId="494" priority="559">
      <formula>LEN(TRIM(H79))=0</formula>
    </cfRule>
    <cfRule type="containsBlanks" dxfId="493" priority="723">
      <formula>LEN(TRIM(H79))=0</formula>
    </cfRule>
  </conditionalFormatting>
  <conditionalFormatting sqref="H80">
    <cfRule type="containsBlanks" dxfId="492" priority="69">
      <formula>LEN(TRIM(H80))=0</formula>
    </cfRule>
    <cfRule type="containsBlanks" dxfId="491" priority="232">
      <formula>LEN(TRIM(H80))=0</formula>
    </cfRule>
    <cfRule type="containsBlanks" dxfId="490" priority="396">
      <formula>LEN(TRIM(H80))=0</formula>
    </cfRule>
    <cfRule type="containsBlanks" dxfId="489" priority="560">
      <formula>LEN(TRIM(H80))=0</formula>
    </cfRule>
    <cfRule type="containsBlanks" dxfId="488" priority="724">
      <formula>LEN(TRIM(H80))=0</formula>
    </cfRule>
  </conditionalFormatting>
  <conditionalFormatting sqref="H81">
    <cfRule type="containsBlanks" dxfId="487" priority="70">
      <formula>LEN(TRIM(H81))=0</formula>
    </cfRule>
    <cfRule type="containsBlanks" dxfId="486" priority="233">
      <formula>LEN(TRIM(H81))=0</formula>
    </cfRule>
    <cfRule type="containsBlanks" dxfId="485" priority="397">
      <formula>LEN(TRIM(H81))=0</formula>
    </cfRule>
    <cfRule type="containsBlanks" dxfId="484" priority="561">
      <formula>LEN(TRIM(H81))=0</formula>
    </cfRule>
    <cfRule type="containsBlanks" dxfId="483" priority="725">
      <formula>LEN(TRIM(H81))=0</formula>
    </cfRule>
  </conditionalFormatting>
  <conditionalFormatting sqref="H82">
    <cfRule type="containsBlanks" dxfId="482" priority="71">
      <formula>LEN(TRIM(H82))=0</formula>
    </cfRule>
    <cfRule type="containsBlanks" dxfId="481" priority="234">
      <formula>LEN(TRIM(H82))=0</formula>
    </cfRule>
    <cfRule type="containsBlanks" dxfId="480" priority="398">
      <formula>LEN(TRIM(H82))=0</formula>
    </cfRule>
    <cfRule type="containsBlanks" dxfId="479" priority="562">
      <formula>LEN(TRIM(H82))=0</formula>
    </cfRule>
    <cfRule type="containsBlanks" dxfId="478" priority="726">
      <formula>LEN(TRIM(H82))=0</formula>
    </cfRule>
  </conditionalFormatting>
  <conditionalFormatting sqref="H83">
    <cfRule type="containsBlanks" dxfId="477" priority="72">
      <formula>LEN(TRIM(H83))=0</formula>
    </cfRule>
    <cfRule type="containsBlanks" dxfId="476" priority="235">
      <formula>LEN(TRIM(H83))=0</formula>
    </cfRule>
    <cfRule type="containsBlanks" dxfId="475" priority="399">
      <formula>LEN(TRIM(H83))=0</formula>
    </cfRule>
    <cfRule type="containsBlanks" dxfId="474" priority="563">
      <formula>LEN(TRIM(H83))=0</formula>
    </cfRule>
    <cfRule type="containsBlanks" dxfId="473" priority="727">
      <formula>LEN(TRIM(H83))=0</formula>
    </cfRule>
  </conditionalFormatting>
  <conditionalFormatting sqref="H84">
    <cfRule type="containsBlanks" dxfId="472" priority="73">
      <formula>LEN(TRIM(H84))=0</formula>
    </cfRule>
    <cfRule type="containsBlanks" dxfId="471" priority="236">
      <formula>LEN(TRIM(H84))=0</formula>
    </cfRule>
    <cfRule type="containsBlanks" dxfId="470" priority="400">
      <formula>LEN(TRIM(H84))=0</formula>
    </cfRule>
    <cfRule type="containsBlanks" dxfId="469" priority="564">
      <formula>LEN(TRIM(H84))=0</formula>
    </cfRule>
    <cfRule type="containsBlanks" dxfId="468" priority="728">
      <formula>LEN(TRIM(H84))=0</formula>
    </cfRule>
  </conditionalFormatting>
  <conditionalFormatting sqref="H85">
    <cfRule type="containsBlanks" dxfId="467" priority="74">
      <formula>LEN(TRIM(H85))=0</formula>
    </cfRule>
    <cfRule type="containsBlanks" dxfId="466" priority="237">
      <formula>LEN(TRIM(H85))=0</formula>
    </cfRule>
    <cfRule type="containsBlanks" dxfId="465" priority="401">
      <formula>LEN(TRIM(H85))=0</formula>
    </cfRule>
    <cfRule type="containsBlanks" dxfId="464" priority="565">
      <formula>LEN(TRIM(H85))=0</formula>
    </cfRule>
    <cfRule type="containsBlanks" dxfId="463" priority="729">
      <formula>LEN(TRIM(H85))=0</formula>
    </cfRule>
  </conditionalFormatting>
  <conditionalFormatting sqref="H86">
    <cfRule type="containsBlanks" dxfId="462" priority="75">
      <formula>LEN(TRIM(H86))=0</formula>
    </cfRule>
    <cfRule type="containsBlanks" dxfId="461" priority="238">
      <formula>LEN(TRIM(H86))=0</formula>
    </cfRule>
    <cfRule type="containsBlanks" dxfId="460" priority="402">
      <formula>LEN(TRIM(H86))=0</formula>
    </cfRule>
    <cfRule type="containsBlanks" dxfId="459" priority="566">
      <formula>LEN(TRIM(H86))=0</formula>
    </cfRule>
    <cfRule type="containsBlanks" dxfId="458" priority="730">
      <formula>LEN(TRIM(H86))=0</formula>
    </cfRule>
  </conditionalFormatting>
  <conditionalFormatting sqref="H87">
    <cfRule type="containsBlanks" dxfId="457" priority="76">
      <formula>LEN(TRIM(H87))=0</formula>
    </cfRule>
    <cfRule type="containsBlanks" dxfId="456" priority="239">
      <formula>LEN(TRIM(H87))=0</formula>
    </cfRule>
    <cfRule type="containsBlanks" dxfId="455" priority="403">
      <formula>LEN(TRIM(H87))=0</formula>
    </cfRule>
    <cfRule type="containsBlanks" dxfId="454" priority="567">
      <formula>LEN(TRIM(H87))=0</formula>
    </cfRule>
    <cfRule type="containsBlanks" dxfId="453" priority="731">
      <formula>LEN(TRIM(H87))=0</formula>
    </cfRule>
  </conditionalFormatting>
  <conditionalFormatting sqref="H88">
    <cfRule type="containsBlanks" dxfId="452" priority="77">
      <formula>LEN(TRIM(H88))=0</formula>
    </cfRule>
    <cfRule type="containsBlanks" dxfId="451" priority="240">
      <formula>LEN(TRIM(H88))=0</formula>
    </cfRule>
    <cfRule type="containsBlanks" dxfId="450" priority="404">
      <formula>LEN(TRIM(H88))=0</formula>
    </cfRule>
    <cfRule type="containsBlanks" dxfId="449" priority="568">
      <formula>LEN(TRIM(H88))=0</formula>
    </cfRule>
    <cfRule type="containsBlanks" dxfId="448" priority="732">
      <formula>LEN(TRIM(H88))=0</formula>
    </cfRule>
  </conditionalFormatting>
  <conditionalFormatting sqref="H89">
    <cfRule type="containsBlanks" dxfId="447" priority="78">
      <formula>LEN(TRIM(H89))=0</formula>
    </cfRule>
    <cfRule type="containsBlanks" dxfId="446" priority="241">
      <formula>LEN(TRIM(H89))=0</formula>
    </cfRule>
    <cfRule type="containsBlanks" dxfId="445" priority="405">
      <formula>LEN(TRIM(H89))=0</formula>
    </cfRule>
    <cfRule type="containsBlanks" dxfId="444" priority="569">
      <formula>LEN(TRIM(H89))=0</formula>
    </cfRule>
    <cfRule type="containsBlanks" dxfId="443" priority="733">
      <formula>LEN(TRIM(H89))=0</formula>
    </cfRule>
  </conditionalFormatting>
  <conditionalFormatting sqref="H90">
    <cfRule type="containsBlanks" dxfId="442" priority="79">
      <formula>LEN(TRIM(H90))=0</formula>
    </cfRule>
    <cfRule type="containsBlanks" dxfId="441" priority="242">
      <formula>LEN(TRIM(H90))=0</formula>
    </cfRule>
    <cfRule type="containsBlanks" dxfId="440" priority="406">
      <formula>LEN(TRIM(H90))=0</formula>
    </cfRule>
    <cfRule type="containsBlanks" dxfId="439" priority="570">
      <formula>LEN(TRIM(H90))=0</formula>
    </cfRule>
    <cfRule type="containsBlanks" dxfId="438" priority="734">
      <formula>LEN(TRIM(H90))=0</formula>
    </cfRule>
  </conditionalFormatting>
  <conditionalFormatting sqref="H91">
    <cfRule type="containsBlanks" dxfId="437" priority="80">
      <formula>LEN(TRIM(H91))=0</formula>
    </cfRule>
    <cfRule type="containsBlanks" dxfId="436" priority="243">
      <formula>LEN(TRIM(H91))=0</formula>
    </cfRule>
    <cfRule type="containsBlanks" dxfId="435" priority="407">
      <formula>LEN(TRIM(H91))=0</formula>
    </cfRule>
    <cfRule type="containsBlanks" dxfId="434" priority="571">
      <formula>LEN(TRIM(H91))=0</formula>
    </cfRule>
    <cfRule type="containsBlanks" dxfId="433" priority="735">
      <formula>LEN(TRIM(H91))=0</formula>
    </cfRule>
  </conditionalFormatting>
  <conditionalFormatting sqref="H92">
    <cfRule type="containsBlanks" dxfId="432" priority="81">
      <formula>LEN(TRIM(H92))=0</formula>
    </cfRule>
    <cfRule type="containsBlanks" dxfId="431" priority="244">
      <formula>LEN(TRIM(H92))=0</formula>
    </cfRule>
    <cfRule type="containsBlanks" dxfId="430" priority="408">
      <formula>LEN(TRIM(H92))=0</formula>
    </cfRule>
    <cfRule type="containsBlanks" dxfId="429" priority="572">
      <formula>LEN(TRIM(H92))=0</formula>
    </cfRule>
    <cfRule type="containsBlanks" dxfId="428" priority="736">
      <formula>LEN(TRIM(H92))=0</formula>
    </cfRule>
  </conditionalFormatting>
  <conditionalFormatting sqref="H93">
    <cfRule type="containsBlanks" dxfId="427" priority="82">
      <formula>LEN(TRIM(H93))=0</formula>
    </cfRule>
    <cfRule type="containsBlanks" dxfId="426" priority="245">
      <formula>LEN(TRIM(H93))=0</formula>
    </cfRule>
    <cfRule type="containsBlanks" dxfId="425" priority="409">
      <formula>LEN(TRIM(H93))=0</formula>
    </cfRule>
    <cfRule type="containsBlanks" dxfId="424" priority="573">
      <formula>LEN(TRIM(H93))=0</formula>
    </cfRule>
    <cfRule type="containsBlanks" dxfId="423" priority="737">
      <formula>LEN(TRIM(H93))=0</formula>
    </cfRule>
  </conditionalFormatting>
  <conditionalFormatting sqref="H94">
    <cfRule type="containsBlanks" dxfId="422" priority="83">
      <formula>LEN(TRIM(H94))=0</formula>
    </cfRule>
    <cfRule type="containsBlanks" dxfId="421" priority="246">
      <formula>LEN(TRIM(H94))=0</formula>
    </cfRule>
    <cfRule type="containsBlanks" dxfId="420" priority="410">
      <formula>LEN(TRIM(H94))=0</formula>
    </cfRule>
    <cfRule type="containsBlanks" dxfId="419" priority="574">
      <formula>LEN(TRIM(H94))=0</formula>
    </cfRule>
    <cfRule type="containsBlanks" dxfId="418" priority="738">
      <formula>LEN(TRIM(H94))=0</formula>
    </cfRule>
  </conditionalFormatting>
  <conditionalFormatting sqref="H96">
    <cfRule type="containsBlanks" dxfId="417" priority="84">
      <formula>LEN(TRIM(H96))=0</formula>
    </cfRule>
    <cfRule type="containsBlanks" dxfId="416" priority="247">
      <formula>LEN(TRIM(H96))=0</formula>
    </cfRule>
    <cfRule type="containsBlanks" dxfId="415" priority="411">
      <formula>LEN(TRIM(H96))=0</formula>
    </cfRule>
    <cfRule type="containsBlanks" dxfId="414" priority="575">
      <formula>LEN(TRIM(H96))=0</formula>
    </cfRule>
    <cfRule type="containsBlanks" dxfId="413" priority="739">
      <formula>LEN(TRIM(H96))=0</formula>
    </cfRule>
  </conditionalFormatting>
  <conditionalFormatting sqref="H99">
    <cfRule type="containsBlanks" dxfId="412" priority="85">
      <formula>LEN(TRIM(H99))=0</formula>
    </cfRule>
    <cfRule type="containsBlanks" dxfId="411" priority="248">
      <formula>LEN(TRIM(H99))=0</formula>
    </cfRule>
    <cfRule type="containsBlanks" dxfId="410" priority="412">
      <formula>LEN(TRIM(H99))=0</formula>
    </cfRule>
    <cfRule type="containsBlanks" dxfId="409" priority="576">
      <formula>LEN(TRIM(H99))=0</formula>
    </cfRule>
    <cfRule type="containsBlanks" dxfId="408" priority="740">
      <formula>LEN(TRIM(H99))=0</formula>
    </cfRule>
  </conditionalFormatting>
  <conditionalFormatting sqref="H100">
    <cfRule type="containsBlanks" dxfId="407" priority="86">
      <formula>LEN(TRIM(H100))=0</formula>
    </cfRule>
    <cfRule type="containsBlanks" dxfId="406" priority="249">
      <formula>LEN(TRIM(H100))=0</formula>
    </cfRule>
    <cfRule type="containsBlanks" dxfId="405" priority="413">
      <formula>LEN(TRIM(H100))=0</formula>
    </cfRule>
    <cfRule type="containsBlanks" dxfId="404" priority="577">
      <formula>LEN(TRIM(H100))=0</formula>
    </cfRule>
    <cfRule type="containsBlanks" dxfId="403" priority="741">
      <formula>LEN(TRIM(H100))=0</formula>
    </cfRule>
  </conditionalFormatting>
  <conditionalFormatting sqref="H101">
    <cfRule type="containsBlanks" dxfId="402" priority="87">
      <formula>LEN(TRIM(H101))=0</formula>
    </cfRule>
    <cfRule type="containsBlanks" dxfId="401" priority="250">
      <formula>LEN(TRIM(H101))=0</formula>
    </cfRule>
    <cfRule type="containsBlanks" dxfId="400" priority="414">
      <formula>LEN(TRIM(H101))=0</formula>
    </cfRule>
    <cfRule type="containsBlanks" dxfId="399" priority="578">
      <formula>LEN(TRIM(H101))=0</formula>
    </cfRule>
    <cfRule type="containsBlanks" dxfId="398" priority="742">
      <formula>LEN(TRIM(H101))=0</formula>
    </cfRule>
  </conditionalFormatting>
  <conditionalFormatting sqref="H102">
    <cfRule type="containsBlanks" dxfId="397" priority="88">
      <formula>LEN(TRIM(H102))=0</formula>
    </cfRule>
    <cfRule type="containsBlanks" dxfId="396" priority="251">
      <formula>LEN(TRIM(H102))=0</formula>
    </cfRule>
    <cfRule type="containsBlanks" dxfId="395" priority="415">
      <formula>LEN(TRIM(H102))=0</formula>
    </cfRule>
    <cfRule type="containsBlanks" dxfId="394" priority="579">
      <formula>LEN(TRIM(H102))=0</formula>
    </cfRule>
    <cfRule type="containsBlanks" dxfId="393" priority="743">
      <formula>LEN(TRIM(H102))=0</formula>
    </cfRule>
  </conditionalFormatting>
  <conditionalFormatting sqref="H103">
    <cfRule type="containsBlanks" dxfId="392" priority="89">
      <formula>LEN(TRIM(H103))=0</formula>
    </cfRule>
    <cfRule type="containsBlanks" dxfId="391" priority="252">
      <formula>LEN(TRIM(H103))=0</formula>
    </cfRule>
    <cfRule type="containsBlanks" dxfId="390" priority="416">
      <formula>LEN(TRIM(H103))=0</formula>
    </cfRule>
    <cfRule type="containsBlanks" dxfId="389" priority="580">
      <formula>LEN(TRIM(H103))=0</formula>
    </cfRule>
    <cfRule type="containsBlanks" dxfId="388" priority="744">
      <formula>LEN(TRIM(H103))=0</formula>
    </cfRule>
  </conditionalFormatting>
  <conditionalFormatting sqref="H105">
    <cfRule type="containsBlanks" dxfId="387" priority="90">
      <formula>LEN(TRIM(H105))=0</formula>
    </cfRule>
    <cfRule type="containsBlanks" dxfId="386" priority="253">
      <formula>LEN(TRIM(H105))=0</formula>
    </cfRule>
    <cfRule type="containsBlanks" dxfId="385" priority="417">
      <formula>LEN(TRIM(H105))=0</formula>
    </cfRule>
    <cfRule type="containsBlanks" dxfId="384" priority="581">
      <formula>LEN(TRIM(H105))=0</formula>
    </cfRule>
    <cfRule type="containsBlanks" dxfId="383" priority="745">
      <formula>LEN(TRIM(H105))=0</formula>
    </cfRule>
  </conditionalFormatting>
  <conditionalFormatting sqref="H108">
    <cfRule type="containsBlanks" dxfId="382" priority="91">
      <formula>LEN(TRIM(H108))=0</formula>
    </cfRule>
    <cfRule type="containsBlanks" dxfId="381" priority="254">
      <formula>LEN(TRIM(H108))=0</formula>
    </cfRule>
    <cfRule type="containsBlanks" dxfId="380" priority="418">
      <formula>LEN(TRIM(H108))=0</formula>
    </cfRule>
    <cfRule type="containsBlanks" dxfId="379" priority="582">
      <formula>LEN(TRIM(H108))=0</formula>
    </cfRule>
    <cfRule type="containsBlanks" dxfId="378" priority="746">
      <formula>LEN(TRIM(H108))=0</formula>
    </cfRule>
  </conditionalFormatting>
  <conditionalFormatting sqref="H109">
    <cfRule type="containsBlanks" dxfId="377" priority="92">
      <formula>LEN(TRIM(H109))=0</formula>
    </cfRule>
    <cfRule type="containsBlanks" dxfId="376" priority="255">
      <formula>LEN(TRIM(H109))=0</formula>
    </cfRule>
    <cfRule type="containsBlanks" dxfId="375" priority="419">
      <formula>LEN(TRIM(H109))=0</formula>
    </cfRule>
    <cfRule type="containsBlanks" dxfId="374" priority="583">
      <formula>LEN(TRIM(H109))=0</formula>
    </cfRule>
    <cfRule type="containsBlanks" dxfId="373" priority="747">
      <formula>LEN(TRIM(H109))=0</formula>
    </cfRule>
  </conditionalFormatting>
  <conditionalFormatting sqref="H110">
    <cfRule type="containsBlanks" dxfId="372" priority="93">
      <formula>LEN(TRIM(H110))=0</formula>
    </cfRule>
    <cfRule type="containsBlanks" dxfId="371" priority="256">
      <formula>LEN(TRIM(H110))=0</formula>
    </cfRule>
    <cfRule type="containsBlanks" dxfId="370" priority="420">
      <formula>LEN(TRIM(H110))=0</formula>
    </cfRule>
    <cfRule type="containsBlanks" dxfId="369" priority="584">
      <formula>LEN(TRIM(H110))=0</formula>
    </cfRule>
    <cfRule type="containsBlanks" dxfId="368" priority="748">
      <formula>LEN(TRIM(H110))=0</formula>
    </cfRule>
  </conditionalFormatting>
  <conditionalFormatting sqref="H111">
    <cfRule type="containsBlanks" dxfId="367" priority="94">
      <formula>LEN(TRIM(H111))=0</formula>
    </cfRule>
    <cfRule type="containsBlanks" dxfId="366" priority="257">
      <formula>LEN(TRIM(H111))=0</formula>
    </cfRule>
    <cfRule type="containsBlanks" dxfId="365" priority="421">
      <formula>LEN(TRIM(H111))=0</formula>
    </cfRule>
    <cfRule type="containsBlanks" dxfId="364" priority="585">
      <formula>LEN(TRIM(H111))=0</formula>
    </cfRule>
    <cfRule type="containsBlanks" dxfId="363" priority="749">
      <formula>LEN(TRIM(H111))=0</formula>
    </cfRule>
  </conditionalFormatting>
  <conditionalFormatting sqref="H112">
    <cfRule type="containsBlanks" dxfId="362" priority="95">
      <formula>LEN(TRIM(H112))=0</formula>
    </cfRule>
    <cfRule type="containsBlanks" dxfId="361" priority="258">
      <formula>LEN(TRIM(H112))=0</formula>
    </cfRule>
    <cfRule type="containsBlanks" dxfId="360" priority="422">
      <formula>LEN(TRIM(H112))=0</formula>
    </cfRule>
    <cfRule type="containsBlanks" dxfId="359" priority="586">
      <formula>LEN(TRIM(H112))=0</formula>
    </cfRule>
    <cfRule type="containsBlanks" dxfId="358" priority="750">
      <formula>LEN(TRIM(H112))=0</formula>
    </cfRule>
  </conditionalFormatting>
  <conditionalFormatting sqref="H114">
    <cfRule type="containsBlanks" dxfId="357" priority="96">
      <formula>LEN(TRIM(H114))=0</formula>
    </cfRule>
    <cfRule type="containsBlanks" dxfId="356" priority="259">
      <formula>LEN(TRIM(H114))=0</formula>
    </cfRule>
    <cfRule type="containsBlanks" dxfId="355" priority="423">
      <formula>LEN(TRIM(H114))=0</formula>
    </cfRule>
    <cfRule type="containsBlanks" dxfId="354" priority="587">
      <formula>LEN(TRIM(H114))=0</formula>
    </cfRule>
    <cfRule type="containsBlanks" dxfId="353" priority="751">
      <formula>LEN(TRIM(H114))=0</formula>
    </cfRule>
  </conditionalFormatting>
  <conditionalFormatting sqref="H115">
    <cfRule type="containsBlanks" dxfId="352" priority="97">
      <formula>LEN(TRIM(H115))=0</formula>
    </cfRule>
    <cfRule type="containsBlanks" dxfId="351" priority="260">
      <formula>LEN(TRIM(H115))=0</formula>
    </cfRule>
    <cfRule type="containsBlanks" dxfId="350" priority="424">
      <formula>LEN(TRIM(H115))=0</formula>
    </cfRule>
    <cfRule type="containsBlanks" dxfId="349" priority="588">
      <formula>LEN(TRIM(H115))=0</formula>
    </cfRule>
    <cfRule type="containsBlanks" dxfId="348" priority="752">
      <formula>LEN(TRIM(H115))=0</formula>
    </cfRule>
  </conditionalFormatting>
  <conditionalFormatting sqref="H118">
    <cfRule type="containsBlanks" dxfId="347" priority="98">
      <formula>LEN(TRIM(H118))=0</formula>
    </cfRule>
    <cfRule type="containsBlanks" dxfId="346" priority="261">
      <formula>LEN(TRIM(H118))=0</formula>
    </cfRule>
    <cfRule type="containsBlanks" dxfId="345" priority="425">
      <formula>LEN(TRIM(H118))=0</formula>
    </cfRule>
    <cfRule type="containsBlanks" dxfId="344" priority="589">
      <formula>LEN(TRIM(H118))=0</formula>
    </cfRule>
    <cfRule type="containsBlanks" dxfId="343" priority="753">
      <formula>LEN(TRIM(H118))=0</formula>
    </cfRule>
  </conditionalFormatting>
  <conditionalFormatting sqref="H119">
    <cfRule type="containsBlanks" dxfId="342" priority="99">
      <formula>LEN(TRIM(H119))=0</formula>
    </cfRule>
    <cfRule type="containsBlanks" dxfId="341" priority="262">
      <formula>LEN(TRIM(H119))=0</formula>
    </cfRule>
    <cfRule type="containsBlanks" dxfId="340" priority="426">
      <formula>LEN(TRIM(H119))=0</formula>
    </cfRule>
    <cfRule type="containsBlanks" dxfId="339" priority="590">
      <formula>LEN(TRIM(H119))=0</formula>
    </cfRule>
    <cfRule type="containsBlanks" dxfId="338" priority="754">
      <formula>LEN(TRIM(H119))=0</formula>
    </cfRule>
  </conditionalFormatting>
  <conditionalFormatting sqref="H120">
    <cfRule type="containsBlanks" dxfId="337" priority="100">
      <formula>LEN(TRIM(H120))=0</formula>
    </cfRule>
    <cfRule type="containsBlanks" dxfId="336" priority="263">
      <formula>LEN(TRIM(H120))=0</formula>
    </cfRule>
    <cfRule type="containsBlanks" dxfId="335" priority="427">
      <formula>LEN(TRIM(H120))=0</formula>
    </cfRule>
    <cfRule type="containsBlanks" dxfId="334" priority="591">
      <formula>LEN(TRIM(H120))=0</formula>
    </cfRule>
    <cfRule type="containsBlanks" dxfId="333" priority="755">
      <formula>LEN(TRIM(H120))=0</formula>
    </cfRule>
  </conditionalFormatting>
  <conditionalFormatting sqref="H121">
    <cfRule type="containsBlanks" dxfId="332" priority="101">
      <formula>LEN(TRIM(H121))=0</formula>
    </cfRule>
    <cfRule type="containsBlanks" dxfId="331" priority="264">
      <formula>LEN(TRIM(H121))=0</formula>
    </cfRule>
    <cfRule type="containsBlanks" dxfId="330" priority="428">
      <formula>LEN(TRIM(H121))=0</formula>
    </cfRule>
    <cfRule type="containsBlanks" dxfId="329" priority="592">
      <formula>LEN(TRIM(H121))=0</formula>
    </cfRule>
    <cfRule type="containsBlanks" dxfId="328" priority="756">
      <formula>LEN(TRIM(H121))=0</formula>
    </cfRule>
  </conditionalFormatting>
  <conditionalFormatting sqref="H123">
    <cfRule type="containsBlanks" dxfId="327" priority="102">
      <formula>LEN(TRIM(H123))=0</formula>
    </cfRule>
    <cfRule type="containsBlanks" dxfId="326" priority="265">
      <formula>LEN(TRIM(H123))=0</formula>
    </cfRule>
    <cfRule type="containsBlanks" dxfId="325" priority="429">
      <formula>LEN(TRIM(H123))=0</formula>
    </cfRule>
    <cfRule type="containsBlanks" dxfId="324" priority="593">
      <formula>LEN(TRIM(H123))=0</formula>
    </cfRule>
    <cfRule type="containsBlanks" dxfId="323" priority="757">
      <formula>LEN(TRIM(H123))=0</formula>
    </cfRule>
  </conditionalFormatting>
  <conditionalFormatting sqref="H126">
    <cfRule type="containsBlanks" dxfId="322" priority="103">
      <formula>LEN(TRIM(H126))=0</formula>
    </cfRule>
    <cfRule type="containsBlanks" dxfId="321" priority="266">
      <formula>LEN(TRIM(H126))=0</formula>
    </cfRule>
    <cfRule type="containsBlanks" dxfId="320" priority="430">
      <formula>LEN(TRIM(H126))=0</formula>
    </cfRule>
    <cfRule type="containsBlanks" dxfId="319" priority="594">
      <formula>LEN(TRIM(H126))=0</formula>
    </cfRule>
    <cfRule type="containsBlanks" dxfId="318" priority="758">
      <formula>LEN(TRIM(H126))=0</formula>
    </cfRule>
  </conditionalFormatting>
  <conditionalFormatting sqref="H127">
    <cfRule type="containsBlanks" dxfId="317" priority="104">
      <formula>LEN(TRIM(H127))=0</formula>
    </cfRule>
    <cfRule type="containsBlanks" dxfId="316" priority="267">
      <formula>LEN(TRIM(H127))=0</formula>
    </cfRule>
    <cfRule type="containsBlanks" dxfId="315" priority="431">
      <formula>LEN(TRIM(H127))=0</formula>
    </cfRule>
    <cfRule type="containsBlanks" dxfId="314" priority="595">
      <formula>LEN(TRIM(H127))=0</formula>
    </cfRule>
    <cfRule type="containsBlanks" dxfId="313" priority="759">
      <formula>LEN(TRIM(H127))=0</formula>
    </cfRule>
  </conditionalFormatting>
  <conditionalFormatting sqref="H128">
    <cfRule type="containsBlanks" dxfId="312" priority="105">
      <formula>LEN(TRIM(H128))=0</formula>
    </cfRule>
    <cfRule type="containsBlanks" dxfId="311" priority="268">
      <formula>LEN(TRIM(H128))=0</formula>
    </cfRule>
    <cfRule type="containsBlanks" dxfId="310" priority="432">
      <formula>LEN(TRIM(H128))=0</formula>
    </cfRule>
    <cfRule type="containsBlanks" dxfId="309" priority="596">
      <formula>LEN(TRIM(H128))=0</formula>
    </cfRule>
    <cfRule type="containsBlanks" dxfId="308" priority="760">
      <formula>LEN(TRIM(H128))=0</formula>
    </cfRule>
  </conditionalFormatting>
  <conditionalFormatting sqref="H130">
    <cfRule type="containsBlanks" dxfId="307" priority="106">
      <formula>LEN(TRIM(H130))=0</formula>
    </cfRule>
    <cfRule type="containsBlanks" dxfId="306" priority="269">
      <formula>LEN(TRIM(H130))=0</formula>
    </cfRule>
    <cfRule type="containsBlanks" dxfId="305" priority="433">
      <formula>LEN(TRIM(H130))=0</formula>
    </cfRule>
    <cfRule type="containsBlanks" dxfId="304" priority="597">
      <formula>LEN(TRIM(H130))=0</formula>
    </cfRule>
    <cfRule type="containsBlanks" dxfId="303" priority="761">
      <formula>LEN(TRIM(H130))=0</formula>
    </cfRule>
  </conditionalFormatting>
  <conditionalFormatting sqref="H131">
    <cfRule type="containsBlanks" dxfId="302" priority="107">
      <formula>LEN(TRIM(H131))=0</formula>
    </cfRule>
    <cfRule type="containsBlanks" dxfId="301" priority="270">
      <formula>LEN(TRIM(H131))=0</formula>
    </cfRule>
    <cfRule type="containsBlanks" dxfId="300" priority="434">
      <formula>LEN(TRIM(H131))=0</formula>
    </cfRule>
    <cfRule type="containsBlanks" dxfId="299" priority="598">
      <formula>LEN(TRIM(H131))=0</formula>
    </cfRule>
    <cfRule type="containsBlanks" dxfId="298" priority="762">
      <formula>LEN(TRIM(H131))=0</formula>
    </cfRule>
  </conditionalFormatting>
  <conditionalFormatting sqref="H134">
    <cfRule type="containsBlanks" dxfId="297" priority="108">
      <formula>LEN(TRIM(H134))=0</formula>
    </cfRule>
    <cfRule type="containsBlanks" dxfId="296" priority="271">
      <formula>LEN(TRIM(H134))=0</formula>
    </cfRule>
    <cfRule type="containsBlanks" dxfId="295" priority="435">
      <formula>LEN(TRIM(H134))=0</formula>
    </cfRule>
    <cfRule type="containsBlanks" dxfId="294" priority="599">
      <formula>LEN(TRIM(H134))=0</formula>
    </cfRule>
    <cfRule type="containsBlanks" dxfId="293" priority="763">
      <formula>LEN(TRIM(H134))=0</formula>
    </cfRule>
  </conditionalFormatting>
  <conditionalFormatting sqref="H135">
    <cfRule type="containsBlanks" dxfId="292" priority="109">
      <formula>LEN(TRIM(H135))=0</formula>
    </cfRule>
    <cfRule type="containsBlanks" dxfId="291" priority="272">
      <formula>LEN(TRIM(H135))=0</formula>
    </cfRule>
    <cfRule type="containsBlanks" dxfId="290" priority="436">
      <formula>LEN(TRIM(H135))=0</formula>
    </cfRule>
    <cfRule type="containsBlanks" dxfId="289" priority="600">
      <formula>LEN(TRIM(H135))=0</formula>
    </cfRule>
    <cfRule type="containsBlanks" dxfId="288" priority="764">
      <formula>LEN(TRIM(H135))=0</formula>
    </cfRule>
  </conditionalFormatting>
  <conditionalFormatting sqref="H136">
    <cfRule type="containsBlanks" dxfId="287" priority="110">
      <formula>LEN(TRIM(H136))=0</formula>
    </cfRule>
    <cfRule type="containsBlanks" dxfId="286" priority="273">
      <formula>LEN(TRIM(H136))=0</formula>
    </cfRule>
    <cfRule type="containsBlanks" dxfId="285" priority="437">
      <formula>LEN(TRIM(H136))=0</formula>
    </cfRule>
    <cfRule type="containsBlanks" dxfId="284" priority="601">
      <formula>LEN(TRIM(H136))=0</formula>
    </cfRule>
    <cfRule type="containsBlanks" dxfId="283" priority="765">
      <formula>LEN(TRIM(H136))=0</formula>
    </cfRule>
  </conditionalFormatting>
  <conditionalFormatting sqref="H137">
    <cfRule type="containsBlanks" dxfId="282" priority="111">
      <formula>LEN(TRIM(H137))=0</formula>
    </cfRule>
    <cfRule type="containsBlanks" dxfId="281" priority="274">
      <formula>LEN(TRIM(H137))=0</formula>
    </cfRule>
    <cfRule type="containsBlanks" dxfId="280" priority="438">
      <formula>LEN(TRIM(H137))=0</formula>
    </cfRule>
    <cfRule type="containsBlanks" dxfId="279" priority="602">
      <formula>LEN(TRIM(H137))=0</formula>
    </cfRule>
    <cfRule type="containsBlanks" dxfId="278" priority="766">
      <formula>LEN(TRIM(H137))=0</formula>
    </cfRule>
  </conditionalFormatting>
  <conditionalFormatting sqref="H138">
    <cfRule type="containsBlanks" dxfId="277" priority="112">
      <formula>LEN(TRIM(H138))=0</formula>
    </cfRule>
    <cfRule type="containsBlanks" dxfId="276" priority="275">
      <formula>LEN(TRIM(H138))=0</formula>
    </cfRule>
    <cfRule type="containsBlanks" dxfId="275" priority="439">
      <formula>LEN(TRIM(H138))=0</formula>
    </cfRule>
    <cfRule type="containsBlanks" dxfId="274" priority="603">
      <formula>LEN(TRIM(H138))=0</formula>
    </cfRule>
    <cfRule type="containsBlanks" dxfId="273" priority="767">
      <formula>LEN(TRIM(H138))=0</formula>
    </cfRule>
  </conditionalFormatting>
  <conditionalFormatting sqref="H139">
    <cfRule type="containsBlanks" dxfId="272" priority="113">
      <formula>LEN(TRIM(H139))=0</formula>
    </cfRule>
    <cfRule type="containsBlanks" dxfId="271" priority="276">
      <formula>LEN(TRIM(H139))=0</formula>
    </cfRule>
    <cfRule type="containsBlanks" dxfId="270" priority="440">
      <formula>LEN(TRIM(H139))=0</formula>
    </cfRule>
    <cfRule type="containsBlanks" dxfId="269" priority="604">
      <formula>LEN(TRIM(H139))=0</formula>
    </cfRule>
    <cfRule type="containsBlanks" dxfId="268" priority="768">
      <formula>LEN(TRIM(H139))=0</formula>
    </cfRule>
  </conditionalFormatting>
  <conditionalFormatting sqref="H140">
    <cfRule type="containsBlanks" dxfId="267" priority="114">
      <formula>LEN(TRIM(H140))=0</formula>
    </cfRule>
    <cfRule type="containsBlanks" dxfId="266" priority="277">
      <formula>LEN(TRIM(H140))=0</formula>
    </cfRule>
    <cfRule type="containsBlanks" dxfId="265" priority="441">
      <formula>LEN(TRIM(H140))=0</formula>
    </cfRule>
    <cfRule type="containsBlanks" dxfId="264" priority="605">
      <formula>LEN(TRIM(H140))=0</formula>
    </cfRule>
    <cfRule type="containsBlanks" dxfId="263" priority="769">
      <formula>LEN(TRIM(H140))=0</formula>
    </cfRule>
  </conditionalFormatting>
  <conditionalFormatting sqref="H141">
    <cfRule type="containsBlanks" dxfId="262" priority="115">
      <formula>LEN(TRIM(H141))=0</formula>
    </cfRule>
    <cfRule type="containsBlanks" dxfId="261" priority="278">
      <formula>LEN(TRIM(H141))=0</formula>
    </cfRule>
    <cfRule type="containsBlanks" dxfId="260" priority="442">
      <formula>LEN(TRIM(H141))=0</formula>
    </cfRule>
    <cfRule type="containsBlanks" dxfId="259" priority="606">
      <formula>LEN(TRIM(H141))=0</formula>
    </cfRule>
    <cfRule type="containsBlanks" dxfId="258" priority="770">
      <formula>LEN(TRIM(H141))=0</formula>
    </cfRule>
  </conditionalFormatting>
  <conditionalFormatting sqref="H142">
    <cfRule type="containsBlanks" dxfId="257" priority="116">
      <formula>LEN(TRIM(H142))=0</formula>
    </cfRule>
    <cfRule type="containsBlanks" dxfId="256" priority="279">
      <formula>LEN(TRIM(H142))=0</formula>
    </cfRule>
    <cfRule type="containsBlanks" dxfId="255" priority="443">
      <formula>LEN(TRIM(H142))=0</formula>
    </cfRule>
    <cfRule type="containsBlanks" dxfId="254" priority="607">
      <formula>LEN(TRIM(H142))=0</formula>
    </cfRule>
    <cfRule type="containsBlanks" dxfId="253" priority="771">
      <formula>LEN(TRIM(H142))=0</formula>
    </cfRule>
  </conditionalFormatting>
  <conditionalFormatting sqref="H143">
    <cfRule type="containsBlanks" dxfId="252" priority="117">
      <formula>LEN(TRIM(H143))=0</formula>
    </cfRule>
    <cfRule type="containsBlanks" dxfId="251" priority="280">
      <formula>LEN(TRIM(H143))=0</formula>
    </cfRule>
    <cfRule type="containsBlanks" dxfId="250" priority="444">
      <formula>LEN(TRIM(H143))=0</formula>
    </cfRule>
    <cfRule type="containsBlanks" dxfId="249" priority="608">
      <formula>LEN(TRIM(H143))=0</formula>
    </cfRule>
    <cfRule type="containsBlanks" dxfId="248" priority="772">
      <formula>LEN(TRIM(H143))=0</formula>
    </cfRule>
  </conditionalFormatting>
  <conditionalFormatting sqref="H144">
    <cfRule type="containsBlanks" dxfId="247" priority="118">
      <formula>LEN(TRIM(H144))=0</formula>
    </cfRule>
    <cfRule type="containsBlanks" dxfId="246" priority="281">
      <formula>LEN(TRIM(H144))=0</formula>
    </cfRule>
    <cfRule type="containsBlanks" dxfId="245" priority="445">
      <formula>LEN(TRIM(H144))=0</formula>
    </cfRule>
    <cfRule type="containsBlanks" dxfId="244" priority="609">
      <formula>LEN(TRIM(H144))=0</formula>
    </cfRule>
    <cfRule type="containsBlanks" dxfId="243" priority="773">
      <formula>LEN(TRIM(H144))=0</formula>
    </cfRule>
  </conditionalFormatting>
  <conditionalFormatting sqref="H145">
    <cfRule type="containsBlanks" dxfId="242" priority="119">
      <formula>LEN(TRIM(H145))=0</formula>
    </cfRule>
    <cfRule type="containsBlanks" dxfId="241" priority="282">
      <formula>LEN(TRIM(H145))=0</formula>
    </cfRule>
    <cfRule type="containsBlanks" dxfId="240" priority="446">
      <formula>LEN(TRIM(H145))=0</formula>
    </cfRule>
    <cfRule type="containsBlanks" dxfId="239" priority="610">
      <formula>LEN(TRIM(H145))=0</formula>
    </cfRule>
    <cfRule type="containsBlanks" dxfId="238" priority="774">
      <formula>LEN(TRIM(H145))=0</formula>
    </cfRule>
  </conditionalFormatting>
  <conditionalFormatting sqref="H146">
    <cfRule type="containsBlanks" dxfId="237" priority="120">
      <formula>LEN(TRIM(H146))=0</formula>
    </cfRule>
    <cfRule type="containsBlanks" dxfId="236" priority="283">
      <formula>LEN(TRIM(H146))=0</formula>
    </cfRule>
    <cfRule type="containsBlanks" dxfId="235" priority="447">
      <formula>LEN(TRIM(H146))=0</formula>
    </cfRule>
    <cfRule type="containsBlanks" dxfId="234" priority="611">
      <formula>LEN(TRIM(H146))=0</formula>
    </cfRule>
    <cfRule type="containsBlanks" dxfId="233" priority="775">
      <formula>LEN(TRIM(H146))=0</formula>
    </cfRule>
  </conditionalFormatting>
  <conditionalFormatting sqref="H147">
    <cfRule type="containsBlanks" dxfId="232" priority="121">
      <formula>LEN(TRIM(H147))=0</formula>
    </cfRule>
    <cfRule type="containsBlanks" dxfId="231" priority="284">
      <formula>LEN(TRIM(H147))=0</formula>
    </cfRule>
    <cfRule type="containsBlanks" dxfId="230" priority="448">
      <formula>LEN(TRIM(H147))=0</formula>
    </cfRule>
    <cfRule type="containsBlanks" dxfId="229" priority="612">
      <formula>LEN(TRIM(H147))=0</formula>
    </cfRule>
    <cfRule type="containsBlanks" dxfId="228" priority="776">
      <formula>LEN(TRIM(H147))=0</formula>
    </cfRule>
  </conditionalFormatting>
  <conditionalFormatting sqref="H149">
    <cfRule type="containsBlanks" dxfId="227" priority="122">
      <formula>LEN(TRIM(H149))=0</formula>
    </cfRule>
    <cfRule type="containsBlanks" dxfId="226" priority="285">
      <formula>LEN(TRIM(H149))=0</formula>
    </cfRule>
    <cfRule type="containsBlanks" dxfId="225" priority="449">
      <formula>LEN(TRIM(H149))=0</formula>
    </cfRule>
    <cfRule type="containsBlanks" dxfId="224" priority="613">
      <formula>LEN(TRIM(H149))=0</formula>
    </cfRule>
    <cfRule type="containsBlanks" dxfId="223" priority="777">
      <formula>LEN(TRIM(H149))=0</formula>
    </cfRule>
  </conditionalFormatting>
  <conditionalFormatting sqref="H150">
    <cfRule type="containsBlanks" dxfId="222" priority="123">
      <formula>LEN(TRIM(H150))=0</formula>
    </cfRule>
    <cfRule type="containsBlanks" dxfId="221" priority="286">
      <formula>LEN(TRIM(H150))=0</formula>
    </cfRule>
    <cfRule type="containsBlanks" dxfId="220" priority="450">
      <formula>LEN(TRIM(H150))=0</formula>
    </cfRule>
    <cfRule type="containsBlanks" dxfId="219" priority="614">
      <formula>LEN(TRIM(H150))=0</formula>
    </cfRule>
    <cfRule type="containsBlanks" dxfId="218" priority="778">
      <formula>LEN(TRIM(H150))=0</formula>
    </cfRule>
  </conditionalFormatting>
  <conditionalFormatting sqref="H151">
    <cfRule type="containsBlanks" dxfId="217" priority="124">
      <formula>LEN(TRIM(H151))=0</formula>
    </cfRule>
    <cfRule type="containsBlanks" dxfId="216" priority="287">
      <formula>LEN(TRIM(H151))=0</formula>
    </cfRule>
    <cfRule type="containsBlanks" dxfId="215" priority="451">
      <formula>LEN(TRIM(H151))=0</formula>
    </cfRule>
    <cfRule type="containsBlanks" dxfId="214" priority="615">
      <formula>LEN(TRIM(H151))=0</formula>
    </cfRule>
    <cfRule type="containsBlanks" dxfId="213" priority="779">
      <formula>LEN(TRIM(H151))=0</formula>
    </cfRule>
  </conditionalFormatting>
  <conditionalFormatting sqref="H154">
    <cfRule type="containsBlanks" dxfId="212" priority="125">
      <formula>LEN(TRIM(H154))=0</formula>
    </cfRule>
    <cfRule type="containsBlanks" dxfId="211" priority="288">
      <formula>LEN(TRIM(H154))=0</formula>
    </cfRule>
    <cfRule type="containsBlanks" dxfId="210" priority="452">
      <formula>LEN(TRIM(H154))=0</formula>
    </cfRule>
    <cfRule type="containsBlanks" dxfId="209" priority="616">
      <formula>LEN(TRIM(H154))=0</formula>
    </cfRule>
    <cfRule type="containsBlanks" dxfId="208" priority="780">
      <formula>LEN(TRIM(H154))=0</formula>
    </cfRule>
  </conditionalFormatting>
  <conditionalFormatting sqref="H155">
    <cfRule type="containsBlanks" dxfId="207" priority="126">
      <formula>LEN(TRIM(H155))=0</formula>
    </cfRule>
    <cfRule type="containsBlanks" dxfId="206" priority="289">
      <formula>LEN(TRIM(H155))=0</formula>
    </cfRule>
    <cfRule type="containsBlanks" dxfId="205" priority="453">
      <formula>LEN(TRIM(H155))=0</formula>
    </cfRule>
    <cfRule type="containsBlanks" dxfId="204" priority="617">
      <formula>LEN(TRIM(H155))=0</formula>
    </cfRule>
    <cfRule type="containsBlanks" dxfId="203" priority="781">
      <formula>LEN(TRIM(H155))=0</formula>
    </cfRule>
  </conditionalFormatting>
  <conditionalFormatting sqref="H156">
    <cfRule type="containsBlanks" dxfId="202" priority="127">
      <formula>LEN(TRIM(H156))=0</formula>
    </cfRule>
    <cfRule type="containsBlanks" dxfId="201" priority="290">
      <formula>LEN(TRIM(H156))=0</formula>
    </cfRule>
    <cfRule type="containsBlanks" dxfId="200" priority="454">
      <formula>LEN(TRIM(H156))=0</formula>
    </cfRule>
    <cfRule type="containsBlanks" dxfId="199" priority="618">
      <formula>LEN(TRIM(H156))=0</formula>
    </cfRule>
    <cfRule type="containsBlanks" dxfId="198" priority="782">
      <formula>LEN(TRIM(H156))=0</formula>
    </cfRule>
  </conditionalFormatting>
  <conditionalFormatting sqref="H157">
    <cfRule type="containsBlanks" dxfId="197" priority="128">
      <formula>LEN(TRIM(H157))=0</formula>
    </cfRule>
    <cfRule type="containsBlanks" dxfId="196" priority="291">
      <formula>LEN(TRIM(H157))=0</formula>
    </cfRule>
    <cfRule type="containsBlanks" dxfId="195" priority="455">
      <formula>LEN(TRIM(H157))=0</formula>
    </cfRule>
    <cfRule type="containsBlanks" dxfId="194" priority="619">
      <formula>LEN(TRIM(H157))=0</formula>
    </cfRule>
    <cfRule type="containsBlanks" dxfId="193" priority="783">
      <formula>LEN(TRIM(H157))=0</formula>
    </cfRule>
  </conditionalFormatting>
  <conditionalFormatting sqref="H158">
    <cfRule type="containsBlanks" dxfId="192" priority="129">
      <formula>LEN(TRIM(H158))=0</formula>
    </cfRule>
    <cfRule type="containsBlanks" dxfId="191" priority="292">
      <formula>LEN(TRIM(H158))=0</formula>
    </cfRule>
    <cfRule type="containsBlanks" dxfId="190" priority="456">
      <formula>LEN(TRIM(H158))=0</formula>
    </cfRule>
    <cfRule type="containsBlanks" dxfId="189" priority="620">
      <formula>LEN(TRIM(H158))=0</formula>
    </cfRule>
    <cfRule type="containsBlanks" dxfId="188" priority="784">
      <formula>LEN(TRIM(H158))=0</formula>
    </cfRule>
  </conditionalFormatting>
  <conditionalFormatting sqref="H159">
    <cfRule type="containsBlanks" dxfId="187" priority="130">
      <formula>LEN(TRIM(H159))=0</formula>
    </cfRule>
    <cfRule type="containsBlanks" dxfId="186" priority="293">
      <formula>LEN(TRIM(H159))=0</formula>
    </cfRule>
    <cfRule type="containsBlanks" dxfId="185" priority="457">
      <formula>LEN(TRIM(H159))=0</formula>
    </cfRule>
    <cfRule type="containsBlanks" dxfId="184" priority="621">
      <formula>LEN(TRIM(H159))=0</formula>
    </cfRule>
    <cfRule type="containsBlanks" dxfId="183" priority="785">
      <formula>LEN(TRIM(H159))=0</formula>
    </cfRule>
  </conditionalFormatting>
  <conditionalFormatting sqref="H160">
    <cfRule type="containsBlanks" dxfId="182" priority="131">
      <formula>LEN(TRIM(H160))=0</formula>
    </cfRule>
    <cfRule type="containsBlanks" dxfId="181" priority="294">
      <formula>LEN(TRIM(H160))=0</formula>
    </cfRule>
    <cfRule type="containsBlanks" dxfId="180" priority="458">
      <formula>LEN(TRIM(H160))=0</formula>
    </cfRule>
    <cfRule type="containsBlanks" dxfId="179" priority="622">
      <formula>LEN(TRIM(H160))=0</formula>
    </cfRule>
    <cfRule type="containsBlanks" dxfId="178" priority="786">
      <formula>LEN(TRIM(H160))=0</formula>
    </cfRule>
  </conditionalFormatting>
  <conditionalFormatting sqref="H161">
    <cfRule type="containsBlanks" dxfId="177" priority="132">
      <formula>LEN(TRIM(H161))=0</formula>
    </cfRule>
    <cfRule type="containsBlanks" dxfId="176" priority="295">
      <formula>LEN(TRIM(H161))=0</formula>
    </cfRule>
    <cfRule type="containsBlanks" dxfId="175" priority="459">
      <formula>LEN(TRIM(H161))=0</formula>
    </cfRule>
    <cfRule type="containsBlanks" dxfId="174" priority="623">
      <formula>LEN(TRIM(H161))=0</formula>
    </cfRule>
    <cfRule type="containsBlanks" dxfId="173" priority="787">
      <formula>LEN(TRIM(H161))=0</formula>
    </cfRule>
  </conditionalFormatting>
  <conditionalFormatting sqref="H162">
    <cfRule type="containsBlanks" dxfId="172" priority="133">
      <formula>LEN(TRIM(H162))=0</formula>
    </cfRule>
    <cfRule type="containsBlanks" dxfId="171" priority="296">
      <formula>LEN(TRIM(H162))=0</formula>
    </cfRule>
    <cfRule type="containsBlanks" dxfId="170" priority="460">
      <formula>LEN(TRIM(H162))=0</formula>
    </cfRule>
    <cfRule type="containsBlanks" dxfId="169" priority="624">
      <formula>LEN(TRIM(H162))=0</formula>
    </cfRule>
    <cfRule type="containsBlanks" dxfId="168" priority="788">
      <formula>LEN(TRIM(H162))=0</formula>
    </cfRule>
  </conditionalFormatting>
  <conditionalFormatting sqref="H163">
    <cfRule type="containsBlanks" dxfId="167" priority="134">
      <formula>LEN(TRIM(H163))=0</formula>
    </cfRule>
    <cfRule type="containsBlanks" dxfId="166" priority="297">
      <formula>LEN(TRIM(H163))=0</formula>
    </cfRule>
    <cfRule type="containsBlanks" dxfId="165" priority="461">
      <formula>LEN(TRIM(H163))=0</formula>
    </cfRule>
    <cfRule type="containsBlanks" dxfId="164" priority="625">
      <formula>LEN(TRIM(H163))=0</formula>
    </cfRule>
    <cfRule type="containsBlanks" dxfId="163" priority="789">
      <formula>LEN(TRIM(H163))=0</formula>
    </cfRule>
  </conditionalFormatting>
  <conditionalFormatting sqref="H164">
    <cfRule type="containsBlanks" dxfId="162" priority="135">
      <formula>LEN(TRIM(H164))=0</formula>
    </cfRule>
    <cfRule type="containsBlanks" dxfId="161" priority="298">
      <formula>LEN(TRIM(H164))=0</formula>
    </cfRule>
    <cfRule type="containsBlanks" dxfId="160" priority="462">
      <formula>LEN(TRIM(H164))=0</formula>
    </cfRule>
    <cfRule type="containsBlanks" dxfId="159" priority="626">
      <formula>LEN(TRIM(H164))=0</formula>
    </cfRule>
    <cfRule type="containsBlanks" dxfId="158" priority="790">
      <formula>LEN(TRIM(H164))=0</formula>
    </cfRule>
  </conditionalFormatting>
  <conditionalFormatting sqref="H165">
    <cfRule type="containsBlanks" dxfId="157" priority="136">
      <formula>LEN(TRIM(H165))=0</formula>
    </cfRule>
    <cfRule type="containsBlanks" dxfId="156" priority="299">
      <formula>LEN(TRIM(H165))=0</formula>
    </cfRule>
    <cfRule type="containsBlanks" dxfId="155" priority="463">
      <formula>LEN(TRIM(H165))=0</formula>
    </cfRule>
    <cfRule type="containsBlanks" dxfId="154" priority="627">
      <formula>LEN(TRIM(H165))=0</formula>
    </cfRule>
    <cfRule type="containsBlanks" dxfId="153" priority="791">
      <formula>LEN(TRIM(H165))=0</formula>
    </cfRule>
  </conditionalFormatting>
  <conditionalFormatting sqref="H166">
    <cfRule type="containsBlanks" dxfId="152" priority="137">
      <formula>LEN(TRIM(H166))=0</formula>
    </cfRule>
    <cfRule type="containsBlanks" dxfId="151" priority="300">
      <formula>LEN(TRIM(H166))=0</formula>
    </cfRule>
    <cfRule type="containsBlanks" dxfId="150" priority="464">
      <formula>LEN(TRIM(H166))=0</formula>
    </cfRule>
    <cfRule type="containsBlanks" dxfId="149" priority="628">
      <formula>LEN(TRIM(H166))=0</formula>
    </cfRule>
    <cfRule type="containsBlanks" dxfId="148" priority="792">
      <formula>LEN(TRIM(H166))=0</formula>
    </cfRule>
  </conditionalFormatting>
  <conditionalFormatting sqref="H167">
    <cfRule type="containsBlanks" dxfId="147" priority="138">
      <formula>LEN(TRIM(H167))=0</formula>
    </cfRule>
    <cfRule type="containsBlanks" dxfId="146" priority="301">
      <formula>LEN(TRIM(H167))=0</formula>
    </cfRule>
    <cfRule type="containsBlanks" dxfId="145" priority="465">
      <formula>LEN(TRIM(H167))=0</formula>
    </cfRule>
    <cfRule type="containsBlanks" dxfId="144" priority="629">
      <formula>LEN(TRIM(H167))=0</formula>
    </cfRule>
    <cfRule type="containsBlanks" dxfId="143" priority="793">
      <formula>LEN(TRIM(H167))=0</formula>
    </cfRule>
  </conditionalFormatting>
  <conditionalFormatting sqref="H168">
    <cfRule type="containsBlanks" dxfId="142" priority="139">
      <formula>LEN(TRIM(H168))=0</formula>
    </cfRule>
    <cfRule type="containsBlanks" dxfId="141" priority="302">
      <formula>LEN(TRIM(H168))=0</formula>
    </cfRule>
    <cfRule type="containsBlanks" dxfId="140" priority="466">
      <formula>LEN(TRIM(H168))=0</formula>
    </cfRule>
    <cfRule type="containsBlanks" dxfId="139" priority="630">
      <formula>LEN(TRIM(H168))=0</formula>
    </cfRule>
    <cfRule type="containsBlanks" dxfId="138" priority="794">
      <formula>LEN(TRIM(H168))=0</formula>
    </cfRule>
  </conditionalFormatting>
  <conditionalFormatting sqref="H172">
    <cfRule type="containsBlanks" dxfId="137" priority="140">
      <formula>LEN(TRIM(H172))=0</formula>
    </cfRule>
    <cfRule type="containsBlanks" dxfId="136" priority="303">
      <formula>LEN(TRIM(H172))=0</formula>
    </cfRule>
    <cfRule type="containsBlanks" dxfId="135" priority="467">
      <formula>LEN(TRIM(H172))=0</formula>
    </cfRule>
    <cfRule type="containsBlanks" dxfId="134" priority="631">
      <formula>LEN(TRIM(H172))=0</formula>
    </cfRule>
    <cfRule type="containsBlanks" dxfId="133" priority="795">
      <formula>LEN(TRIM(H172))=0</formula>
    </cfRule>
  </conditionalFormatting>
  <conditionalFormatting sqref="H173">
    <cfRule type="containsBlanks" dxfId="132" priority="141">
      <formula>LEN(TRIM(H173))=0</formula>
    </cfRule>
    <cfRule type="containsBlanks" dxfId="131" priority="304">
      <formula>LEN(TRIM(H173))=0</formula>
    </cfRule>
    <cfRule type="containsBlanks" dxfId="130" priority="468">
      <formula>LEN(TRIM(H173))=0</formula>
    </cfRule>
    <cfRule type="containsBlanks" dxfId="129" priority="632">
      <formula>LEN(TRIM(H173))=0</formula>
    </cfRule>
    <cfRule type="containsBlanks" dxfId="128" priority="796">
      <formula>LEN(TRIM(H173))=0</formula>
    </cfRule>
  </conditionalFormatting>
  <conditionalFormatting sqref="H174">
    <cfRule type="containsBlanks" dxfId="127" priority="142">
      <formula>LEN(TRIM(H174))=0</formula>
    </cfRule>
    <cfRule type="containsBlanks" dxfId="126" priority="305">
      <formula>LEN(TRIM(H174))=0</formula>
    </cfRule>
    <cfRule type="containsBlanks" dxfId="125" priority="469">
      <formula>LEN(TRIM(H174))=0</formula>
    </cfRule>
    <cfRule type="containsBlanks" dxfId="124" priority="633">
      <formula>LEN(TRIM(H174))=0</formula>
    </cfRule>
    <cfRule type="containsBlanks" dxfId="123" priority="797">
      <formula>LEN(TRIM(H174))=0</formula>
    </cfRule>
  </conditionalFormatting>
  <conditionalFormatting sqref="H175">
    <cfRule type="containsBlanks" dxfId="122" priority="143">
      <formula>LEN(TRIM(H175))=0</formula>
    </cfRule>
    <cfRule type="containsBlanks" dxfId="121" priority="306">
      <formula>LEN(TRIM(H175))=0</formula>
    </cfRule>
    <cfRule type="containsBlanks" dxfId="120" priority="470">
      <formula>LEN(TRIM(H175))=0</formula>
    </cfRule>
    <cfRule type="containsBlanks" dxfId="119" priority="634">
      <formula>LEN(TRIM(H175))=0</formula>
    </cfRule>
    <cfRule type="containsBlanks" dxfId="118" priority="798">
      <formula>LEN(TRIM(H175))=0</formula>
    </cfRule>
  </conditionalFormatting>
  <conditionalFormatting sqref="H176">
    <cfRule type="containsBlanks" dxfId="117" priority="144">
      <formula>LEN(TRIM(H176))=0</formula>
    </cfRule>
    <cfRule type="containsBlanks" dxfId="116" priority="307">
      <formula>LEN(TRIM(H176))=0</formula>
    </cfRule>
    <cfRule type="containsBlanks" dxfId="115" priority="471">
      <formula>LEN(TRIM(H176))=0</formula>
    </cfRule>
    <cfRule type="containsBlanks" dxfId="114" priority="635">
      <formula>LEN(TRIM(H176))=0</formula>
    </cfRule>
    <cfRule type="containsBlanks" dxfId="113" priority="799">
      <formula>LEN(TRIM(H176))=0</formula>
    </cfRule>
  </conditionalFormatting>
  <conditionalFormatting sqref="H177">
    <cfRule type="containsBlanks" dxfId="112" priority="145">
      <formula>LEN(TRIM(H177))=0</formula>
    </cfRule>
    <cfRule type="containsBlanks" dxfId="111" priority="308">
      <formula>LEN(TRIM(H177))=0</formula>
    </cfRule>
    <cfRule type="containsBlanks" dxfId="110" priority="472">
      <formula>LEN(TRIM(H177))=0</formula>
    </cfRule>
    <cfRule type="containsBlanks" dxfId="109" priority="636">
      <formula>LEN(TRIM(H177))=0</formula>
    </cfRule>
    <cfRule type="containsBlanks" dxfId="108" priority="800">
      <formula>LEN(TRIM(H177))=0</formula>
    </cfRule>
  </conditionalFormatting>
  <conditionalFormatting sqref="H178">
    <cfRule type="containsBlanks" dxfId="107" priority="146">
      <formula>LEN(TRIM(H178))=0</formula>
    </cfRule>
    <cfRule type="containsBlanks" dxfId="106" priority="309">
      <formula>LEN(TRIM(H178))=0</formula>
    </cfRule>
    <cfRule type="containsBlanks" dxfId="105" priority="473">
      <formula>LEN(TRIM(H178))=0</formula>
    </cfRule>
    <cfRule type="containsBlanks" dxfId="104" priority="637">
      <formula>LEN(TRIM(H178))=0</formula>
    </cfRule>
    <cfRule type="containsBlanks" dxfId="103" priority="801">
      <formula>LEN(TRIM(H178))=0</formula>
    </cfRule>
  </conditionalFormatting>
  <conditionalFormatting sqref="H179">
    <cfRule type="containsBlanks" dxfId="102" priority="147">
      <formula>LEN(TRIM(H179))=0</formula>
    </cfRule>
    <cfRule type="containsBlanks" dxfId="101" priority="310">
      <formula>LEN(TRIM(H179))=0</formula>
    </cfRule>
    <cfRule type="containsBlanks" dxfId="100" priority="474">
      <formula>LEN(TRIM(H179))=0</formula>
    </cfRule>
    <cfRule type="containsBlanks" dxfId="99" priority="638">
      <formula>LEN(TRIM(H179))=0</formula>
    </cfRule>
    <cfRule type="containsBlanks" dxfId="98" priority="802">
      <formula>LEN(TRIM(H179))=0</formula>
    </cfRule>
  </conditionalFormatting>
  <conditionalFormatting sqref="H180">
    <cfRule type="containsBlanks" dxfId="97" priority="148">
      <formula>LEN(TRIM(H180))=0</formula>
    </cfRule>
    <cfRule type="containsBlanks" dxfId="96" priority="311">
      <formula>LEN(TRIM(H180))=0</formula>
    </cfRule>
    <cfRule type="containsBlanks" dxfId="95" priority="475">
      <formula>LEN(TRIM(H180))=0</formula>
    </cfRule>
    <cfRule type="containsBlanks" dxfId="94" priority="639">
      <formula>LEN(TRIM(H180))=0</formula>
    </cfRule>
    <cfRule type="containsBlanks" dxfId="93" priority="803">
      <formula>LEN(TRIM(H180))=0</formula>
    </cfRule>
  </conditionalFormatting>
  <conditionalFormatting sqref="H181">
    <cfRule type="containsBlanks" dxfId="92" priority="149">
      <formula>LEN(TRIM(H181))=0</formula>
    </cfRule>
    <cfRule type="containsBlanks" dxfId="91" priority="312">
      <formula>LEN(TRIM(H181))=0</formula>
    </cfRule>
    <cfRule type="containsBlanks" dxfId="90" priority="476">
      <formula>LEN(TRIM(H181))=0</formula>
    </cfRule>
    <cfRule type="containsBlanks" dxfId="89" priority="640">
      <formula>LEN(TRIM(H181))=0</formula>
    </cfRule>
    <cfRule type="containsBlanks" dxfId="88" priority="804">
      <formula>LEN(TRIM(H181))=0</formula>
    </cfRule>
  </conditionalFormatting>
  <conditionalFormatting sqref="H182">
    <cfRule type="containsBlanks" dxfId="87" priority="150">
      <formula>LEN(TRIM(H182))=0</formula>
    </cfRule>
    <cfRule type="containsBlanks" dxfId="86" priority="313">
      <formula>LEN(TRIM(H182))=0</formula>
    </cfRule>
    <cfRule type="containsBlanks" dxfId="85" priority="477">
      <formula>LEN(TRIM(H182))=0</formula>
    </cfRule>
    <cfRule type="containsBlanks" dxfId="84" priority="641">
      <formula>LEN(TRIM(H182))=0</formula>
    </cfRule>
    <cfRule type="containsBlanks" dxfId="83" priority="805">
      <formula>LEN(TRIM(H182))=0</formula>
    </cfRule>
  </conditionalFormatting>
  <conditionalFormatting sqref="H185">
    <cfRule type="containsBlanks" dxfId="82" priority="151">
      <formula>LEN(TRIM(H185))=0</formula>
    </cfRule>
    <cfRule type="containsBlanks" dxfId="81" priority="314">
      <formula>LEN(TRIM(H185))=0</formula>
    </cfRule>
    <cfRule type="containsBlanks" dxfId="80" priority="478">
      <formula>LEN(TRIM(H185))=0</formula>
    </cfRule>
    <cfRule type="containsBlanks" dxfId="79" priority="642">
      <formula>LEN(TRIM(H185))=0</formula>
    </cfRule>
    <cfRule type="containsBlanks" dxfId="78" priority="806">
      <formula>LEN(TRIM(H185))=0</formula>
    </cfRule>
  </conditionalFormatting>
  <conditionalFormatting sqref="H186">
    <cfRule type="containsBlanks" dxfId="77" priority="152">
      <formula>LEN(TRIM(H186))=0</formula>
    </cfRule>
    <cfRule type="containsBlanks" dxfId="76" priority="315">
      <formula>LEN(TRIM(H186))=0</formula>
    </cfRule>
    <cfRule type="containsBlanks" dxfId="75" priority="479">
      <formula>LEN(TRIM(H186))=0</formula>
    </cfRule>
    <cfRule type="containsBlanks" dxfId="74" priority="643">
      <formula>LEN(TRIM(H186))=0</formula>
    </cfRule>
    <cfRule type="containsBlanks" dxfId="73" priority="807">
      <formula>LEN(TRIM(H186))=0</formula>
    </cfRule>
  </conditionalFormatting>
  <conditionalFormatting sqref="H187">
    <cfRule type="containsBlanks" dxfId="72" priority="153">
      <formula>LEN(TRIM(H187))=0</formula>
    </cfRule>
    <cfRule type="containsBlanks" dxfId="71" priority="316">
      <formula>LEN(TRIM(H187))=0</formula>
    </cfRule>
    <cfRule type="containsBlanks" dxfId="70" priority="480">
      <formula>LEN(TRIM(H187))=0</formula>
    </cfRule>
    <cfRule type="containsBlanks" dxfId="69" priority="644">
      <formula>LEN(TRIM(H187))=0</formula>
    </cfRule>
    <cfRule type="containsBlanks" dxfId="68" priority="808">
      <formula>LEN(TRIM(H187))=0</formula>
    </cfRule>
  </conditionalFormatting>
  <conditionalFormatting sqref="H188">
    <cfRule type="containsBlanks" dxfId="67" priority="154">
      <formula>LEN(TRIM(H188))=0</formula>
    </cfRule>
    <cfRule type="containsBlanks" dxfId="66" priority="317">
      <formula>LEN(TRIM(H188))=0</formula>
    </cfRule>
    <cfRule type="containsBlanks" dxfId="65" priority="481">
      <formula>LEN(TRIM(H188))=0</formula>
    </cfRule>
    <cfRule type="containsBlanks" dxfId="64" priority="645">
      <formula>LEN(TRIM(H188))=0</formula>
    </cfRule>
    <cfRule type="containsBlanks" dxfId="63" priority="809">
      <formula>LEN(TRIM(H188))=0</formula>
    </cfRule>
  </conditionalFormatting>
  <conditionalFormatting sqref="H189">
    <cfRule type="containsBlanks" dxfId="62" priority="155">
      <formula>LEN(TRIM(H189))=0</formula>
    </cfRule>
    <cfRule type="containsBlanks" dxfId="61" priority="318">
      <formula>LEN(TRIM(H189))=0</formula>
    </cfRule>
    <cfRule type="containsBlanks" dxfId="60" priority="482">
      <formula>LEN(TRIM(H189))=0</formula>
    </cfRule>
    <cfRule type="containsBlanks" dxfId="59" priority="646">
      <formula>LEN(TRIM(H189))=0</formula>
    </cfRule>
    <cfRule type="containsBlanks" dxfId="58" priority="810">
      <formula>LEN(TRIM(H189))=0</formula>
    </cfRule>
  </conditionalFormatting>
  <conditionalFormatting sqref="H190">
    <cfRule type="containsBlanks" dxfId="57" priority="156">
      <formula>LEN(TRIM(H190))=0</formula>
    </cfRule>
    <cfRule type="containsBlanks" dxfId="56" priority="319">
      <formula>LEN(TRIM(H190))=0</formula>
    </cfRule>
    <cfRule type="containsBlanks" dxfId="55" priority="483">
      <formula>LEN(TRIM(H190))=0</formula>
    </cfRule>
    <cfRule type="containsBlanks" dxfId="54" priority="647">
      <formula>LEN(TRIM(H190))=0</formula>
    </cfRule>
    <cfRule type="containsBlanks" dxfId="53" priority="811">
      <formula>LEN(TRIM(H190))=0</formula>
    </cfRule>
  </conditionalFormatting>
  <conditionalFormatting sqref="H191">
    <cfRule type="containsBlanks" dxfId="52" priority="157">
      <formula>LEN(TRIM(H191))=0</formula>
    </cfRule>
    <cfRule type="containsBlanks" dxfId="51" priority="320">
      <formula>LEN(TRIM(H191))=0</formula>
    </cfRule>
    <cfRule type="containsBlanks" dxfId="50" priority="484">
      <formula>LEN(TRIM(H191))=0</formula>
    </cfRule>
    <cfRule type="containsBlanks" dxfId="49" priority="648">
      <formula>LEN(TRIM(H191))=0</formula>
    </cfRule>
    <cfRule type="containsBlanks" dxfId="48" priority="812">
      <formula>LEN(TRIM(H191))=0</formula>
    </cfRule>
  </conditionalFormatting>
  <conditionalFormatting sqref="H192">
    <cfRule type="containsBlanks" dxfId="47" priority="158">
      <formula>LEN(TRIM(H192))=0</formula>
    </cfRule>
    <cfRule type="containsBlanks" dxfId="46" priority="321">
      <formula>LEN(TRIM(H192))=0</formula>
    </cfRule>
    <cfRule type="containsBlanks" dxfId="45" priority="485">
      <formula>LEN(TRIM(H192))=0</formula>
    </cfRule>
    <cfRule type="containsBlanks" dxfId="44" priority="649">
      <formula>LEN(TRIM(H192))=0</formula>
    </cfRule>
    <cfRule type="containsBlanks" dxfId="43" priority="813">
      <formula>LEN(TRIM(H192))=0</formula>
    </cfRule>
  </conditionalFormatting>
  <conditionalFormatting sqref="H193">
    <cfRule type="containsBlanks" dxfId="42" priority="159">
      <formula>LEN(TRIM(H193))=0</formula>
    </cfRule>
    <cfRule type="containsBlanks" dxfId="41" priority="322">
      <formula>LEN(TRIM(H193))=0</formula>
    </cfRule>
    <cfRule type="containsBlanks" dxfId="40" priority="486">
      <formula>LEN(TRIM(H193))=0</formula>
    </cfRule>
    <cfRule type="containsBlanks" dxfId="39" priority="650">
      <formula>LEN(TRIM(H193))=0</formula>
    </cfRule>
    <cfRule type="containsBlanks" dxfId="38" priority="814">
      <formula>LEN(TRIM(H193))=0</formula>
    </cfRule>
  </conditionalFormatting>
  <conditionalFormatting sqref="H194">
    <cfRule type="containsBlanks" dxfId="37" priority="160">
      <formula>LEN(TRIM(H194))=0</formula>
    </cfRule>
    <cfRule type="containsBlanks" dxfId="36" priority="323">
      <formula>LEN(TRIM(H194))=0</formula>
    </cfRule>
    <cfRule type="containsBlanks" dxfId="35" priority="487">
      <formula>LEN(TRIM(H194))=0</formula>
    </cfRule>
    <cfRule type="containsBlanks" dxfId="34" priority="651">
      <formula>LEN(TRIM(H194))=0</formula>
    </cfRule>
    <cfRule type="containsBlanks" dxfId="33" priority="815">
      <formula>LEN(TRIM(H194))=0</formula>
    </cfRule>
  </conditionalFormatting>
  <conditionalFormatting sqref="H195">
    <cfRule type="containsBlanks" dxfId="32" priority="161">
      <formula>LEN(TRIM(H195))=0</formula>
    </cfRule>
    <cfRule type="containsBlanks" dxfId="31" priority="324">
      <formula>LEN(TRIM(H195))=0</formula>
    </cfRule>
    <cfRule type="containsBlanks" dxfId="30" priority="488">
      <formula>LEN(TRIM(H195))=0</formula>
    </cfRule>
    <cfRule type="containsBlanks" dxfId="29" priority="652">
      <formula>LEN(TRIM(H195))=0</formula>
    </cfRule>
    <cfRule type="containsBlanks" dxfId="28" priority="816">
      <formula>LEN(TRIM(H195))=0</formula>
    </cfRule>
  </conditionalFormatting>
  <conditionalFormatting sqref="H196">
    <cfRule type="containsBlanks" dxfId="27" priority="162">
      <formula>LEN(TRIM(H196))=0</formula>
    </cfRule>
    <cfRule type="containsBlanks" dxfId="26" priority="325">
      <formula>LEN(TRIM(H196))=0</formula>
    </cfRule>
    <cfRule type="containsBlanks" dxfId="25" priority="489">
      <formula>LEN(TRIM(H196))=0</formula>
    </cfRule>
    <cfRule type="containsBlanks" dxfId="24" priority="653">
      <formula>LEN(TRIM(H196))=0</formula>
    </cfRule>
    <cfRule type="containsBlanks" dxfId="23" priority="817">
      <formula>LEN(TRIM(H196))=0</formula>
    </cfRule>
  </conditionalFormatting>
  <conditionalFormatting sqref="H197">
    <cfRule type="containsBlanks" dxfId="22" priority="163">
      <formula>LEN(TRIM(H197))=0</formula>
    </cfRule>
    <cfRule type="containsBlanks" dxfId="21" priority="326">
      <formula>LEN(TRIM(H197))=0</formula>
    </cfRule>
    <cfRule type="containsBlanks" dxfId="20" priority="490">
      <formula>LEN(TRIM(H197))=0</formula>
    </cfRule>
    <cfRule type="containsBlanks" dxfId="19" priority="654">
      <formula>LEN(TRIM(H197))=0</formula>
    </cfRule>
    <cfRule type="containsBlanks" dxfId="18" priority="818">
      <formula>LEN(TRIM(H197))=0</formula>
    </cfRule>
  </conditionalFormatting>
  <conditionalFormatting sqref="H198">
    <cfRule type="containsBlanks" dxfId="17" priority="164">
      <formula>LEN(TRIM(H198))=0</formula>
    </cfRule>
    <cfRule type="containsBlanks" dxfId="16" priority="327">
      <formula>LEN(TRIM(H198))=0</formula>
    </cfRule>
    <cfRule type="containsBlanks" dxfId="15" priority="491">
      <formula>LEN(TRIM(H198))=0</formula>
    </cfRule>
    <cfRule type="containsBlanks" dxfId="14" priority="655">
      <formula>LEN(TRIM(H198))=0</formula>
    </cfRule>
    <cfRule type="containsBlanks" dxfId="13" priority="819">
      <formula>LEN(TRIM(H198))=0</formula>
    </cfRule>
  </conditionalFormatting>
  <conditionalFormatting sqref="H201">
    <cfRule type="containsBlanks" dxfId="12" priority="328">
      <formula>LEN(TRIM(H201))=0</formula>
    </cfRule>
    <cfRule type="containsBlanks" dxfId="11" priority="492">
      <formula>LEN(TRIM(H201))=0</formula>
    </cfRule>
    <cfRule type="containsBlanks" dxfId="10" priority="656">
      <formula>LEN(TRIM(H201))=0</formula>
    </cfRule>
    <cfRule type="containsBlanks" dxfId="9" priority="820">
      <formula>LEN(TRIM(H201))=0</formula>
    </cfRule>
  </conditionalFormatting>
  <hyperlinks>
    <hyperlink ref="I6" r:id="rId1"/>
    <hyperlink ref="I16" r:id="rId2"/>
    <hyperlink ref="I75" r:id="rId3"/>
    <hyperlink ref="I100" r:id="rId4"/>
    <hyperlink ref="I120" r:id="rId5"/>
    <hyperlink ref="I157" r:id="rId6"/>
    <hyperlink ref="I159" r:id="rId7"/>
    <hyperlink ref="I161" r:id="rId8"/>
    <hyperlink ref="I162" r:id="rId9"/>
    <hyperlink ref="I164" r:id="rId10"/>
    <hyperlink ref="I166" r:id="rId11"/>
    <hyperlink ref="I173" r:id="rId12"/>
    <hyperlink ref="I174" r:id="rId13"/>
    <hyperlink ref="I179" r:id="rId14"/>
    <hyperlink ref="I186" r:id="rId15"/>
    <hyperlink ref="I187" r:id="rId16"/>
    <hyperlink ref="I190" r:id="rId17"/>
  </hyperlinks>
  <pageMargins left="0.7" right="0.7" top="0.75" bottom="0.75" header="0.3" footer="0.3"/>
  <pageSetup paperSize="9" orientation="portrait" horizontalDpi="0" verticalDpi="0"/>
  <legacyDrawing r:id="rId18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9"/>
  <sheetViews>
    <sheetView tabSelected="1" zoomScaleNormal="100" workbookViewId="0">
      <pane ySplit="1" topLeftCell="A2" activePane="bottomLeft" state="frozen"/>
      <selection pane="bottomLeft" activeCell="D46" sqref="D46"/>
    </sheetView>
  </sheetViews>
  <sheetFormatPr defaultRowHeight="12"/>
  <cols>
    <col min="1" max="1" width="16.625" style="6" customWidth="1"/>
    <col min="2" max="2" width="15" style="2" customWidth="1"/>
    <col min="3" max="3" width="13.875" style="2" customWidth="1"/>
    <col min="4" max="4" width="45.375" style="2" customWidth="1"/>
    <col min="5" max="5" width="18.75" style="2" customWidth="1"/>
    <col min="6" max="6" width="34.25" style="2" customWidth="1"/>
    <col min="7" max="7" width="11.75" style="30" customWidth="1"/>
    <col min="8" max="8" width="11.625" style="30" customWidth="1"/>
    <col min="9" max="9" width="47" style="2" customWidth="1"/>
    <col min="10" max="10" width="28.75" style="2" customWidth="1"/>
    <col min="11" max="20" width="9" style="2" customWidth="1"/>
    <col min="21" max="16384" width="9" style="2"/>
  </cols>
  <sheetData>
    <row r="1" spans="1:9" ht="15">
      <c r="A1" s="6" t="s">
        <v>140</v>
      </c>
      <c r="B1" s="13" t="s">
        <v>141</v>
      </c>
      <c r="C1" s="12" t="s">
        <v>142</v>
      </c>
      <c r="D1" s="12" t="s">
        <v>143</v>
      </c>
      <c r="E1" s="12" t="s">
        <v>144</v>
      </c>
      <c r="F1" s="12" t="s">
        <v>1</v>
      </c>
      <c r="G1" s="12" t="s">
        <v>145</v>
      </c>
      <c r="H1" s="30" t="s">
        <v>146</v>
      </c>
      <c r="I1" s="12" t="s">
        <v>2</v>
      </c>
    </row>
    <row r="2" spans="1:9">
      <c r="A2" s="65">
        <v>42185</v>
      </c>
      <c r="B2" s="65">
        <v>42178</v>
      </c>
      <c r="C2" s="65">
        <v>42164</v>
      </c>
      <c r="D2" s="2" t="s">
        <v>44</v>
      </c>
      <c r="E2" s="66">
        <v>-0.96</v>
      </c>
      <c r="F2" s="2" t="s">
        <v>25</v>
      </c>
    </row>
    <row r="3" spans="1:9">
      <c r="A3" s="65">
        <v>42185</v>
      </c>
      <c r="B3" s="65">
        <v>42178</v>
      </c>
      <c r="C3" s="65">
        <v>42164</v>
      </c>
      <c r="D3" s="2" t="s">
        <v>147</v>
      </c>
      <c r="E3" s="66">
        <v>-32.26</v>
      </c>
      <c r="F3" s="2" t="s">
        <v>8</v>
      </c>
    </row>
    <row r="4" spans="1:9">
      <c r="A4" s="65">
        <v>42215</v>
      </c>
      <c r="B4" s="65">
        <v>42208</v>
      </c>
      <c r="C4" s="65">
        <v>42194</v>
      </c>
      <c r="D4" s="2" t="s">
        <v>44</v>
      </c>
      <c r="E4" s="66">
        <v>-0.95</v>
      </c>
      <c r="F4" s="2" t="s">
        <v>25</v>
      </c>
    </row>
    <row r="5" spans="1:9">
      <c r="A5" s="65">
        <v>42215</v>
      </c>
      <c r="B5" s="65">
        <v>42208</v>
      </c>
      <c r="C5" s="65">
        <v>42194</v>
      </c>
      <c r="D5" s="2" t="s">
        <v>148</v>
      </c>
      <c r="E5" s="66">
        <v>-31.92</v>
      </c>
      <c r="F5" s="2" t="s">
        <v>8</v>
      </c>
      <c r="I5" s="1" t="s">
        <v>9</v>
      </c>
    </row>
    <row r="6" spans="1:9">
      <c r="A6" s="65">
        <v>42215</v>
      </c>
      <c r="B6" s="65">
        <v>42208</v>
      </c>
      <c r="C6" s="65">
        <v>42201</v>
      </c>
      <c r="D6" s="2" t="s">
        <v>149</v>
      </c>
      <c r="E6" s="66">
        <v>-91.95</v>
      </c>
      <c r="F6" s="2" t="s">
        <v>150</v>
      </c>
      <c r="I6" s="1" t="s">
        <v>151</v>
      </c>
    </row>
    <row r="7" spans="1:9">
      <c r="A7" s="65">
        <v>42243</v>
      </c>
      <c r="B7" s="65">
        <v>42236</v>
      </c>
      <c r="C7" s="65">
        <v>42226</v>
      </c>
      <c r="D7" s="2" t="s">
        <v>44</v>
      </c>
      <c r="E7" s="66">
        <v>-0.95</v>
      </c>
      <c r="F7" s="2" t="s">
        <v>25</v>
      </c>
    </row>
    <row r="8" spans="1:9">
      <c r="A8" s="65">
        <v>42243</v>
      </c>
      <c r="B8" s="65">
        <v>42236</v>
      </c>
      <c r="C8" s="65">
        <v>42226</v>
      </c>
      <c r="D8" s="2" t="s">
        <v>152</v>
      </c>
      <c r="E8" s="66">
        <v>-31.67</v>
      </c>
      <c r="F8" s="2" t="s">
        <v>8</v>
      </c>
      <c r="I8" s="1" t="s">
        <v>153</v>
      </c>
    </row>
    <row r="9" spans="1:9">
      <c r="A9" s="65">
        <v>42277</v>
      </c>
      <c r="B9" s="65">
        <v>42270</v>
      </c>
      <c r="C9" s="65">
        <v>42254</v>
      </c>
      <c r="D9" s="2" t="s">
        <v>149</v>
      </c>
      <c r="E9" s="66">
        <v>-14.98</v>
      </c>
      <c r="F9" s="2" t="s">
        <v>48</v>
      </c>
      <c r="I9" s="1" t="s">
        <v>154</v>
      </c>
    </row>
    <row r="10" spans="1:9">
      <c r="A10" s="65">
        <v>42277</v>
      </c>
      <c r="B10" s="65">
        <v>42270</v>
      </c>
      <c r="C10" s="65">
        <v>42256</v>
      </c>
      <c r="D10" s="2" t="s">
        <v>155</v>
      </c>
      <c r="E10" s="66">
        <v>-9</v>
      </c>
      <c r="F10" s="2" t="s">
        <v>48</v>
      </c>
      <c r="I10" s="1" t="s">
        <v>156</v>
      </c>
    </row>
    <row r="11" spans="1:9">
      <c r="A11" s="65">
        <v>42277</v>
      </c>
      <c r="B11" s="65">
        <v>42270</v>
      </c>
      <c r="C11" s="65">
        <v>42256</v>
      </c>
      <c r="D11" s="2" t="s">
        <v>44</v>
      </c>
      <c r="E11" s="66">
        <v>-0.95</v>
      </c>
      <c r="F11" s="2" t="s">
        <v>25</v>
      </c>
    </row>
    <row r="12" spans="1:9">
      <c r="A12" s="65">
        <v>42277</v>
      </c>
      <c r="B12" s="65">
        <v>42270</v>
      </c>
      <c r="C12" s="65">
        <v>42256</v>
      </c>
      <c r="D12" s="2" t="s">
        <v>148</v>
      </c>
      <c r="E12" s="66">
        <v>-31.92</v>
      </c>
      <c r="F12" s="2" t="s">
        <v>8</v>
      </c>
      <c r="I12" s="1" t="s">
        <v>153</v>
      </c>
    </row>
    <row r="13" spans="1:9">
      <c r="A13" s="65">
        <v>42306</v>
      </c>
      <c r="B13" s="65">
        <v>42286</v>
      </c>
      <c r="C13" s="65">
        <v>42286</v>
      </c>
      <c r="D13" s="2" t="s">
        <v>44</v>
      </c>
      <c r="E13" s="66">
        <v>-0.96</v>
      </c>
      <c r="F13" s="2" t="s">
        <v>25</v>
      </c>
    </row>
    <row r="14" spans="1:9">
      <c r="A14" s="65">
        <v>42306</v>
      </c>
      <c r="B14" s="65">
        <v>42286</v>
      </c>
      <c r="C14" s="65">
        <v>42286</v>
      </c>
      <c r="D14" s="2" t="s">
        <v>157</v>
      </c>
      <c r="E14" s="66">
        <v>-32.1</v>
      </c>
      <c r="F14" s="2" t="s">
        <v>8</v>
      </c>
    </row>
    <row r="15" spans="1:9">
      <c r="A15" s="65">
        <v>42338</v>
      </c>
      <c r="B15" s="65">
        <v>42331</v>
      </c>
      <c r="C15" s="65">
        <v>42317</v>
      </c>
      <c r="D15" s="2" t="s">
        <v>44</v>
      </c>
      <c r="E15" s="66">
        <v>-0.98</v>
      </c>
      <c r="F15" s="2" t="s">
        <v>25</v>
      </c>
      <c r="I15" s="1" t="s">
        <v>153</v>
      </c>
    </row>
    <row r="16" spans="1:9">
      <c r="A16" s="65">
        <v>42338</v>
      </c>
      <c r="B16" s="65">
        <v>42331</v>
      </c>
      <c r="C16" s="65">
        <v>42317</v>
      </c>
      <c r="D16" s="2" t="s">
        <v>158</v>
      </c>
      <c r="E16" s="66">
        <v>-32.61</v>
      </c>
      <c r="F16" s="2" t="s">
        <v>8</v>
      </c>
    </row>
    <row r="17" spans="1:9">
      <c r="A17" s="65">
        <v>42338</v>
      </c>
      <c r="B17" s="65">
        <v>42331</v>
      </c>
      <c r="C17" s="65">
        <v>42319</v>
      </c>
      <c r="D17" s="2" t="s">
        <v>159</v>
      </c>
      <c r="E17" s="66">
        <v>-103.88</v>
      </c>
      <c r="F17" s="2" t="s">
        <v>4</v>
      </c>
      <c r="I17" s="1" t="s">
        <v>160</v>
      </c>
    </row>
    <row r="18" spans="1:9">
      <c r="A18" s="65">
        <v>42368</v>
      </c>
      <c r="B18" s="65">
        <v>42360</v>
      </c>
      <c r="C18" s="65">
        <v>42341</v>
      </c>
      <c r="D18" s="2" t="s">
        <v>161</v>
      </c>
      <c r="E18" s="66">
        <v>-14.75</v>
      </c>
      <c r="F18" s="2" t="s">
        <v>150</v>
      </c>
      <c r="I18" s="1" t="s">
        <v>162</v>
      </c>
    </row>
    <row r="19" spans="1:9">
      <c r="A19" s="65">
        <v>42368</v>
      </c>
      <c r="B19" s="65">
        <v>42360</v>
      </c>
      <c r="C19" s="65">
        <v>42341</v>
      </c>
      <c r="D19" s="2" t="s">
        <v>155</v>
      </c>
      <c r="E19" s="66">
        <v>-20.47</v>
      </c>
      <c r="F19" s="2" t="s">
        <v>48</v>
      </c>
      <c r="G19" s="66">
        <v>3.4</v>
      </c>
      <c r="H19" s="66">
        <v>3.99</v>
      </c>
      <c r="I19" s="1" t="s">
        <v>163</v>
      </c>
    </row>
    <row r="20" spans="1:9">
      <c r="A20" s="65">
        <v>42368</v>
      </c>
      <c r="B20" s="65">
        <v>42360</v>
      </c>
      <c r="C20" s="65">
        <v>42347</v>
      </c>
      <c r="D20" s="2" t="s">
        <v>164</v>
      </c>
      <c r="E20" s="66">
        <v>-0.98</v>
      </c>
      <c r="F20" s="2" t="s">
        <v>25</v>
      </c>
    </row>
    <row r="21" spans="1:9">
      <c r="A21" s="65">
        <v>42368</v>
      </c>
      <c r="B21" s="65">
        <v>42360</v>
      </c>
      <c r="C21" s="65">
        <v>42347</v>
      </c>
      <c r="D21" s="2" t="s">
        <v>165</v>
      </c>
      <c r="E21" s="66">
        <v>-32.770000000000003</v>
      </c>
      <c r="F21" s="2" t="s">
        <v>8</v>
      </c>
      <c r="I21" s="1" t="s">
        <v>153</v>
      </c>
    </row>
    <row r="22" spans="1:9">
      <c r="A22" s="65">
        <v>42397</v>
      </c>
      <c r="B22" s="65">
        <v>42390</v>
      </c>
      <c r="C22" s="65">
        <v>42368</v>
      </c>
      <c r="D22" s="2" t="s">
        <v>166</v>
      </c>
      <c r="E22" s="66">
        <v>-8</v>
      </c>
      <c r="F22" s="2" t="s">
        <v>48</v>
      </c>
      <c r="I22" s="1" t="s">
        <v>167</v>
      </c>
    </row>
    <row r="23" spans="1:9">
      <c r="A23" s="65">
        <v>42397</v>
      </c>
      <c r="B23" s="65">
        <v>42390</v>
      </c>
      <c r="C23" s="65">
        <v>42378</v>
      </c>
      <c r="D23" s="2" t="s">
        <v>149</v>
      </c>
      <c r="E23" s="66">
        <v>-9.94</v>
      </c>
      <c r="F23" s="2" t="s">
        <v>48</v>
      </c>
      <c r="I23" s="1" t="s">
        <v>168</v>
      </c>
    </row>
    <row r="24" spans="1:9">
      <c r="A24" s="65">
        <v>42397</v>
      </c>
      <c r="B24" s="65">
        <v>42390</v>
      </c>
      <c r="C24" s="65">
        <v>42378</v>
      </c>
      <c r="D24" s="2" t="s">
        <v>44</v>
      </c>
      <c r="E24" s="66">
        <v>-1.01</v>
      </c>
      <c r="F24" s="2" t="s">
        <v>25</v>
      </c>
    </row>
    <row r="25" spans="1:9">
      <c r="A25" s="65">
        <v>42397</v>
      </c>
      <c r="B25" s="65">
        <v>42390</v>
      </c>
      <c r="C25" s="65">
        <v>42378</v>
      </c>
      <c r="D25" s="2" t="s">
        <v>169</v>
      </c>
      <c r="E25" s="66">
        <v>-33.68</v>
      </c>
      <c r="F25" s="2" t="s">
        <v>8</v>
      </c>
    </row>
    <row r="26" spans="1:9">
      <c r="A26" s="65">
        <v>42397</v>
      </c>
      <c r="B26" s="65">
        <v>42390</v>
      </c>
      <c r="C26" s="65">
        <v>42381</v>
      </c>
      <c r="D26" s="2" t="s">
        <v>166</v>
      </c>
      <c r="E26" s="66">
        <v>-8.5</v>
      </c>
      <c r="F26" s="2" t="s">
        <v>48</v>
      </c>
      <c r="I26" s="1" t="s">
        <v>170</v>
      </c>
    </row>
    <row r="27" spans="1:9">
      <c r="A27" s="65">
        <v>42397</v>
      </c>
      <c r="B27" s="65">
        <v>42390</v>
      </c>
      <c r="C27" s="65">
        <v>42385</v>
      </c>
      <c r="D27" s="2" t="s">
        <v>171</v>
      </c>
      <c r="E27" s="66">
        <v>-3.95</v>
      </c>
      <c r="F27" s="2" t="s">
        <v>172</v>
      </c>
      <c r="I27" s="2" t="s">
        <v>173</v>
      </c>
    </row>
    <row r="28" spans="1:9">
      <c r="A28" s="65">
        <v>42397</v>
      </c>
      <c r="B28" s="65">
        <v>42390</v>
      </c>
      <c r="C28" s="65">
        <v>42385</v>
      </c>
      <c r="D28" s="2" t="s">
        <v>171</v>
      </c>
      <c r="E28" s="66">
        <v>3.95</v>
      </c>
      <c r="F28" s="2" t="s">
        <v>172</v>
      </c>
      <c r="I28" s="2" t="s">
        <v>174</v>
      </c>
    </row>
    <row r="29" spans="1:9">
      <c r="A29" s="65">
        <v>42429</v>
      </c>
      <c r="B29" s="65">
        <v>42422</v>
      </c>
      <c r="C29" s="65">
        <v>42406</v>
      </c>
      <c r="D29" s="2" t="s">
        <v>149</v>
      </c>
      <c r="E29" s="66">
        <v>-7.99</v>
      </c>
      <c r="F29" s="2" t="s">
        <v>48</v>
      </c>
      <c r="I29" s="1" t="s">
        <v>175</v>
      </c>
    </row>
    <row r="30" spans="1:9">
      <c r="A30" s="65">
        <v>42429</v>
      </c>
      <c r="B30" s="65">
        <v>42422</v>
      </c>
      <c r="C30" s="65">
        <v>42409</v>
      </c>
      <c r="D30" s="2" t="s">
        <v>44</v>
      </c>
      <c r="E30" s="66">
        <v>-1.02</v>
      </c>
      <c r="F30" s="2" t="s">
        <v>25</v>
      </c>
    </row>
    <row r="31" spans="1:9">
      <c r="A31" s="65">
        <v>42429</v>
      </c>
      <c r="B31" s="65">
        <v>42422</v>
      </c>
      <c r="C31" s="65">
        <v>42409</v>
      </c>
      <c r="D31" s="2" t="s">
        <v>176</v>
      </c>
      <c r="E31" s="66">
        <v>-34.14</v>
      </c>
      <c r="F31" s="2" t="s">
        <v>8</v>
      </c>
    </row>
    <row r="32" spans="1:9">
      <c r="A32" s="65">
        <v>42465</v>
      </c>
      <c r="B32" s="65">
        <v>42452</v>
      </c>
      <c r="C32" s="65">
        <v>42437</v>
      </c>
      <c r="D32" s="2" t="s">
        <v>155</v>
      </c>
      <c r="E32" s="66">
        <v>-32.9</v>
      </c>
      <c r="F32" s="2" t="s">
        <v>150</v>
      </c>
      <c r="I32" s="1" t="s">
        <v>177</v>
      </c>
    </row>
    <row r="33" spans="1:9">
      <c r="A33" s="65">
        <v>42465</v>
      </c>
      <c r="B33" s="65">
        <v>42452</v>
      </c>
      <c r="C33" s="65">
        <v>42437</v>
      </c>
      <c r="D33" s="2" t="s">
        <v>155</v>
      </c>
      <c r="E33" s="66">
        <v>-569.95000000000005</v>
      </c>
      <c r="F33" s="2" t="s">
        <v>48</v>
      </c>
      <c r="I33" s="1" t="s">
        <v>178</v>
      </c>
    </row>
    <row r="34" spans="1:9">
      <c r="A34" s="65">
        <v>42465</v>
      </c>
      <c r="B34" s="65">
        <v>42452</v>
      </c>
      <c r="C34" s="65">
        <v>42437</v>
      </c>
      <c r="D34" s="2" t="s">
        <v>179</v>
      </c>
      <c r="E34" s="66">
        <v>-43.08</v>
      </c>
      <c r="F34" s="2" t="s">
        <v>48</v>
      </c>
    </row>
    <row r="35" spans="1:9">
      <c r="A35" s="65">
        <v>42465</v>
      </c>
      <c r="B35" s="65">
        <v>42452</v>
      </c>
      <c r="C35" s="65">
        <v>42438</v>
      </c>
      <c r="D35" s="2" t="s">
        <v>44</v>
      </c>
      <c r="E35" s="66">
        <v>-1.04</v>
      </c>
      <c r="F35" s="2" t="s">
        <v>25</v>
      </c>
      <c r="I35" s="1" t="s">
        <v>153</v>
      </c>
    </row>
    <row r="36" spans="1:9">
      <c r="A36" s="65">
        <v>42465</v>
      </c>
      <c r="B36" s="65">
        <v>42452</v>
      </c>
      <c r="C36" s="65">
        <v>42438</v>
      </c>
      <c r="D36" s="2" t="s">
        <v>180</v>
      </c>
      <c r="E36" s="66">
        <v>-34.65</v>
      </c>
      <c r="F36" s="2" t="s">
        <v>8</v>
      </c>
    </row>
    <row r="37" spans="1:9">
      <c r="A37" s="65">
        <v>42465</v>
      </c>
      <c r="B37" s="65">
        <v>42452</v>
      </c>
      <c r="C37" s="65">
        <v>42439</v>
      </c>
      <c r="D37" s="2" t="s">
        <v>149</v>
      </c>
      <c r="E37" s="66">
        <v>-5.29</v>
      </c>
      <c r="F37" s="2" t="s">
        <v>48</v>
      </c>
      <c r="I37" s="1" t="s">
        <v>177</v>
      </c>
    </row>
    <row r="38" spans="1:9">
      <c r="A38" s="65">
        <v>42465</v>
      </c>
      <c r="B38" s="65">
        <v>42452</v>
      </c>
      <c r="C38" s="65">
        <v>42440</v>
      </c>
      <c r="D38" s="2" t="s">
        <v>149</v>
      </c>
      <c r="E38" s="66">
        <v>-15.99</v>
      </c>
      <c r="F38" s="2" t="s">
        <v>48</v>
      </c>
      <c r="I38" s="1" t="s">
        <v>181</v>
      </c>
    </row>
    <row r="39" spans="1:9">
      <c r="A39" s="65">
        <v>42465</v>
      </c>
      <c r="B39" s="65">
        <v>42452</v>
      </c>
      <c r="C39" s="65">
        <v>42441</v>
      </c>
      <c r="D39" s="2" t="s">
        <v>182</v>
      </c>
      <c r="E39" s="66">
        <v>-32</v>
      </c>
      <c r="F39" s="2" t="s">
        <v>25</v>
      </c>
    </row>
  </sheetData>
  <sortState ref="A2:I39">
    <sortCondition ref="D2:D39"/>
    <sortCondition ref="C2:C39"/>
  </sortState>
  <conditionalFormatting sqref="F2:F38">
    <cfRule type="containsBlanks" dxfId="8" priority="1">
      <formula>LEN(TRIM(F2))=0</formula>
    </cfRule>
    <cfRule type="containsBlanks" dxfId="7" priority="2">
      <formula>LEN(TRIM(F2))=0</formula>
    </cfRule>
    <cfRule type="containsBlanks" dxfId="6" priority="3">
      <formula>LEN(TRIM(F2))=0</formula>
    </cfRule>
    <cfRule type="containsBlanks" dxfId="5" priority="4">
      <formula>LEN(TRIM(F2))=0</formula>
    </cfRule>
    <cfRule type="containsBlanks" dxfId="4" priority="5">
      <formula>LEN(TRIM(F2))=0</formula>
    </cfRule>
    <cfRule type="containsBlanks" dxfId="3" priority="6">
      <formula>LEN(TRIM(F2))=0</formula>
    </cfRule>
    <cfRule type="containsBlanks" dxfId="2" priority="7">
      <formula>LEN(TRIM(F2))=0</formula>
    </cfRule>
    <cfRule type="containsBlanks" dxfId="1" priority="8">
      <formula>LEN(TRIM(F2))=0</formula>
    </cfRule>
    <cfRule type="containsBlanks" dxfId="0" priority="9">
      <formula>LEN(TRIM(F2))=0</formula>
    </cfRule>
  </conditionalFormatting>
  <hyperlinks>
    <hyperlink ref="I5" r:id="rId1"/>
    <hyperlink ref="I6" r:id="rId2"/>
    <hyperlink ref="I8" r:id="rId3"/>
    <hyperlink ref="I9" r:id="rId4"/>
    <hyperlink ref="I10" r:id="rId5"/>
    <hyperlink ref="I12" r:id="rId6"/>
    <hyperlink ref="I15" r:id="rId7"/>
    <hyperlink ref="I17" r:id="rId8"/>
    <hyperlink ref="I18" r:id="rId9"/>
    <hyperlink ref="I19" r:id="rId10"/>
    <hyperlink ref="I21" r:id="rId11"/>
    <hyperlink ref="I22" r:id="rId12"/>
    <hyperlink ref="I23" r:id="rId13"/>
    <hyperlink ref="I26" r:id="rId14"/>
    <hyperlink ref="I29" r:id="rId15"/>
    <hyperlink ref="I32" r:id="rId16"/>
    <hyperlink ref="I33" r:id="rId17"/>
    <hyperlink ref="I35" r:id="rId18"/>
    <hyperlink ref="I37" r:id="rId19"/>
    <hyperlink ref="I38" r:id="rId20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A21" sqref="A21"/>
    </sheetView>
  </sheetViews>
  <sheetFormatPr defaultRowHeight="12"/>
  <cols>
    <col min="1" max="1" width="36.625" customWidth="1"/>
    <col min="2" max="2" width="27.375" customWidth="1"/>
  </cols>
  <sheetData>
    <row r="1" spans="1:3">
      <c r="A1" s="15" t="s">
        <v>0</v>
      </c>
      <c r="B1" s="15" t="s">
        <v>1</v>
      </c>
      <c r="C1" s="40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</row>
    <row r="4" spans="1:3">
      <c r="A4" t="s">
        <v>7</v>
      </c>
      <c r="B4" t="s">
        <v>8</v>
      </c>
      <c r="C4" s="1" t="s">
        <v>9</v>
      </c>
    </row>
    <row r="5" spans="1:3">
      <c r="A5" t="s">
        <v>10</v>
      </c>
      <c r="B5" t="s">
        <v>11</v>
      </c>
    </row>
    <row r="6" spans="1:3">
      <c r="A6" t="s">
        <v>12</v>
      </c>
      <c r="B6" t="s">
        <v>13</v>
      </c>
    </row>
    <row r="7" spans="1:3">
      <c r="A7" t="s">
        <v>14</v>
      </c>
      <c r="B7" t="s">
        <v>15</v>
      </c>
    </row>
    <row r="8" spans="1:3">
      <c r="A8" s="64" t="s">
        <v>16</v>
      </c>
      <c r="B8" t="s">
        <v>17</v>
      </c>
    </row>
    <row r="9" spans="1:3">
      <c r="A9" s="64" t="s">
        <v>16</v>
      </c>
      <c r="B9" t="s">
        <v>17</v>
      </c>
    </row>
    <row r="10" spans="1:3">
      <c r="A10" s="64" t="s">
        <v>16</v>
      </c>
      <c r="B10" t="s">
        <v>17</v>
      </c>
    </row>
    <row r="11" spans="1:3">
      <c r="A11" s="64" t="s">
        <v>18</v>
      </c>
      <c r="B11" t="s">
        <v>19</v>
      </c>
    </row>
    <row r="12" spans="1:3">
      <c r="A12" s="64" t="s">
        <v>18</v>
      </c>
      <c r="B12" t="s">
        <v>19</v>
      </c>
    </row>
    <row r="13" spans="1:3">
      <c r="A13" s="64" t="s">
        <v>18</v>
      </c>
      <c r="B13" t="s">
        <v>15</v>
      </c>
    </row>
    <row r="14" spans="1:3">
      <c r="A14" t="s">
        <v>20</v>
      </c>
      <c r="B14" t="s">
        <v>21</v>
      </c>
    </row>
    <row r="15" spans="1:3">
      <c r="A15" t="s">
        <v>22</v>
      </c>
      <c r="B15" t="s">
        <v>23</v>
      </c>
    </row>
    <row r="16" spans="1:3">
      <c r="A16" t="s">
        <v>24</v>
      </c>
      <c r="B16" t="s">
        <v>25</v>
      </c>
    </row>
    <row r="17" spans="1:2">
      <c r="A17" t="s">
        <v>26</v>
      </c>
      <c r="B17" t="s">
        <v>27</v>
      </c>
    </row>
    <row r="18" spans="1:2">
      <c r="A18" t="s">
        <v>28</v>
      </c>
      <c r="B18" t="s">
        <v>29</v>
      </c>
    </row>
    <row r="19" spans="1:2">
      <c r="A19" t="s">
        <v>30</v>
      </c>
      <c r="B19" t="s">
        <v>27</v>
      </c>
    </row>
    <row r="20" spans="1:2">
      <c r="A20" t="s">
        <v>31</v>
      </c>
      <c r="B20" t="s">
        <v>15</v>
      </c>
    </row>
    <row r="21" spans="1:2">
      <c r="A21" t="s">
        <v>32</v>
      </c>
      <c r="B21" t="s">
        <v>23</v>
      </c>
    </row>
    <row r="22" spans="1:2">
      <c r="A22" t="s">
        <v>33</v>
      </c>
      <c r="B22" t="s">
        <v>34</v>
      </c>
    </row>
    <row r="23" spans="1:2">
      <c r="A23" t="s">
        <v>35</v>
      </c>
      <c r="B23" t="s">
        <v>36</v>
      </c>
    </row>
    <row r="24" spans="1:2">
      <c r="A24" t="s">
        <v>37</v>
      </c>
      <c r="B24" t="s">
        <v>25</v>
      </c>
    </row>
    <row r="25" spans="1:2">
      <c r="A25" t="s">
        <v>38</v>
      </c>
      <c r="B25" t="s">
        <v>11</v>
      </c>
    </row>
    <row r="26" spans="1:2">
      <c r="A26" t="s">
        <v>39</v>
      </c>
      <c r="B26" t="s">
        <v>23</v>
      </c>
    </row>
    <row r="27" spans="1:2">
      <c r="A27" t="s">
        <v>40</v>
      </c>
      <c r="B27" t="s">
        <v>41</v>
      </c>
    </row>
    <row r="28" spans="1:2">
      <c r="A28" t="s">
        <v>42</v>
      </c>
      <c r="B28" t="s">
        <v>17</v>
      </c>
    </row>
    <row r="29" spans="1:2">
      <c r="A29" t="s">
        <v>43</v>
      </c>
      <c r="B29" t="s">
        <v>19</v>
      </c>
    </row>
    <row r="30" spans="1:2">
      <c r="A30" t="s">
        <v>44</v>
      </c>
      <c r="B30" t="s">
        <v>25</v>
      </c>
    </row>
    <row r="31" spans="1:2">
      <c r="A31" t="s">
        <v>45</v>
      </c>
      <c r="B31" t="s">
        <v>25</v>
      </c>
    </row>
    <row r="32" spans="1:2">
      <c r="A32" t="s">
        <v>46</v>
      </c>
      <c r="B32" t="s">
        <v>23</v>
      </c>
    </row>
    <row r="33" spans="1:2">
      <c r="A33" t="s">
        <v>47</v>
      </c>
      <c r="B33" t="s">
        <v>48</v>
      </c>
    </row>
    <row r="34" spans="1:2">
      <c r="A34" t="s">
        <v>49</v>
      </c>
      <c r="B34" t="s">
        <v>50</v>
      </c>
    </row>
    <row r="35" spans="1:2">
      <c r="A35" t="s">
        <v>51</v>
      </c>
      <c r="B35" t="s">
        <v>23</v>
      </c>
    </row>
    <row r="36" spans="1:2">
      <c r="A36" t="s">
        <v>52</v>
      </c>
      <c r="B36" t="s">
        <v>23</v>
      </c>
    </row>
    <row r="37" spans="1:2">
      <c r="A37" t="s">
        <v>53</v>
      </c>
      <c r="B37" t="s">
        <v>23</v>
      </c>
    </row>
    <row r="38" spans="1:2">
      <c r="A38" t="s">
        <v>54</v>
      </c>
      <c r="B38" t="s">
        <v>23</v>
      </c>
    </row>
    <row r="39" spans="1:2">
      <c r="A39" t="s">
        <v>55</v>
      </c>
      <c r="B39" t="s">
        <v>23</v>
      </c>
    </row>
    <row r="40" spans="1:2">
      <c r="A40" t="s">
        <v>56</v>
      </c>
      <c r="B40" t="s">
        <v>23</v>
      </c>
    </row>
    <row r="41" spans="1:2">
      <c r="A41" t="s">
        <v>57</v>
      </c>
      <c r="B41" t="s">
        <v>58</v>
      </c>
    </row>
  </sheetData>
  <sortState ref="A2:D47">
    <sortCondition ref="B2"/>
  </sortState>
  <hyperlinks>
    <hyperlink ref="C4" r:id="rId1"/>
  </hyperlinks>
  <pageMargins left="0.7" right="0.7" top="0.75" bottom="0.75" header="0.3" footer="0.3"/>
  <pageSetup paperSize="9" orientation="portrait" horizontalDpi="0" verticalDpi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6"/>
  <sheetViews>
    <sheetView zoomScaleNormal="100" workbookViewId="0">
      <pane ySplit="6" topLeftCell="A7" activePane="bottomLeft" state="frozen"/>
      <selection pane="bottomLeft" activeCell="H3" sqref="H3"/>
    </sheetView>
  </sheetViews>
  <sheetFormatPr defaultRowHeight="12"/>
  <cols>
    <col min="1" max="1" width="22.125" customWidth="1"/>
    <col min="2" max="2" width="7.625" customWidth="1"/>
    <col min="3" max="3" width="9.875" customWidth="1"/>
    <col min="6" max="6" width="9.875" bestFit="1" customWidth="1"/>
    <col min="7" max="7" width="10.875" bestFit="1" customWidth="1"/>
    <col min="8" max="8" width="15.875" customWidth="1"/>
    <col min="9" max="9" width="17.375" customWidth="1"/>
    <col min="10" max="10" width="9.875" style="22" customWidth="1"/>
    <col min="11" max="11" width="9.875" style="21" customWidth="1"/>
    <col min="12" max="12" width="13.125" bestFit="1" customWidth="1"/>
  </cols>
  <sheetData>
    <row r="1" spans="1:12" s="18" customFormat="1">
      <c r="A1" s="18" t="s">
        <v>225</v>
      </c>
      <c r="J1" s="22"/>
      <c r="K1" s="21"/>
    </row>
    <row r="2" spans="1:12" s="18" customFormat="1">
      <c r="E2" s="76" t="s">
        <v>226</v>
      </c>
      <c r="F2" s="76"/>
      <c r="G2" s="76"/>
      <c r="H2" s="19" t="s">
        <v>227</v>
      </c>
      <c r="I2" s="20">
        <v>0.45</v>
      </c>
      <c r="J2" s="25"/>
      <c r="K2" s="21"/>
    </row>
    <row r="3" spans="1:12" ht="24">
      <c r="B3" s="4" t="s">
        <v>228</v>
      </c>
      <c r="C3" s="18" t="s">
        <v>229</v>
      </c>
      <c r="D3" s="18" t="s">
        <v>230</v>
      </c>
      <c r="E3" s="4" t="s">
        <v>231</v>
      </c>
      <c r="F3" s="4" t="s">
        <v>232</v>
      </c>
      <c r="G3" s="4" t="s">
        <v>233</v>
      </c>
      <c r="H3" s="4" t="s">
        <v>234</v>
      </c>
      <c r="I3" s="23" t="s">
        <v>235</v>
      </c>
      <c r="J3" s="24" t="s">
        <v>236</v>
      </c>
      <c r="K3" s="21" t="s">
        <v>237</v>
      </c>
      <c r="L3" s="4" t="s">
        <v>2</v>
      </c>
    </row>
    <row r="4" spans="1:12" s="26" customFormat="1">
      <c r="A4" s="4" t="s">
        <v>238</v>
      </c>
      <c r="B4" s="4"/>
      <c r="C4" s="27">
        <f>MIN(C7,C749)</f>
        <v>69932</v>
      </c>
      <c r="D4" s="27">
        <f>MAX(D7:D141)</f>
        <v>76227</v>
      </c>
      <c r="E4" s="27">
        <f>AVERAGE(E7,E749)</f>
        <v>0</v>
      </c>
      <c r="F4" s="4"/>
      <c r="G4" s="33">
        <f>SUM(E7:E293)</f>
        <v>4200</v>
      </c>
      <c r="H4" s="4"/>
      <c r="I4" s="28">
        <f>MAX(I7:I349)</f>
        <v>1890</v>
      </c>
      <c r="J4" s="28">
        <f>SUM(J7:J249)</f>
        <v>0</v>
      </c>
      <c r="L4" s="4"/>
    </row>
    <row r="5" spans="1:12" s="29" customFormat="1">
      <c r="A5" s="4"/>
      <c r="B5" s="4"/>
      <c r="C5" s="27"/>
      <c r="D5" s="27"/>
      <c r="E5" s="27"/>
      <c r="F5" s="4"/>
      <c r="G5" s="4"/>
      <c r="H5" s="4"/>
      <c r="I5" s="28"/>
      <c r="J5" s="28"/>
      <c r="L5" s="4"/>
    </row>
    <row r="6" spans="1:12" s="26" customFormat="1">
      <c r="A6" s="4" t="s">
        <v>239</v>
      </c>
      <c r="B6" s="4"/>
      <c r="E6" s="4"/>
      <c r="F6" s="4"/>
      <c r="G6" s="4"/>
      <c r="H6" s="4"/>
      <c r="I6" s="23"/>
      <c r="J6" s="24"/>
      <c r="L6" s="4"/>
    </row>
    <row r="7" spans="1:12">
      <c r="A7" s="69">
        <v>42128</v>
      </c>
      <c r="B7" s="35" t="s">
        <v>240</v>
      </c>
      <c r="C7" s="34">
        <v>69932</v>
      </c>
      <c r="D7" s="34">
        <v>69932</v>
      </c>
      <c r="E7" s="34">
        <v>0</v>
      </c>
      <c r="F7" s="70">
        <f>SUM(E7:E11)</f>
        <v>224</v>
      </c>
      <c r="G7" s="70">
        <f>F7</f>
        <v>224</v>
      </c>
      <c r="H7" s="71">
        <f>F7*$I$2</f>
        <v>100.8</v>
      </c>
      <c r="I7" s="71">
        <f>G7*$I$2</f>
        <v>100.8</v>
      </c>
      <c r="J7" s="36"/>
      <c r="K7" s="36" t="s">
        <v>241</v>
      </c>
      <c r="L7" s="4" t="s">
        <v>242</v>
      </c>
    </row>
    <row r="8" spans="1:12">
      <c r="A8" s="69"/>
      <c r="B8" s="35" t="s">
        <v>243</v>
      </c>
      <c r="C8" s="34">
        <v>69932</v>
      </c>
      <c r="D8" s="34">
        <v>69988</v>
      </c>
      <c r="E8" s="34">
        <v>56</v>
      </c>
      <c r="F8" s="70"/>
      <c r="G8" s="70"/>
      <c r="H8" s="71"/>
      <c r="I8" s="71"/>
      <c r="J8" s="36"/>
      <c r="K8" s="36" t="s">
        <v>241</v>
      </c>
      <c r="L8" s="31"/>
    </row>
    <row r="9" spans="1:12">
      <c r="A9" s="69"/>
      <c r="B9" s="35" t="s">
        <v>244</v>
      </c>
      <c r="C9" s="34">
        <v>69988</v>
      </c>
      <c r="D9" s="34">
        <v>70044</v>
      </c>
      <c r="E9" s="34">
        <v>56</v>
      </c>
      <c r="F9" s="70"/>
      <c r="G9" s="70"/>
      <c r="H9" s="71"/>
      <c r="I9" s="71"/>
      <c r="J9" s="36"/>
      <c r="K9" s="36" t="s">
        <v>241</v>
      </c>
      <c r="L9" s="31"/>
    </row>
    <row r="10" spans="1:12">
      <c r="A10" s="69"/>
      <c r="B10" s="35" t="s">
        <v>245</v>
      </c>
      <c r="C10" s="34">
        <v>70044</v>
      </c>
      <c r="D10" s="34">
        <v>70100</v>
      </c>
      <c r="E10" s="34">
        <v>56</v>
      </c>
      <c r="F10" s="70"/>
      <c r="G10" s="70"/>
      <c r="H10" s="71"/>
      <c r="I10" s="71"/>
      <c r="J10" s="36"/>
      <c r="K10" s="36" t="s">
        <v>241</v>
      </c>
      <c r="L10" s="31"/>
    </row>
    <row r="11" spans="1:12">
      <c r="A11" s="69"/>
      <c r="B11" s="35" t="s">
        <v>246</v>
      </c>
      <c r="C11" s="34">
        <v>70100</v>
      </c>
      <c r="D11" s="34">
        <v>70156</v>
      </c>
      <c r="E11" s="34">
        <v>56</v>
      </c>
      <c r="F11" s="70"/>
      <c r="G11" s="70"/>
      <c r="H11" s="71"/>
      <c r="I11" s="71"/>
      <c r="J11" s="36"/>
      <c r="K11" s="36" t="s">
        <v>241</v>
      </c>
      <c r="L11" s="31"/>
    </row>
    <row r="12" spans="1:12" ht="10.5" customHeight="1">
      <c r="A12" s="72">
        <v>42135</v>
      </c>
      <c r="B12" s="37" t="s">
        <v>240</v>
      </c>
      <c r="C12" s="38">
        <v>70156</v>
      </c>
      <c r="D12" s="38">
        <v>70212</v>
      </c>
      <c r="E12" s="38">
        <v>56</v>
      </c>
      <c r="F12" s="73">
        <f>SUM(E12:E16)</f>
        <v>280</v>
      </c>
      <c r="G12" s="73">
        <f>F12+G7</f>
        <v>504</v>
      </c>
      <c r="H12" s="74">
        <f>F12*$I$2</f>
        <v>126</v>
      </c>
      <c r="I12" s="74">
        <f>I7+H12</f>
        <v>226.8</v>
      </c>
      <c r="J12" s="39"/>
      <c r="K12" s="39" t="s">
        <v>241</v>
      </c>
      <c r="L12" s="31"/>
    </row>
    <row r="13" spans="1:12">
      <c r="A13" s="72"/>
      <c r="B13" s="37" t="s">
        <v>243</v>
      </c>
      <c r="C13" s="38">
        <v>70212</v>
      </c>
      <c r="D13" s="38">
        <v>70268</v>
      </c>
      <c r="E13" s="38">
        <v>56</v>
      </c>
      <c r="F13" s="73"/>
      <c r="G13" s="73"/>
      <c r="H13" s="74"/>
      <c r="I13" s="74"/>
      <c r="J13" s="39"/>
      <c r="K13" s="39" t="s">
        <v>241</v>
      </c>
      <c r="L13" s="31"/>
    </row>
    <row r="14" spans="1:12">
      <c r="A14" s="72"/>
      <c r="B14" s="37" t="s">
        <v>244</v>
      </c>
      <c r="C14" s="38">
        <v>70268</v>
      </c>
      <c r="D14" s="38">
        <v>70324</v>
      </c>
      <c r="E14" s="38">
        <v>56</v>
      </c>
      <c r="F14" s="73"/>
      <c r="G14" s="73"/>
      <c r="H14" s="74"/>
      <c r="I14" s="74"/>
      <c r="J14" s="39"/>
      <c r="K14" s="39" t="s">
        <v>241</v>
      </c>
      <c r="L14" s="31"/>
    </row>
    <row r="15" spans="1:12">
      <c r="A15" s="72"/>
      <c r="B15" s="37" t="s">
        <v>245</v>
      </c>
      <c r="C15" s="38">
        <v>70324</v>
      </c>
      <c r="D15" s="38">
        <v>70380</v>
      </c>
      <c r="E15" s="38">
        <v>56</v>
      </c>
      <c r="F15" s="73"/>
      <c r="G15" s="73"/>
      <c r="H15" s="74"/>
      <c r="I15" s="74"/>
      <c r="J15" s="39"/>
      <c r="K15" s="39" t="s">
        <v>241</v>
      </c>
      <c r="L15" s="31"/>
    </row>
    <row r="16" spans="1:12">
      <c r="A16" s="72"/>
      <c r="B16" s="37" t="s">
        <v>246</v>
      </c>
      <c r="C16" s="38">
        <v>70380</v>
      </c>
      <c r="D16" s="38">
        <v>70436</v>
      </c>
      <c r="E16" s="38">
        <v>56</v>
      </c>
      <c r="F16" s="73"/>
      <c r="G16" s="73"/>
      <c r="H16" s="74"/>
      <c r="I16" s="74"/>
      <c r="J16" s="39"/>
      <c r="K16" s="39" t="s">
        <v>241</v>
      </c>
      <c r="L16" s="4"/>
    </row>
    <row r="17" spans="1:12">
      <c r="A17" s="69">
        <v>42142</v>
      </c>
      <c r="B17" s="35" t="s">
        <v>240</v>
      </c>
      <c r="C17" s="34">
        <v>70436</v>
      </c>
      <c r="D17" s="34">
        <v>70492</v>
      </c>
      <c r="E17" s="34">
        <v>56</v>
      </c>
      <c r="F17" s="70">
        <f>SUM(E17:E21)</f>
        <v>280</v>
      </c>
      <c r="G17" s="70">
        <f>F17+G12</f>
        <v>784</v>
      </c>
      <c r="H17" s="71">
        <f>F17*$I$2</f>
        <v>126</v>
      </c>
      <c r="I17" s="71">
        <f>I12+H17</f>
        <v>352.8</v>
      </c>
      <c r="J17" s="36"/>
      <c r="K17" s="36" t="s">
        <v>241</v>
      </c>
      <c r="L17" s="31"/>
    </row>
    <row r="18" spans="1:12">
      <c r="A18" s="69"/>
      <c r="B18" s="35" t="s">
        <v>243</v>
      </c>
      <c r="C18" s="34">
        <v>70492</v>
      </c>
      <c r="D18" s="34">
        <v>70548</v>
      </c>
      <c r="E18" s="34">
        <v>56</v>
      </c>
      <c r="F18" s="70"/>
      <c r="G18" s="70"/>
      <c r="H18" s="71"/>
      <c r="I18" s="71"/>
      <c r="J18" s="36"/>
      <c r="K18" s="36" t="s">
        <v>241</v>
      </c>
      <c r="L18" s="31"/>
    </row>
    <row r="19" spans="1:12">
      <c r="A19" s="69"/>
      <c r="B19" s="35" t="s">
        <v>244</v>
      </c>
      <c r="C19" s="34">
        <v>70548</v>
      </c>
      <c r="D19" s="34">
        <v>70604</v>
      </c>
      <c r="E19" s="34">
        <v>56</v>
      </c>
      <c r="F19" s="70"/>
      <c r="G19" s="70"/>
      <c r="H19" s="71"/>
      <c r="I19" s="71"/>
      <c r="J19" s="36"/>
      <c r="K19" s="36" t="s">
        <v>241</v>
      </c>
      <c r="L19" s="31"/>
    </row>
    <row r="20" spans="1:12">
      <c r="A20" s="69"/>
      <c r="B20" s="35" t="s">
        <v>245</v>
      </c>
      <c r="C20" s="34">
        <v>70604</v>
      </c>
      <c r="D20" s="34">
        <v>70660</v>
      </c>
      <c r="E20" s="34">
        <v>56</v>
      </c>
      <c r="F20" s="70"/>
      <c r="G20" s="70"/>
      <c r="H20" s="71"/>
      <c r="I20" s="71"/>
      <c r="J20" s="36"/>
      <c r="K20" s="36" t="s">
        <v>241</v>
      </c>
      <c r="L20" s="31"/>
    </row>
    <row r="21" spans="1:12">
      <c r="A21" s="69"/>
      <c r="B21" s="35" t="s">
        <v>246</v>
      </c>
      <c r="C21" s="34">
        <v>70660</v>
      </c>
      <c r="D21" s="34">
        <v>70716</v>
      </c>
      <c r="E21" s="34">
        <v>56</v>
      </c>
      <c r="F21" s="70"/>
      <c r="G21" s="70"/>
      <c r="H21" s="71"/>
      <c r="I21" s="71"/>
      <c r="J21" s="36"/>
      <c r="K21" s="36" t="s">
        <v>241</v>
      </c>
      <c r="L21" s="31"/>
    </row>
    <row r="22" spans="1:12">
      <c r="A22" s="72">
        <v>42149</v>
      </c>
      <c r="B22" s="37" t="s">
        <v>240</v>
      </c>
      <c r="C22" s="38"/>
      <c r="D22" s="38"/>
      <c r="E22" s="38">
        <v>0</v>
      </c>
      <c r="F22" s="73">
        <f>SUM(E22:E26)</f>
        <v>112</v>
      </c>
      <c r="G22" s="73">
        <f>F22+G17</f>
        <v>896</v>
      </c>
      <c r="H22" s="74">
        <f>F22*$I$2</f>
        <v>50.4</v>
      </c>
      <c r="I22" s="74">
        <f>I17+H22</f>
        <v>403.2</v>
      </c>
      <c r="J22" s="39"/>
      <c r="K22" s="39"/>
      <c r="L22" s="4" t="s">
        <v>242</v>
      </c>
    </row>
    <row r="23" spans="1:12">
      <c r="A23" s="72"/>
      <c r="B23" s="37" t="s">
        <v>243</v>
      </c>
      <c r="C23" s="38">
        <v>70716</v>
      </c>
      <c r="D23" s="38">
        <v>70772</v>
      </c>
      <c r="E23" s="38">
        <v>56</v>
      </c>
      <c r="F23" s="73"/>
      <c r="G23" s="73"/>
      <c r="H23" s="74"/>
      <c r="I23" s="74"/>
      <c r="J23" s="39"/>
      <c r="K23" s="39" t="s">
        <v>241</v>
      </c>
      <c r="L23" s="31"/>
    </row>
    <row r="24" spans="1:12">
      <c r="A24" s="72"/>
      <c r="B24" s="37" t="s">
        <v>244</v>
      </c>
      <c r="C24" s="38">
        <v>70772</v>
      </c>
      <c r="D24" s="38">
        <v>70828</v>
      </c>
      <c r="E24" s="38">
        <v>56</v>
      </c>
      <c r="F24" s="73"/>
      <c r="G24" s="73"/>
      <c r="H24" s="74"/>
      <c r="I24" s="74"/>
      <c r="J24" s="39"/>
      <c r="K24" s="39" t="s">
        <v>241</v>
      </c>
      <c r="L24" s="31"/>
    </row>
    <row r="25" spans="1:12">
      <c r="A25" s="72"/>
      <c r="B25" s="37" t="s">
        <v>245</v>
      </c>
      <c r="C25" s="38"/>
      <c r="D25" s="38"/>
      <c r="E25" s="38"/>
      <c r="F25" s="73"/>
      <c r="G25" s="73"/>
      <c r="H25" s="74"/>
      <c r="I25" s="74"/>
      <c r="J25" s="39"/>
      <c r="K25" s="39"/>
      <c r="L25" s="31"/>
    </row>
    <row r="26" spans="1:12">
      <c r="A26" s="72"/>
      <c r="B26" s="37" t="s">
        <v>246</v>
      </c>
      <c r="C26" s="38"/>
      <c r="D26" s="38"/>
      <c r="E26" s="38"/>
      <c r="F26" s="73"/>
      <c r="G26" s="73"/>
      <c r="H26" s="74"/>
      <c r="I26" s="74"/>
      <c r="J26" s="39"/>
      <c r="K26" s="39"/>
      <c r="L26" s="31"/>
    </row>
    <row r="27" spans="1:12">
      <c r="A27" s="69">
        <v>42191</v>
      </c>
      <c r="B27" s="37" t="s">
        <v>240</v>
      </c>
      <c r="C27" s="34">
        <v>72642</v>
      </c>
      <c r="D27" s="34">
        <v>72698</v>
      </c>
      <c r="E27" s="34">
        <v>56</v>
      </c>
      <c r="F27" s="70">
        <f>SUM(E27:E31)</f>
        <v>280</v>
      </c>
      <c r="G27" s="70">
        <f>F27+G22</f>
        <v>1176</v>
      </c>
      <c r="H27" s="71">
        <f>F27*$I$2</f>
        <v>126</v>
      </c>
      <c r="I27" s="71">
        <f>I22+H27</f>
        <v>529.20000000000005</v>
      </c>
      <c r="J27" s="36"/>
      <c r="K27" s="36" t="s">
        <v>241</v>
      </c>
      <c r="L27" s="31"/>
    </row>
    <row r="28" spans="1:12">
      <c r="A28" s="69"/>
      <c r="B28" s="37" t="s">
        <v>243</v>
      </c>
      <c r="C28" s="34">
        <v>72698</v>
      </c>
      <c r="D28" s="34">
        <v>72754</v>
      </c>
      <c r="E28" s="34">
        <v>56</v>
      </c>
      <c r="F28" s="70"/>
      <c r="G28" s="70"/>
      <c r="H28" s="71"/>
      <c r="I28" s="71"/>
      <c r="J28" s="36"/>
      <c r="K28" s="36" t="s">
        <v>241</v>
      </c>
      <c r="L28" s="31"/>
    </row>
    <row r="29" spans="1:12">
      <c r="A29" s="69"/>
      <c r="B29" s="37" t="s">
        <v>244</v>
      </c>
      <c r="C29" s="34">
        <v>72754</v>
      </c>
      <c r="D29" s="34">
        <v>72810</v>
      </c>
      <c r="E29" s="34">
        <v>56</v>
      </c>
      <c r="F29" s="70"/>
      <c r="G29" s="70"/>
      <c r="H29" s="71"/>
      <c r="I29" s="71"/>
      <c r="J29" s="36"/>
      <c r="K29" s="36" t="s">
        <v>241</v>
      </c>
      <c r="L29" s="31"/>
    </row>
    <row r="30" spans="1:12">
      <c r="A30" s="69"/>
      <c r="B30" s="37" t="s">
        <v>245</v>
      </c>
      <c r="C30" s="34">
        <v>72810</v>
      </c>
      <c r="D30" s="34">
        <v>72866</v>
      </c>
      <c r="E30" s="34">
        <v>56</v>
      </c>
      <c r="F30" s="70"/>
      <c r="G30" s="70"/>
      <c r="H30" s="71"/>
      <c r="I30" s="71"/>
      <c r="J30" s="36"/>
      <c r="K30" s="36" t="s">
        <v>241</v>
      </c>
      <c r="L30" s="31"/>
    </row>
    <row r="31" spans="1:12">
      <c r="A31" s="69"/>
      <c r="B31" s="37" t="s">
        <v>246</v>
      </c>
      <c r="C31" s="34">
        <v>72866</v>
      </c>
      <c r="D31" s="34">
        <v>72922</v>
      </c>
      <c r="E31" s="34">
        <v>56</v>
      </c>
      <c r="F31" s="70"/>
      <c r="G31" s="70"/>
      <c r="H31" s="71"/>
      <c r="I31" s="71"/>
      <c r="J31" s="36"/>
      <c r="K31" s="36" t="s">
        <v>241</v>
      </c>
      <c r="L31" s="31"/>
    </row>
    <row r="32" spans="1:12">
      <c r="A32" s="72">
        <v>42198</v>
      </c>
      <c r="B32" s="37" t="s">
        <v>240</v>
      </c>
      <c r="C32" s="38">
        <v>73179</v>
      </c>
      <c r="D32" s="38">
        <v>73235</v>
      </c>
      <c r="E32" s="38">
        <v>56</v>
      </c>
      <c r="F32" s="75">
        <f>SUM(E32:E36)</f>
        <v>280</v>
      </c>
      <c r="G32" s="75">
        <f>F32+G27</f>
        <v>1456</v>
      </c>
      <c r="H32" s="74">
        <f>F32*$I$2</f>
        <v>126</v>
      </c>
      <c r="I32" s="74">
        <f>I27+H32</f>
        <v>655.20000000000005</v>
      </c>
      <c r="J32" s="39"/>
      <c r="K32" s="39" t="s">
        <v>241</v>
      </c>
    </row>
    <row r="33" spans="1:11">
      <c r="A33" s="72"/>
      <c r="B33" s="37" t="s">
        <v>243</v>
      </c>
      <c r="C33" s="38">
        <v>73235</v>
      </c>
      <c r="D33" s="38">
        <v>73291</v>
      </c>
      <c r="E33" s="38">
        <v>56</v>
      </c>
      <c r="F33" s="75"/>
      <c r="G33" s="75"/>
      <c r="H33" s="74"/>
      <c r="I33" s="74"/>
      <c r="J33" s="39"/>
      <c r="K33" s="39" t="s">
        <v>241</v>
      </c>
    </row>
    <row r="34" spans="1:11">
      <c r="A34" s="72"/>
      <c r="B34" s="37" t="s">
        <v>244</v>
      </c>
      <c r="C34" s="38">
        <v>73291</v>
      </c>
      <c r="D34" s="38">
        <v>73347</v>
      </c>
      <c r="E34" s="38">
        <v>56</v>
      </c>
      <c r="F34" s="75"/>
      <c r="G34" s="75"/>
      <c r="H34" s="74"/>
      <c r="I34" s="74"/>
      <c r="J34" s="39"/>
      <c r="K34" s="39" t="s">
        <v>241</v>
      </c>
    </row>
    <row r="35" spans="1:11">
      <c r="A35" s="72"/>
      <c r="B35" s="37" t="s">
        <v>245</v>
      </c>
      <c r="C35" s="38">
        <v>73347</v>
      </c>
      <c r="D35" s="38">
        <v>73403</v>
      </c>
      <c r="E35" s="38">
        <v>56</v>
      </c>
      <c r="F35" s="75"/>
      <c r="G35" s="75"/>
      <c r="H35" s="74"/>
      <c r="I35" s="74"/>
      <c r="J35" s="39"/>
      <c r="K35" s="39" t="s">
        <v>241</v>
      </c>
    </row>
    <row r="36" spans="1:11">
      <c r="A36" s="72"/>
      <c r="B36" s="37" t="s">
        <v>246</v>
      </c>
      <c r="C36" s="38">
        <v>73403</v>
      </c>
      <c r="D36" s="38">
        <v>73459</v>
      </c>
      <c r="E36" s="38">
        <v>56</v>
      </c>
      <c r="F36" s="75"/>
      <c r="G36" s="75"/>
      <c r="H36" s="74"/>
      <c r="I36" s="74"/>
      <c r="J36" s="39"/>
      <c r="K36" s="39" t="s">
        <v>241</v>
      </c>
    </row>
    <row r="37" spans="1:11">
      <c r="A37" s="69">
        <v>42205</v>
      </c>
      <c r="B37" s="37" t="s">
        <v>240</v>
      </c>
      <c r="C37" s="34">
        <v>73459</v>
      </c>
      <c r="D37" s="34">
        <v>73515</v>
      </c>
      <c r="E37" s="34">
        <v>56</v>
      </c>
      <c r="F37" s="70">
        <f>SUM(E37:E41)</f>
        <v>280</v>
      </c>
      <c r="G37" s="70">
        <f>F37+G32</f>
        <v>1736</v>
      </c>
      <c r="H37" s="71">
        <f>F37*$I$2</f>
        <v>126</v>
      </c>
      <c r="I37" s="71">
        <f>I32+H37</f>
        <v>781.2</v>
      </c>
      <c r="J37" s="36"/>
      <c r="K37" s="36" t="s">
        <v>241</v>
      </c>
    </row>
    <row r="38" spans="1:11">
      <c r="A38" s="69"/>
      <c r="B38" s="37" t="s">
        <v>243</v>
      </c>
      <c r="C38" s="34">
        <v>73515</v>
      </c>
      <c r="D38" s="34">
        <v>73571</v>
      </c>
      <c r="E38" s="34">
        <v>56</v>
      </c>
      <c r="F38" s="70"/>
      <c r="G38" s="70"/>
      <c r="H38" s="71"/>
      <c r="I38" s="71"/>
      <c r="J38" s="36"/>
      <c r="K38" s="36" t="s">
        <v>241</v>
      </c>
    </row>
    <row r="39" spans="1:11">
      <c r="A39" s="69"/>
      <c r="B39" s="37" t="s">
        <v>244</v>
      </c>
      <c r="C39" s="34">
        <v>73571</v>
      </c>
      <c r="D39" s="34">
        <v>73627</v>
      </c>
      <c r="E39" s="34">
        <v>56</v>
      </c>
      <c r="F39" s="70"/>
      <c r="G39" s="70"/>
      <c r="H39" s="71"/>
      <c r="I39" s="71"/>
      <c r="J39" s="36"/>
      <c r="K39" s="36" t="s">
        <v>241</v>
      </c>
    </row>
    <row r="40" spans="1:11">
      <c r="A40" s="69"/>
      <c r="B40" s="37" t="s">
        <v>245</v>
      </c>
      <c r="C40" s="34">
        <v>73627</v>
      </c>
      <c r="D40" s="34">
        <v>73683</v>
      </c>
      <c r="E40" s="34">
        <v>56</v>
      </c>
      <c r="F40" s="70"/>
      <c r="G40" s="70"/>
      <c r="H40" s="71"/>
      <c r="I40" s="71"/>
      <c r="J40" s="36"/>
      <c r="K40" s="36" t="s">
        <v>241</v>
      </c>
    </row>
    <row r="41" spans="1:11">
      <c r="A41" s="69"/>
      <c r="B41" s="37" t="s">
        <v>246</v>
      </c>
      <c r="C41" s="34">
        <v>73683</v>
      </c>
      <c r="D41" s="34">
        <v>73739</v>
      </c>
      <c r="E41" s="34">
        <v>56</v>
      </c>
      <c r="F41" s="70"/>
      <c r="G41" s="70"/>
      <c r="H41" s="71"/>
      <c r="I41" s="71"/>
      <c r="J41" s="36"/>
      <c r="K41" s="36" t="s">
        <v>241</v>
      </c>
    </row>
    <row r="42" spans="1:11">
      <c r="A42" s="72">
        <v>42212</v>
      </c>
      <c r="B42" s="37" t="s">
        <v>240</v>
      </c>
      <c r="C42" s="38">
        <v>73763</v>
      </c>
      <c r="D42" s="38">
        <v>73819</v>
      </c>
      <c r="E42" s="38">
        <v>56</v>
      </c>
      <c r="F42" s="75">
        <f>SUM(E42:E46)</f>
        <v>280</v>
      </c>
      <c r="G42" s="75">
        <f>F42+G37</f>
        <v>2016</v>
      </c>
      <c r="H42" s="74">
        <f>F42*$I$2</f>
        <v>126</v>
      </c>
      <c r="I42" s="74">
        <f>I37+H42</f>
        <v>907.2</v>
      </c>
      <c r="J42" s="39"/>
      <c r="K42" s="39" t="s">
        <v>241</v>
      </c>
    </row>
    <row r="43" spans="1:11">
      <c r="A43" s="72"/>
      <c r="B43" s="37" t="s">
        <v>243</v>
      </c>
      <c r="C43" s="38">
        <v>73819</v>
      </c>
      <c r="D43" s="38">
        <v>73875</v>
      </c>
      <c r="E43" s="38">
        <v>56</v>
      </c>
      <c r="F43" s="75"/>
      <c r="G43" s="75"/>
      <c r="H43" s="74"/>
      <c r="I43" s="74"/>
      <c r="J43" s="39"/>
      <c r="K43" s="39" t="s">
        <v>241</v>
      </c>
    </row>
    <row r="44" spans="1:11">
      <c r="A44" s="72"/>
      <c r="B44" s="37" t="s">
        <v>244</v>
      </c>
      <c r="C44" s="38">
        <v>73875</v>
      </c>
      <c r="D44" s="38">
        <v>73931</v>
      </c>
      <c r="E44" s="38">
        <v>56</v>
      </c>
      <c r="F44" s="75"/>
      <c r="G44" s="75"/>
      <c r="H44" s="74"/>
      <c r="I44" s="74"/>
      <c r="J44" s="39"/>
      <c r="K44" s="39" t="s">
        <v>241</v>
      </c>
    </row>
    <row r="45" spans="1:11">
      <c r="A45" s="72"/>
      <c r="B45" s="37" t="s">
        <v>245</v>
      </c>
      <c r="C45" s="38">
        <v>73931</v>
      </c>
      <c r="D45" s="38">
        <v>73987</v>
      </c>
      <c r="E45" s="38">
        <v>56</v>
      </c>
      <c r="F45" s="75"/>
      <c r="G45" s="75"/>
      <c r="H45" s="74"/>
      <c r="I45" s="74"/>
      <c r="J45" s="39"/>
      <c r="K45" s="39" t="s">
        <v>241</v>
      </c>
    </row>
    <row r="46" spans="1:11">
      <c r="A46" s="72"/>
      <c r="B46" s="37" t="s">
        <v>246</v>
      </c>
      <c r="C46" s="38">
        <v>73987</v>
      </c>
      <c r="D46" s="38">
        <v>74043</v>
      </c>
      <c r="E46" s="38">
        <v>56</v>
      </c>
      <c r="F46" s="75"/>
      <c r="G46" s="75"/>
      <c r="H46" s="74"/>
      <c r="I46" s="74"/>
      <c r="J46" s="39"/>
      <c r="K46" s="39" t="s">
        <v>241</v>
      </c>
    </row>
    <row r="47" spans="1:11">
      <c r="A47" s="69">
        <v>42219</v>
      </c>
      <c r="B47" s="37" t="s">
        <v>240</v>
      </c>
      <c r="C47" s="34">
        <v>74043</v>
      </c>
      <c r="D47" s="34">
        <v>74099</v>
      </c>
      <c r="E47" s="34">
        <v>56</v>
      </c>
      <c r="F47" s="70">
        <f>SUM(E47:E51)</f>
        <v>280</v>
      </c>
      <c r="G47" s="70">
        <f>F47+G42</f>
        <v>2296</v>
      </c>
      <c r="H47" s="71">
        <f>F47*$I$2</f>
        <v>126</v>
      </c>
      <c r="I47" s="71">
        <f>I42+H47</f>
        <v>1033.2</v>
      </c>
      <c r="J47" s="36"/>
      <c r="K47" s="36" t="s">
        <v>241</v>
      </c>
    </row>
    <row r="48" spans="1:11">
      <c r="A48" s="69"/>
      <c r="B48" s="37" t="s">
        <v>243</v>
      </c>
      <c r="C48" s="34">
        <v>74099</v>
      </c>
      <c r="D48" s="34">
        <v>74155</v>
      </c>
      <c r="E48" s="34">
        <v>56</v>
      </c>
      <c r="F48" s="70"/>
      <c r="G48" s="70"/>
      <c r="H48" s="71"/>
      <c r="I48" s="71"/>
      <c r="J48" s="36"/>
      <c r="K48" s="36" t="s">
        <v>241</v>
      </c>
    </row>
    <row r="49" spans="1:11">
      <c r="A49" s="69"/>
      <c r="B49" s="37" t="s">
        <v>244</v>
      </c>
      <c r="C49" s="34">
        <v>74155</v>
      </c>
      <c r="D49" s="34">
        <v>74211</v>
      </c>
      <c r="E49" s="34">
        <v>56</v>
      </c>
      <c r="F49" s="70"/>
      <c r="G49" s="70"/>
      <c r="H49" s="71"/>
      <c r="I49" s="71"/>
      <c r="J49" s="36"/>
      <c r="K49" s="36" t="s">
        <v>241</v>
      </c>
    </row>
    <row r="50" spans="1:11">
      <c r="A50" s="69"/>
      <c r="B50" s="37" t="s">
        <v>245</v>
      </c>
      <c r="C50" s="34">
        <v>74211</v>
      </c>
      <c r="D50" s="34">
        <v>74267</v>
      </c>
      <c r="E50" s="34">
        <v>56</v>
      </c>
      <c r="F50" s="70"/>
      <c r="G50" s="70"/>
      <c r="H50" s="71"/>
      <c r="I50" s="71"/>
      <c r="J50" s="36"/>
      <c r="K50" s="36" t="s">
        <v>241</v>
      </c>
    </row>
    <row r="51" spans="1:11">
      <c r="A51" s="69"/>
      <c r="B51" s="37" t="s">
        <v>246</v>
      </c>
      <c r="C51" s="34">
        <v>74267</v>
      </c>
      <c r="D51" s="34">
        <v>74323</v>
      </c>
      <c r="E51" s="34">
        <v>56</v>
      </c>
      <c r="F51" s="70"/>
      <c r="G51" s="70"/>
      <c r="H51" s="71"/>
      <c r="I51" s="71"/>
      <c r="J51" s="36"/>
      <c r="K51" s="36" t="s">
        <v>241</v>
      </c>
    </row>
    <row r="52" spans="1:11">
      <c r="A52" s="72">
        <v>42226</v>
      </c>
      <c r="B52" s="37" t="s">
        <v>240</v>
      </c>
      <c r="C52" s="38">
        <v>74323</v>
      </c>
      <c r="D52" s="38">
        <v>74379</v>
      </c>
      <c r="E52" s="38">
        <v>56</v>
      </c>
      <c r="F52" s="75">
        <f>SUM(E52:E56)</f>
        <v>280</v>
      </c>
      <c r="G52" s="75">
        <f>F52+G47</f>
        <v>2576</v>
      </c>
      <c r="H52" s="74">
        <f>F52*$I$2</f>
        <v>126</v>
      </c>
      <c r="I52" s="74">
        <f>I47+H52</f>
        <v>1159.2</v>
      </c>
      <c r="J52" s="39"/>
      <c r="K52" s="39" t="s">
        <v>241</v>
      </c>
    </row>
    <row r="53" spans="1:11">
      <c r="A53" s="72"/>
      <c r="B53" s="37" t="s">
        <v>243</v>
      </c>
      <c r="C53" s="38">
        <v>74379</v>
      </c>
      <c r="D53" s="38">
        <v>74435</v>
      </c>
      <c r="E53" s="38">
        <v>56</v>
      </c>
      <c r="F53" s="75"/>
      <c r="G53" s="75"/>
      <c r="H53" s="74"/>
      <c r="I53" s="74"/>
      <c r="J53" s="39"/>
      <c r="K53" s="39" t="s">
        <v>241</v>
      </c>
    </row>
    <row r="54" spans="1:11">
      <c r="A54" s="72"/>
      <c r="B54" s="37" t="s">
        <v>244</v>
      </c>
      <c r="C54" s="38">
        <v>74435</v>
      </c>
      <c r="D54" s="38">
        <v>74491</v>
      </c>
      <c r="E54" s="38">
        <v>56</v>
      </c>
      <c r="F54" s="75"/>
      <c r="G54" s="75"/>
      <c r="H54" s="74"/>
      <c r="I54" s="74"/>
      <c r="J54" s="39"/>
      <c r="K54" s="39" t="s">
        <v>241</v>
      </c>
    </row>
    <row r="55" spans="1:11">
      <c r="A55" s="72"/>
      <c r="B55" s="37" t="s">
        <v>245</v>
      </c>
      <c r="C55" s="38">
        <v>74491</v>
      </c>
      <c r="D55" s="38">
        <v>74547</v>
      </c>
      <c r="E55" s="38">
        <v>56</v>
      </c>
      <c r="F55" s="75"/>
      <c r="G55" s="75"/>
      <c r="H55" s="74"/>
      <c r="I55" s="74"/>
      <c r="J55" s="39"/>
      <c r="K55" s="39" t="s">
        <v>241</v>
      </c>
    </row>
    <row r="56" spans="1:11">
      <c r="A56" s="72"/>
      <c r="B56" s="37" t="s">
        <v>246</v>
      </c>
      <c r="C56" s="38">
        <v>74547</v>
      </c>
      <c r="D56" s="38">
        <v>74603</v>
      </c>
      <c r="E56" s="38">
        <v>56</v>
      </c>
      <c r="F56" s="75"/>
      <c r="G56" s="75"/>
      <c r="H56" s="74"/>
      <c r="I56" s="74"/>
      <c r="J56" s="39"/>
      <c r="K56" s="39" t="s">
        <v>241</v>
      </c>
    </row>
    <row r="57" spans="1:11">
      <c r="A57" s="69">
        <v>42233</v>
      </c>
      <c r="B57" s="37" t="s">
        <v>240</v>
      </c>
      <c r="C57" s="34">
        <v>74603</v>
      </c>
      <c r="D57" s="34">
        <v>74659</v>
      </c>
      <c r="E57" s="34">
        <v>56</v>
      </c>
      <c r="F57" s="70">
        <f>SUM(E57:E61)</f>
        <v>280</v>
      </c>
      <c r="G57" s="70">
        <f>F57+G52</f>
        <v>2856</v>
      </c>
      <c r="H57" s="71">
        <f>F57*$I$2</f>
        <v>126</v>
      </c>
      <c r="I57" s="71">
        <f>I52+H57</f>
        <v>1285.2</v>
      </c>
      <c r="J57" s="36"/>
      <c r="K57" s="36" t="s">
        <v>241</v>
      </c>
    </row>
    <row r="58" spans="1:11">
      <c r="A58" s="69"/>
      <c r="B58" s="37" t="s">
        <v>243</v>
      </c>
      <c r="C58" s="34">
        <v>74659</v>
      </c>
      <c r="D58" s="34">
        <v>74715</v>
      </c>
      <c r="E58" s="34">
        <v>56</v>
      </c>
      <c r="F58" s="70"/>
      <c r="G58" s="70"/>
      <c r="H58" s="71"/>
      <c r="I58" s="71"/>
      <c r="J58" s="36"/>
      <c r="K58" s="36" t="s">
        <v>241</v>
      </c>
    </row>
    <row r="59" spans="1:11">
      <c r="A59" s="69"/>
      <c r="B59" s="37" t="s">
        <v>244</v>
      </c>
      <c r="C59" s="34">
        <v>74715</v>
      </c>
      <c r="D59" s="34">
        <v>74771</v>
      </c>
      <c r="E59" s="34">
        <v>56</v>
      </c>
      <c r="F59" s="70"/>
      <c r="G59" s="70"/>
      <c r="H59" s="71"/>
      <c r="I59" s="71"/>
      <c r="J59" s="36"/>
      <c r="K59" s="36" t="s">
        <v>241</v>
      </c>
    </row>
    <row r="60" spans="1:11">
      <c r="A60" s="69"/>
      <c r="B60" s="37" t="s">
        <v>245</v>
      </c>
      <c r="C60" s="34">
        <v>74771</v>
      </c>
      <c r="D60" s="34">
        <v>74827</v>
      </c>
      <c r="E60" s="34">
        <v>56</v>
      </c>
      <c r="F60" s="70"/>
      <c r="G60" s="70"/>
      <c r="H60" s="71"/>
      <c r="I60" s="71"/>
      <c r="J60" s="36"/>
      <c r="K60" s="36" t="s">
        <v>241</v>
      </c>
    </row>
    <row r="61" spans="1:11">
      <c r="A61" s="69"/>
      <c r="B61" s="37" t="s">
        <v>246</v>
      </c>
      <c r="C61" s="34">
        <v>74827</v>
      </c>
      <c r="D61" s="34">
        <v>74883</v>
      </c>
      <c r="E61" s="34">
        <v>56</v>
      </c>
      <c r="F61" s="70"/>
      <c r="G61" s="70"/>
      <c r="H61" s="71"/>
      <c r="I61" s="71"/>
      <c r="J61" s="36"/>
      <c r="K61" s="36" t="s">
        <v>241</v>
      </c>
    </row>
    <row r="62" spans="1:11">
      <c r="A62" s="72">
        <v>42240</v>
      </c>
      <c r="B62" s="37" t="s">
        <v>240</v>
      </c>
      <c r="C62" s="38">
        <v>74883</v>
      </c>
      <c r="D62" s="38">
        <v>74939</v>
      </c>
      <c r="E62" s="38">
        <v>56</v>
      </c>
      <c r="F62" s="75">
        <f>SUM(E62:E66)</f>
        <v>280</v>
      </c>
      <c r="G62" s="75">
        <f>F62+G57</f>
        <v>3136</v>
      </c>
      <c r="H62" s="74">
        <f>F62*$I$2</f>
        <v>126</v>
      </c>
      <c r="I62" s="74">
        <f>I57+H62</f>
        <v>1411.2</v>
      </c>
      <c r="J62" s="39"/>
      <c r="K62" s="39" t="s">
        <v>241</v>
      </c>
    </row>
    <row r="63" spans="1:11">
      <c r="A63" s="72"/>
      <c r="B63" s="37" t="s">
        <v>243</v>
      </c>
      <c r="C63" s="38">
        <v>74939</v>
      </c>
      <c r="D63" s="38">
        <v>74995</v>
      </c>
      <c r="E63" s="38">
        <v>56</v>
      </c>
      <c r="F63" s="75"/>
      <c r="G63" s="75"/>
      <c r="H63" s="74"/>
      <c r="I63" s="74"/>
      <c r="J63" s="39"/>
      <c r="K63" s="39" t="s">
        <v>241</v>
      </c>
    </row>
    <row r="64" spans="1:11">
      <c r="A64" s="72"/>
      <c r="B64" s="37" t="s">
        <v>244</v>
      </c>
      <c r="C64" s="38">
        <v>74995</v>
      </c>
      <c r="D64" s="38">
        <v>75051</v>
      </c>
      <c r="E64" s="38">
        <v>56</v>
      </c>
      <c r="F64" s="75"/>
      <c r="G64" s="75"/>
      <c r="H64" s="74"/>
      <c r="I64" s="74"/>
      <c r="J64" s="39"/>
      <c r="K64" s="39" t="s">
        <v>241</v>
      </c>
    </row>
    <row r="65" spans="1:12">
      <c r="A65" s="72"/>
      <c r="B65" s="37" t="s">
        <v>245</v>
      </c>
      <c r="C65" s="38">
        <v>75051</v>
      </c>
      <c r="D65" s="38">
        <v>75107</v>
      </c>
      <c r="E65" s="38">
        <v>56</v>
      </c>
      <c r="F65" s="75"/>
      <c r="G65" s="75"/>
      <c r="H65" s="74"/>
      <c r="I65" s="74"/>
      <c r="J65" s="39"/>
      <c r="K65" s="39" t="s">
        <v>241</v>
      </c>
    </row>
    <row r="66" spans="1:12">
      <c r="A66" s="72"/>
      <c r="B66" s="37" t="s">
        <v>246</v>
      </c>
      <c r="C66" s="38">
        <v>75107</v>
      </c>
      <c r="D66" s="38">
        <v>75163</v>
      </c>
      <c r="E66" s="38">
        <v>56</v>
      </c>
      <c r="F66" s="75"/>
      <c r="G66" s="75"/>
      <c r="H66" s="74"/>
      <c r="I66" s="74"/>
      <c r="J66" s="39"/>
      <c r="K66" s="39" t="s">
        <v>241</v>
      </c>
    </row>
    <row r="67" spans="1:12">
      <c r="A67" s="69">
        <v>42247</v>
      </c>
      <c r="B67" s="37" t="s">
        <v>240</v>
      </c>
      <c r="C67" s="34">
        <v>75163</v>
      </c>
      <c r="D67" s="34">
        <v>75163</v>
      </c>
      <c r="E67" s="34">
        <v>0</v>
      </c>
      <c r="F67" s="70">
        <f>SUM(E67:E71)</f>
        <v>224</v>
      </c>
      <c r="G67" s="70">
        <f>F67+G62</f>
        <v>3360</v>
      </c>
      <c r="H67" s="71">
        <f>F67*$I$2</f>
        <v>100.8</v>
      </c>
      <c r="I67" s="71">
        <f>I62+H67</f>
        <v>1512</v>
      </c>
      <c r="J67" s="36"/>
      <c r="K67" s="36" t="s">
        <v>241</v>
      </c>
      <c r="L67" s="4" t="s">
        <v>242</v>
      </c>
    </row>
    <row r="68" spans="1:12">
      <c r="A68" s="69"/>
      <c r="B68" s="37" t="s">
        <v>243</v>
      </c>
      <c r="C68" s="34">
        <v>75163</v>
      </c>
      <c r="D68" s="34">
        <v>75219</v>
      </c>
      <c r="E68" s="34">
        <v>56</v>
      </c>
      <c r="F68" s="70"/>
      <c r="G68" s="70"/>
      <c r="H68" s="71"/>
      <c r="I68" s="71"/>
      <c r="J68" s="36"/>
      <c r="K68" s="36" t="s">
        <v>241</v>
      </c>
    </row>
    <row r="69" spans="1:12">
      <c r="A69" s="69"/>
      <c r="B69" s="37" t="s">
        <v>244</v>
      </c>
      <c r="C69" s="34">
        <v>75219</v>
      </c>
      <c r="D69" s="34">
        <v>75275</v>
      </c>
      <c r="E69" s="34">
        <v>56</v>
      </c>
      <c r="F69" s="70"/>
      <c r="G69" s="70"/>
      <c r="H69" s="71"/>
      <c r="I69" s="71"/>
      <c r="J69" s="36"/>
      <c r="K69" s="36" t="s">
        <v>241</v>
      </c>
    </row>
    <row r="70" spans="1:12">
      <c r="A70" s="69"/>
      <c r="B70" s="37" t="s">
        <v>245</v>
      </c>
      <c r="C70" s="34">
        <v>75275</v>
      </c>
      <c r="D70" s="34">
        <v>75331</v>
      </c>
      <c r="E70" s="34">
        <v>56</v>
      </c>
      <c r="F70" s="70"/>
      <c r="G70" s="70"/>
      <c r="H70" s="71"/>
      <c r="I70" s="71"/>
      <c r="J70" s="36"/>
      <c r="K70" s="36" t="s">
        <v>241</v>
      </c>
    </row>
    <row r="71" spans="1:12">
      <c r="A71" s="69"/>
      <c r="B71" s="37" t="s">
        <v>246</v>
      </c>
      <c r="C71" s="34">
        <v>75331</v>
      </c>
      <c r="D71" s="34">
        <v>75387</v>
      </c>
      <c r="E71" s="34">
        <v>56</v>
      </c>
      <c r="F71" s="70"/>
      <c r="G71" s="70"/>
      <c r="H71" s="71"/>
      <c r="I71" s="71"/>
      <c r="J71" s="36"/>
      <c r="K71" s="36" t="s">
        <v>241</v>
      </c>
    </row>
    <row r="72" spans="1:12">
      <c r="A72" s="72">
        <v>42254</v>
      </c>
      <c r="B72" s="37" t="s">
        <v>240</v>
      </c>
      <c r="C72" s="38">
        <v>75387</v>
      </c>
      <c r="D72" s="38">
        <v>75443</v>
      </c>
      <c r="E72" s="38">
        <v>56</v>
      </c>
      <c r="F72" s="75">
        <f>SUM(E72:E76)</f>
        <v>280</v>
      </c>
      <c r="G72" s="75">
        <f>F72+G67</f>
        <v>3640</v>
      </c>
      <c r="H72" s="74">
        <f>F72*$I$2</f>
        <v>126</v>
      </c>
      <c r="I72" s="74">
        <f>I67+H72</f>
        <v>1638</v>
      </c>
      <c r="J72" s="39"/>
      <c r="K72" s="39" t="s">
        <v>241</v>
      </c>
    </row>
    <row r="73" spans="1:12">
      <c r="A73" s="72"/>
      <c r="B73" s="37" t="s">
        <v>243</v>
      </c>
      <c r="C73" s="38">
        <v>75443</v>
      </c>
      <c r="D73" s="38">
        <v>75499</v>
      </c>
      <c r="E73" s="38">
        <v>56</v>
      </c>
      <c r="F73" s="75"/>
      <c r="G73" s="75"/>
      <c r="H73" s="74"/>
      <c r="I73" s="74"/>
      <c r="J73" s="39"/>
      <c r="K73" s="39" t="s">
        <v>241</v>
      </c>
    </row>
    <row r="74" spans="1:12">
      <c r="A74" s="72"/>
      <c r="B74" s="37" t="s">
        <v>244</v>
      </c>
      <c r="C74" s="38">
        <v>75499</v>
      </c>
      <c r="D74" s="38">
        <v>75555</v>
      </c>
      <c r="E74" s="38">
        <v>56</v>
      </c>
      <c r="F74" s="75"/>
      <c r="G74" s="75"/>
      <c r="H74" s="74"/>
      <c r="I74" s="74"/>
      <c r="J74" s="39"/>
      <c r="K74" s="39" t="s">
        <v>241</v>
      </c>
    </row>
    <row r="75" spans="1:12">
      <c r="A75" s="72"/>
      <c r="B75" s="37" t="s">
        <v>245</v>
      </c>
      <c r="C75" s="38">
        <v>75555</v>
      </c>
      <c r="D75" s="38">
        <v>75611</v>
      </c>
      <c r="E75" s="38">
        <v>56</v>
      </c>
      <c r="F75" s="75"/>
      <c r="G75" s="75"/>
      <c r="H75" s="74"/>
      <c r="I75" s="74"/>
      <c r="J75" s="39"/>
      <c r="K75" s="39" t="s">
        <v>241</v>
      </c>
    </row>
    <row r="76" spans="1:12">
      <c r="A76" s="72"/>
      <c r="B76" s="37" t="s">
        <v>246</v>
      </c>
      <c r="C76" s="38">
        <v>75611</v>
      </c>
      <c r="D76" s="38">
        <v>75667</v>
      </c>
      <c r="E76" s="38">
        <v>56</v>
      </c>
      <c r="F76" s="75"/>
      <c r="G76" s="75"/>
      <c r="H76" s="74"/>
      <c r="I76" s="74"/>
      <c r="J76" s="39"/>
      <c r="K76" s="39" t="s">
        <v>241</v>
      </c>
    </row>
    <row r="77" spans="1:12">
      <c r="A77" s="69">
        <v>42261</v>
      </c>
      <c r="B77" s="37" t="s">
        <v>240</v>
      </c>
      <c r="C77" s="34">
        <v>75667</v>
      </c>
      <c r="D77" s="34">
        <v>75723</v>
      </c>
      <c r="E77" s="34">
        <v>56</v>
      </c>
      <c r="F77" s="70">
        <f>SUM(E77:E81)</f>
        <v>280</v>
      </c>
      <c r="G77" s="70">
        <f>F77+G72</f>
        <v>3920</v>
      </c>
      <c r="H77" s="71">
        <f>F77*$I$2</f>
        <v>126</v>
      </c>
      <c r="I77" s="71">
        <f>I72+H77</f>
        <v>1764</v>
      </c>
      <c r="J77" s="36"/>
      <c r="K77" s="36" t="s">
        <v>241</v>
      </c>
    </row>
    <row r="78" spans="1:12">
      <c r="A78" s="69"/>
      <c r="B78" s="37" t="s">
        <v>243</v>
      </c>
      <c r="C78" s="34">
        <v>75723</v>
      </c>
      <c r="D78" s="34">
        <v>75779</v>
      </c>
      <c r="E78" s="34">
        <v>56</v>
      </c>
      <c r="F78" s="70"/>
      <c r="G78" s="70"/>
      <c r="H78" s="71"/>
      <c r="I78" s="71"/>
      <c r="J78" s="36"/>
      <c r="K78" s="36" t="s">
        <v>241</v>
      </c>
    </row>
    <row r="79" spans="1:12">
      <c r="A79" s="69"/>
      <c r="B79" s="37" t="s">
        <v>244</v>
      </c>
      <c r="C79" s="34">
        <v>75779</v>
      </c>
      <c r="D79" s="34">
        <v>75835</v>
      </c>
      <c r="E79" s="34">
        <v>56</v>
      </c>
      <c r="F79" s="70"/>
      <c r="G79" s="70"/>
      <c r="H79" s="71"/>
      <c r="I79" s="71"/>
      <c r="J79" s="36"/>
      <c r="K79" s="36" t="s">
        <v>241</v>
      </c>
    </row>
    <row r="80" spans="1:12">
      <c r="A80" s="69"/>
      <c r="B80" s="37" t="s">
        <v>245</v>
      </c>
      <c r="C80" s="34">
        <v>75835</v>
      </c>
      <c r="D80" s="34">
        <v>75891</v>
      </c>
      <c r="E80" s="34">
        <v>56</v>
      </c>
      <c r="F80" s="70"/>
      <c r="G80" s="70"/>
      <c r="H80" s="71"/>
      <c r="I80" s="71"/>
      <c r="J80" s="36"/>
      <c r="K80" s="36" t="s">
        <v>241</v>
      </c>
    </row>
    <row r="81" spans="1:11">
      <c r="A81" s="69"/>
      <c r="B81" s="37" t="s">
        <v>246</v>
      </c>
      <c r="C81" s="34">
        <v>75891</v>
      </c>
      <c r="D81" s="34">
        <v>75947</v>
      </c>
      <c r="E81" s="34">
        <v>56</v>
      </c>
      <c r="F81" s="70"/>
      <c r="G81" s="70"/>
      <c r="H81" s="71"/>
      <c r="I81" s="71"/>
      <c r="J81" s="36"/>
      <c r="K81" s="36" t="s">
        <v>241</v>
      </c>
    </row>
    <row r="82" spans="1:11">
      <c r="A82" s="72">
        <v>42268</v>
      </c>
      <c r="B82" s="37" t="s">
        <v>240</v>
      </c>
      <c r="C82" s="38">
        <v>75947</v>
      </c>
      <c r="D82" s="38">
        <v>76003</v>
      </c>
      <c r="E82" s="38">
        <v>56</v>
      </c>
      <c r="F82" s="75">
        <f>SUM(E82:E86)</f>
        <v>280</v>
      </c>
      <c r="G82" s="75">
        <f>F82+G77</f>
        <v>4200</v>
      </c>
      <c r="H82" s="74">
        <f>F82*$I$2</f>
        <v>126</v>
      </c>
      <c r="I82" s="74">
        <f>I77+H82</f>
        <v>1890</v>
      </c>
      <c r="J82" s="39"/>
      <c r="K82" s="39" t="s">
        <v>241</v>
      </c>
    </row>
    <row r="83" spans="1:11">
      <c r="A83" s="72"/>
      <c r="B83" s="37" t="s">
        <v>243</v>
      </c>
      <c r="C83" s="38">
        <v>76003</v>
      </c>
      <c r="D83" s="38">
        <v>76059</v>
      </c>
      <c r="E83" s="38">
        <v>56</v>
      </c>
      <c r="F83" s="75"/>
      <c r="G83" s="75"/>
      <c r="H83" s="74"/>
      <c r="I83" s="74"/>
      <c r="J83" s="39"/>
      <c r="K83" s="39" t="s">
        <v>241</v>
      </c>
    </row>
    <row r="84" spans="1:11">
      <c r="A84" s="72"/>
      <c r="B84" s="37" t="s">
        <v>244</v>
      </c>
      <c r="C84" s="38">
        <v>76059</v>
      </c>
      <c r="D84" s="38">
        <v>76115</v>
      </c>
      <c r="E84" s="38">
        <v>56</v>
      </c>
      <c r="F84" s="75"/>
      <c r="G84" s="75"/>
      <c r="H84" s="74"/>
      <c r="I84" s="74"/>
      <c r="J84" s="39"/>
      <c r="K84" s="39" t="s">
        <v>241</v>
      </c>
    </row>
    <row r="85" spans="1:11">
      <c r="A85" s="72"/>
      <c r="B85" s="37" t="s">
        <v>245</v>
      </c>
      <c r="C85" s="38">
        <v>76115</v>
      </c>
      <c r="D85" s="38">
        <v>76171</v>
      </c>
      <c r="E85" s="38">
        <v>56</v>
      </c>
      <c r="F85" s="75"/>
      <c r="G85" s="75"/>
      <c r="H85" s="74"/>
      <c r="I85" s="74"/>
      <c r="J85" s="39"/>
      <c r="K85" s="39" t="s">
        <v>241</v>
      </c>
    </row>
    <row r="86" spans="1:11">
      <c r="A86" s="72"/>
      <c r="B86" s="37" t="s">
        <v>246</v>
      </c>
      <c r="C86" s="38">
        <v>76171</v>
      </c>
      <c r="D86" s="38">
        <v>76227</v>
      </c>
      <c r="E86" s="38">
        <v>56</v>
      </c>
      <c r="F86" s="75"/>
      <c r="G86" s="75"/>
      <c r="H86" s="74"/>
      <c r="I86" s="74"/>
      <c r="J86" s="39"/>
      <c r="K86" s="39" t="s">
        <v>241</v>
      </c>
    </row>
  </sheetData>
  <mergeCells count="81">
    <mergeCell ref="A62:A66"/>
    <mergeCell ref="F62:F66"/>
    <mergeCell ref="G62:G66"/>
    <mergeCell ref="H62:H66"/>
    <mergeCell ref="I62:I66"/>
    <mergeCell ref="A67:A71"/>
    <mergeCell ref="F67:F71"/>
    <mergeCell ref="G67:G71"/>
    <mergeCell ref="H67:H71"/>
    <mergeCell ref="I67:I71"/>
    <mergeCell ref="A52:A56"/>
    <mergeCell ref="F52:F56"/>
    <mergeCell ref="G52:G56"/>
    <mergeCell ref="H52:H56"/>
    <mergeCell ref="I52:I56"/>
    <mergeCell ref="A57:A61"/>
    <mergeCell ref="F57:F61"/>
    <mergeCell ref="G57:G61"/>
    <mergeCell ref="H57:H61"/>
    <mergeCell ref="I57:I61"/>
    <mergeCell ref="A37:A41"/>
    <mergeCell ref="F37:F41"/>
    <mergeCell ref="G37:G41"/>
    <mergeCell ref="H37:H41"/>
    <mergeCell ref="I37:I41"/>
    <mergeCell ref="A47:A51"/>
    <mergeCell ref="F47:F51"/>
    <mergeCell ref="G47:G51"/>
    <mergeCell ref="H47:H51"/>
    <mergeCell ref="I47:I51"/>
    <mergeCell ref="A42:A46"/>
    <mergeCell ref="F42:F46"/>
    <mergeCell ref="G42:G46"/>
    <mergeCell ref="H42:H46"/>
    <mergeCell ref="I42:I46"/>
    <mergeCell ref="E2:G2"/>
    <mergeCell ref="A7:A11"/>
    <mergeCell ref="F7:F11"/>
    <mergeCell ref="G7:G11"/>
    <mergeCell ref="H7:H11"/>
    <mergeCell ref="I7:I11"/>
    <mergeCell ref="A12:A16"/>
    <mergeCell ref="F12:F16"/>
    <mergeCell ref="G12:G16"/>
    <mergeCell ref="H12:H16"/>
    <mergeCell ref="I12:I16"/>
    <mergeCell ref="A72:A76"/>
    <mergeCell ref="F72:F76"/>
    <mergeCell ref="G72:G76"/>
    <mergeCell ref="H72:H76"/>
    <mergeCell ref="I72:I76"/>
    <mergeCell ref="A77:A81"/>
    <mergeCell ref="F77:F81"/>
    <mergeCell ref="G77:G81"/>
    <mergeCell ref="H77:H81"/>
    <mergeCell ref="I77:I81"/>
    <mergeCell ref="A82:A86"/>
    <mergeCell ref="F82:F86"/>
    <mergeCell ref="G82:G86"/>
    <mergeCell ref="H82:H86"/>
    <mergeCell ref="I82:I86"/>
    <mergeCell ref="A17:A21"/>
    <mergeCell ref="F17:F21"/>
    <mergeCell ref="G17:G21"/>
    <mergeCell ref="H17:H21"/>
    <mergeCell ref="I17:I21"/>
    <mergeCell ref="A32:A36"/>
    <mergeCell ref="F32:F36"/>
    <mergeCell ref="G32:G36"/>
    <mergeCell ref="H32:H36"/>
    <mergeCell ref="I32:I36"/>
    <mergeCell ref="A22:A26"/>
    <mergeCell ref="F22:F26"/>
    <mergeCell ref="G22:G26"/>
    <mergeCell ref="H22:H26"/>
    <mergeCell ref="I22:I26"/>
    <mergeCell ref="A27:A31"/>
    <mergeCell ref="F27:F31"/>
    <mergeCell ref="G27:G31"/>
    <mergeCell ref="H27:H31"/>
    <mergeCell ref="I27:I31"/>
  </mergeCells>
  <pageMargins left="0.7" right="0.7" top="0.75" bottom="0.75" header="0.3" footer="0.3"/>
  <pageSetup paperSize="9" scale="5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Summary</vt:lpstr>
      <vt:lpstr>HSBC</vt:lpstr>
      <vt:lpstr>CreditCard</vt:lpstr>
      <vt:lpstr>Category Lookup</vt:lpstr>
      <vt:lpstr>Car Mileage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 AUDIT</dc:creator>
  <cp:lastModifiedBy>Bruce</cp:lastModifiedBy>
  <cp:lastPrinted>2016-02-05T12:16:57Z</cp:lastPrinted>
  <dcterms:created xsi:type="dcterms:W3CDTF">1998-02-18T22:53:37Z</dcterms:created>
  <dcterms:modified xsi:type="dcterms:W3CDTF">2016-11-09T16:16:23Z</dcterms:modified>
</cp:coreProperties>
</file>