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DC567DB-1B52-4BDA-AFA4-69FD7D5B24DB}" xr6:coauthVersionLast="36" xr6:coauthVersionMax="47" xr10:uidLastSave="{00000000-0000-0000-0000-000000000000}"/>
  <bookViews>
    <workbookView xWindow="0" yWindow="0" windowWidth="23040" windowHeight="8484" firstSheet="12" activeTab="12" xr2:uid="{00000000-000D-0000-FFFF-FFFF00000000}"/>
  </bookViews>
  <sheets>
    <sheet name="Trang_tính1" sheetId="13" r:id="rId1"/>
    <sheet name="Trang_tính2" sheetId="14" r:id="rId2"/>
    <sheet name="Test report " sheetId="1" r:id="rId3"/>
    <sheet name="Check The &quot;Add&quot; Function" sheetId="2" r:id="rId4"/>
    <sheet name="Check The &quot;Factorial&quot; Function " sheetId="17" r:id="rId5"/>
    <sheet name="Check The &quot;Log&quot; Functions " sheetId="18" r:id="rId6"/>
    <sheet name="Check The &quot;Trig&quot; Functions " sheetId="19" r:id="rId7"/>
    <sheet name="Check The &quot;Angle Conversion&quot; " sheetId="20" r:id="rId8"/>
    <sheet name="CheckThe&quot;Save History&quot;Function" sheetId="21" r:id="rId9"/>
    <sheet name="Check The &quot;Search History&quot; " sheetId="22" r:id="rId10"/>
    <sheet name="Check The Delete History Entry" sheetId="23" r:id="rId11"/>
    <sheet name="Check The &quot;Theme Switch&quot;" sheetId="24" r:id="rId12"/>
    <sheet name="Check The &quot;Ul Customize&quot; " sheetId="25" r:id="rId13"/>
    <sheet name="Check The &quot;Keyboard Shortcut&quot; " sheetId="26" r:id="rId14"/>
    <sheet name="Check The &quot;CE&quot; Function " sheetId="27" r:id="rId15"/>
    <sheet name="Check The &quot;Arrow&quot; Navigation " sheetId="28" r:id="rId16"/>
    <sheet name="Check The &quot;Clipboard&quot; Function " sheetId="29" r:id="rId17"/>
    <sheet name="Check The &quot;Complex Expr&quot; " sheetId="30" r:id="rId18"/>
    <sheet name="Check The &quot;Error Handling&quot; " sheetId="31" r:id="rId19"/>
    <sheet name="Check The &quot;Sub&quot; Function" sheetId="3" r:id="rId20"/>
    <sheet name="Check The &quot;Div&quot; Function" sheetId="4" r:id="rId21"/>
    <sheet name="Check The &quot;Pow&quot; Function" sheetId="5" r:id="rId22"/>
    <sheet name="Check The &quot;Mul&quot; Function" sheetId="6" r:id="rId23"/>
    <sheet name="Check The &quot;Per&quot; Function" sheetId="7" r:id="rId24"/>
    <sheet name="Check The &quot;Sqrt&quot; Function" sheetId="8" r:id="rId25"/>
    <sheet name="Check The Backspace Function" sheetId="9" r:id="rId26"/>
    <sheet name="Check The Clear Function" sheetId="10" r:id="rId27"/>
    <sheet name="Check The History Function" sheetId="11" r:id="rId28"/>
    <sheet name="Check The On_Off Function" sheetId="12" r:id="rId29"/>
  </sheets>
  <calcPr calcId="191029"/>
</workbook>
</file>

<file path=xl/calcChain.xml><?xml version="1.0" encoding="utf-8"?>
<calcChain xmlns="http://schemas.openxmlformats.org/spreadsheetml/2006/main">
  <c r="C12" i="27" l="1"/>
  <c r="B12" i="27"/>
  <c r="G8" i="27"/>
  <c r="F8" i="27"/>
  <c r="E8" i="27"/>
  <c r="D8" i="27"/>
  <c r="C8" i="27"/>
  <c r="G6" i="27"/>
  <c r="F6" i="27"/>
  <c r="E6" i="27"/>
  <c r="D6" i="27"/>
  <c r="C6" i="27"/>
  <c r="C12" i="26"/>
  <c r="B12" i="26"/>
  <c r="G8" i="26" l="1"/>
  <c r="F8" i="26"/>
  <c r="E8" i="26"/>
  <c r="D8" i="26"/>
  <c r="C8" i="26"/>
  <c r="G6" i="26"/>
  <c r="F6" i="26"/>
  <c r="E6" i="26"/>
  <c r="D6" i="26"/>
  <c r="C6" i="26"/>
  <c r="C12" i="25"/>
  <c r="B12" i="25"/>
  <c r="G8" i="25"/>
  <c r="F8" i="25"/>
  <c r="E8" i="25"/>
  <c r="D8" i="25"/>
  <c r="C8" i="25"/>
  <c r="G6" i="25"/>
  <c r="F6" i="25"/>
  <c r="E6" i="25"/>
  <c r="D6" i="25"/>
  <c r="C6" i="25"/>
  <c r="C12" i="24"/>
  <c r="B12" i="24"/>
  <c r="G8" i="24"/>
  <c r="F8" i="24"/>
  <c r="E8" i="24"/>
  <c r="D8" i="24"/>
  <c r="C8" i="24"/>
  <c r="G6" i="24"/>
  <c r="F6" i="24"/>
  <c r="E6" i="24"/>
  <c r="D6" i="24"/>
  <c r="C6" i="24"/>
  <c r="G6" i="23"/>
  <c r="G6" i="22"/>
  <c r="C12" i="23"/>
  <c r="B12" i="23"/>
  <c r="G8" i="23"/>
  <c r="F8" i="23"/>
  <c r="E8" i="23"/>
  <c r="D8" i="23"/>
  <c r="C8" i="23"/>
  <c r="F6" i="23"/>
  <c r="E6" i="23"/>
  <c r="D6" i="23"/>
  <c r="C6" i="23"/>
  <c r="C12" i="22"/>
  <c r="B12" i="22"/>
  <c r="G8" i="22"/>
  <c r="F8" i="22"/>
  <c r="E8" i="22"/>
  <c r="D8" i="22"/>
  <c r="C8" i="22"/>
  <c r="F6" i="22"/>
  <c r="E6" i="22"/>
  <c r="D6" i="22"/>
  <c r="C6" i="22"/>
  <c r="C12" i="21"/>
  <c r="B12" i="21"/>
  <c r="G8" i="21"/>
  <c r="F8" i="21"/>
  <c r="E8" i="21"/>
  <c r="D8" i="21"/>
  <c r="C8" i="21"/>
  <c r="G6" i="21"/>
  <c r="F6" i="21"/>
  <c r="E6" i="21"/>
  <c r="D6" i="21"/>
  <c r="C6" i="21"/>
  <c r="C13" i="20"/>
  <c r="B13" i="20"/>
  <c r="C12" i="20"/>
  <c r="B12" i="20"/>
  <c r="G8" i="20"/>
  <c r="F8" i="20"/>
  <c r="E8" i="20"/>
  <c r="D8" i="20"/>
  <c r="C8" i="20"/>
  <c r="G6" i="20"/>
  <c r="F6" i="20"/>
  <c r="E6" i="20"/>
  <c r="D6" i="20"/>
  <c r="C6" i="20"/>
  <c r="B12" i="19"/>
  <c r="C13" i="19"/>
  <c r="B13" i="19"/>
  <c r="C12" i="19"/>
  <c r="G8" i="19"/>
  <c r="F8" i="19"/>
  <c r="E8" i="19"/>
  <c r="D8" i="19"/>
  <c r="C8" i="19"/>
  <c r="G6" i="19"/>
  <c r="F6" i="19"/>
  <c r="E6" i="19"/>
  <c r="D6" i="19"/>
  <c r="C6" i="19"/>
  <c r="B13" i="18"/>
  <c r="C14" i="18"/>
  <c r="C13" i="18"/>
  <c r="C12" i="18"/>
  <c r="B12" i="18"/>
  <c r="G8" i="18"/>
  <c r="F8" i="18"/>
  <c r="E8" i="18"/>
  <c r="D8" i="18"/>
  <c r="C8" i="18"/>
  <c r="G6" i="18"/>
  <c r="F6" i="18"/>
  <c r="E6" i="18"/>
  <c r="D6" i="18"/>
  <c r="C6" i="18"/>
  <c r="C13" i="17"/>
  <c r="B13" i="17"/>
  <c r="C12" i="17"/>
  <c r="B12" i="17"/>
  <c r="G8" i="17"/>
  <c r="F8" i="17"/>
  <c r="E8" i="17"/>
  <c r="D8" i="17"/>
  <c r="C8" i="17"/>
  <c r="G6" i="17"/>
  <c r="F6" i="17"/>
  <c r="E6" i="17"/>
  <c r="D6" i="17"/>
  <c r="C6" i="17"/>
  <c r="C13" i="12"/>
  <c r="B13" i="12"/>
  <c r="C12" i="12"/>
  <c r="B12" i="12"/>
  <c r="G8" i="12"/>
  <c r="F8" i="12"/>
  <c r="E8" i="12"/>
  <c r="D8" i="12"/>
  <c r="C8" i="12"/>
  <c r="G6" i="12"/>
  <c r="F6" i="12"/>
  <c r="E6" i="12"/>
  <c r="D6" i="12"/>
  <c r="C6" i="12"/>
  <c r="C13" i="11"/>
  <c r="B13" i="11"/>
  <c r="C12" i="11"/>
  <c r="B12" i="11"/>
  <c r="G8" i="11"/>
  <c r="F8" i="11"/>
  <c r="E8" i="11"/>
  <c r="D8" i="11"/>
  <c r="C8" i="11"/>
  <c r="G6" i="11"/>
  <c r="F6" i="11"/>
  <c r="E6" i="11"/>
  <c r="D6" i="11"/>
  <c r="C6" i="11"/>
  <c r="C14" i="10"/>
  <c r="B14" i="10"/>
  <c r="C13" i="10"/>
  <c r="B13" i="10"/>
  <c r="C12" i="10"/>
  <c r="B12" i="10"/>
  <c r="G8" i="10"/>
  <c r="F8" i="10"/>
  <c r="E8" i="10"/>
  <c r="D8" i="10"/>
  <c r="C8" i="10"/>
  <c r="G6" i="10"/>
  <c r="F6" i="10"/>
  <c r="E6" i="10"/>
  <c r="D6" i="10"/>
  <c r="C6" i="10"/>
  <c r="C13" i="9"/>
  <c r="B13" i="9"/>
  <c r="C12" i="9"/>
  <c r="B12" i="9"/>
  <c r="G8" i="9"/>
  <c r="F8" i="9"/>
  <c r="E8" i="9"/>
  <c r="D8" i="9"/>
  <c r="C8" i="9"/>
  <c r="G6" i="9"/>
  <c r="F6" i="9"/>
  <c r="E6" i="9"/>
  <c r="D6" i="9"/>
  <c r="C6" i="9"/>
  <c r="C16" i="8"/>
  <c r="B16" i="8"/>
  <c r="C15" i="8"/>
  <c r="B15" i="8"/>
  <c r="C14" i="8"/>
  <c r="B14" i="8"/>
  <c r="C13" i="8"/>
  <c r="B13" i="8"/>
  <c r="C12" i="8"/>
  <c r="B12" i="8"/>
  <c r="G8" i="8"/>
  <c r="F8" i="8"/>
  <c r="E8" i="8"/>
  <c r="D8" i="8"/>
  <c r="C8" i="8"/>
  <c r="G6" i="8"/>
  <c r="F6" i="8"/>
  <c r="E6" i="8"/>
  <c r="D6" i="8"/>
  <c r="C6" i="8"/>
  <c r="C14" i="7"/>
  <c r="B14" i="7"/>
  <c r="C13" i="7"/>
  <c r="B13" i="7"/>
  <c r="C12" i="7"/>
  <c r="B12" i="7"/>
  <c r="G8" i="7"/>
  <c r="F8" i="7"/>
  <c r="E8" i="7"/>
  <c r="D8" i="7"/>
  <c r="C8" i="7"/>
  <c r="G6" i="7"/>
  <c r="F6" i="7"/>
  <c r="E6" i="7"/>
  <c r="D6" i="7"/>
  <c r="C6" i="7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G8" i="6"/>
  <c r="F8" i="6"/>
  <c r="E8" i="6"/>
  <c r="D8" i="6"/>
  <c r="C8" i="6"/>
  <c r="G6" i="6"/>
  <c r="F6" i="6"/>
  <c r="E6" i="6"/>
  <c r="D6" i="6"/>
  <c r="C6" i="6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G8" i="5"/>
  <c r="F8" i="5"/>
  <c r="E8" i="5"/>
  <c r="D8" i="5"/>
  <c r="C8" i="5"/>
  <c r="G6" i="5"/>
  <c r="F6" i="5"/>
  <c r="E6" i="5"/>
  <c r="D6" i="5"/>
  <c r="C6" i="5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G8" i="4"/>
  <c r="F8" i="4"/>
  <c r="E8" i="4"/>
  <c r="D8" i="4"/>
  <c r="C8" i="4"/>
  <c r="G6" i="4"/>
  <c r="F6" i="4"/>
  <c r="E6" i="4"/>
  <c r="D6" i="4"/>
  <c r="C6" i="4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G8" i="3"/>
  <c r="F8" i="3"/>
  <c r="E8" i="3"/>
  <c r="D8" i="3"/>
  <c r="C8" i="3"/>
  <c r="G6" i="3"/>
  <c r="F6" i="3"/>
  <c r="E6" i="3"/>
  <c r="D6" i="3"/>
  <c r="C6" i="3"/>
  <c r="M20" i="2"/>
  <c r="C20" i="2"/>
  <c r="B20" i="2"/>
  <c r="M19" i="2"/>
  <c r="C19" i="2"/>
  <c r="B19" i="2"/>
  <c r="M18" i="2"/>
  <c r="C18" i="2"/>
  <c r="B18" i="2"/>
  <c r="M17" i="2"/>
  <c r="C17" i="2"/>
  <c r="B17" i="2"/>
  <c r="M16" i="2"/>
  <c r="C16" i="2"/>
  <c r="B16" i="2"/>
  <c r="M15" i="2"/>
  <c r="C15" i="2"/>
  <c r="B15" i="2"/>
  <c r="M14" i="2"/>
  <c r="C14" i="2"/>
  <c r="B14" i="2"/>
  <c r="M13" i="2"/>
  <c r="C13" i="2"/>
  <c r="B13" i="2"/>
  <c r="M12" i="2"/>
  <c r="C12" i="2"/>
  <c r="B12" i="2"/>
  <c r="G8" i="2"/>
  <c r="F8" i="2"/>
  <c r="E8" i="2"/>
  <c r="D8" i="2"/>
  <c r="C8" i="2"/>
  <c r="G6" i="2"/>
  <c r="F6" i="2"/>
  <c r="E6" i="2"/>
  <c r="D6" i="2"/>
  <c r="C6" i="2"/>
</calcChain>
</file>

<file path=xl/sharedStrings.xml><?xml version="1.0" encoding="utf-8"?>
<sst xmlns="http://schemas.openxmlformats.org/spreadsheetml/2006/main" count="1277" uniqueCount="291">
  <si>
    <t>Test report</t>
  </si>
  <si>
    <t>Project Name</t>
  </si>
  <si>
    <t>Calculator System</t>
  </si>
  <si>
    <t>Stage</t>
  </si>
  <si>
    <t>Sprint 1</t>
  </si>
  <si>
    <t>Project Code</t>
  </si>
  <si>
    <t>Test Environment Setup Description</t>
  </si>
  <si>
    <t>Web</t>
  </si>
  <si>
    <t>Tester</t>
  </si>
  <si>
    <t>Tran Van Phuc</t>
  </si>
  <si>
    <t>Tran Phuc Binh</t>
  </si>
  <si>
    <t>Mai Vo Gia Huy</t>
  </si>
  <si>
    <t>Le Duc Hung Son</t>
  </si>
  <si>
    <t>Vu Cong Duong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</si>
  <si>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</si>
  <si>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</si>
  <si>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</si>
  <si>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</si>
  <si>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</si>
  <si>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</si>
  <si>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</si>
  <si>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</si>
  <si>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</si>
  <si>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</si>
  <si>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t>FA</t>
  </si>
  <si>
    <t>Addition Function of The Calculator</t>
  </si>
  <si>
    <t>Check The "Add" Function</t>
  </si>
  <si>
    <t>FS</t>
  </si>
  <si>
    <t>Subtraction Function of The Calculator</t>
  </si>
  <si>
    <t>Check The "Sub" Function</t>
  </si>
  <si>
    <t>FM</t>
  </si>
  <si>
    <t>Multiplication Function of The Calculator</t>
  </si>
  <si>
    <t>Check The "Mul" Function</t>
  </si>
  <si>
    <t>FD</t>
  </si>
  <si>
    <t>Division Function of The Calculator</t>
  </si>
  <si>
    <t>Check The "Div" Function</t>
  </si>
  <si>
    <t>FPo</t>
  </si>
  <si>
    <t>Power Function of The Calculator</t>
  </si>
  <si>
    <t>Check The "Pow" Function</t>
  </si>
  <si>
    <t>FP</t>
  </si>
  <si>
    <t>Percentage Function of The Calculator</t>
  </si>
  <si>
    <t>Check The "Per" Function</t>
  </si>
  <si>
    <t>FSr</t>
  </si>
  <si>
    <t>Square Root Function of The Calculator</t>
  </si>
  <si>
    <t>Check The "Sqrt" Function</t>
  </si>
  <si>
    <t>FBs</t>
  </si>
  <si>
    <t>Backspace Function of The Calculator</t>
  </si>
  <si>
    <t>Check The Backspace Function</t>
  </si>
  <si>
    <t>FC</t>
  </si>
  <si>
    <t>Clear Function of The Calculator</t>
  </si>
  <si>
    <t>Check The Clear Function</t>
  </si>
  <si>
    <t>FH</t>
  </si>
  <si>
    <t>History Function of The Calculator</t>
  </si>
  <si>
    <t>Check The History Function</t>
  </si>
  <si>
    <t>FO</t>
  </si>
  <si>
    <t>On/Off Function of The Calculator</t>
  </si>
  <si>
    <t>Check The On/Off Function</t>
  </si>
  <si>
    <t>Module/Function</t>
  </si>
  <si>
    <t>+ function</t>
  </si>
  <si>
    <t>Code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</si>
  <si>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</si>
  <si>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</si>
  <si>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</si>
  <si>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</si>
  <si>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</si>
  <si>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</si>
  <si>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</si>
  <si>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</si>
  <si>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
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</si>
  <si>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</si>
  <si>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</si>
  <si>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</si>
  <si>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</si>
  <si>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</si>
  <si>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</si>
  <si>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</si>
  <si>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</si>
  <si>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Assign to</t>
  </si>
  <si>
    <t>Test Addition of Two Positive Numbers</t>
  </si>
  <si>
    <t>1. Enter a
2. Press the + button
3. Enter b.</t>
  </si>
  <si>
    <t>a = 12
b = 5</t>
  </si>
  <si>
    <t>Check Calculator '+ Function"</t>
  </si>
  <si>
    <t>1. Enter a
2. Press the + button
3. Do not enter b.</t>
  </si>
  <si>
    <t>a = 12
b = Null</t>
  </si>
  <si>
    <t>Display the message "Error".</t>
  </si>
  <si>
    <t>1. Do not enter a
2. Press the + button
3. Do not enter b.</t>
  </si>
  <si>
    <t>a = Null
b = Null</t>
  </si>
  <si>
    <t>Test Addition of Two Decimal Numbers</t>
  </si>
  <si>
    <t>a = 12.5
b = 5.5</t>
  </si>
  <si>
    <t>a = 12.5
b = Null</t>
  </si>
  <si>
    <t>Test Addition of a Positive and a Negative Number</t>
  </si>
  <si>
    <t>a = -12
b = 5</t>
  </si>
  <si>
    <t>Test Addition of Two Negative Numbers</t>
  </si>
  <si>
    <t>a = -12
b = -5</t>
  </si>
  <si>
    <t>Test addition of two large numbers</t>
  </si>
  <si>
    <t>a = 99999
b = 99999</t>
  </si>
  <si>
    <t>Test addition exceeding max value</t>
  </si>
  <si>
    <t>a = 99999^99999
b = 99999</t>
  </si>
  <si>
    <t>Module</t>
  </si>
  <si>
    <t>- function</t>
  </si>
  <si>
    <t>Test case decription</t>
  </si>
  <si>
    <t>Test Subtraction of Two Positive Numbers</t>
  </si>
  <si>
    <t>1. Enter a
2. Press the - button
3. Enter b.</t>
  </si>
  <si>
    <t>Check Calculator '- Function"</t>
  </si>
  <si>
    <t>1. Enter a
2. Press the - button
3. Do not enter b.</t>
  </si>
  <si>
    <t>1. Do not enter a
2. Press the - button
3. Do not enter b.</t>
  </si>
  <si>
    <t>Test Subtraction of Two Decimal Numbers</t>
  </si>
  <si>
    <t>Test Subtraction of a Positive and a Negative Number</t>
  </si>
  <si>
    <t>Test Subtraction of Two Negative Numbers</t>
  </si>
  <si>
    <t>Test Subtraction of two large numbers</t>
  </si>
  <si>
    <t>Test Subtraction exceeding max value</t>
  </si>
  <si>
    <t>/ function</t>
  </si>
  <si>
    <t>Test Division of Two Positive Numbers</t>
  </si>
  <si>
    <t>1. Enter a
2. Press the / button
3. Enter b.</t>
  </si>
  <si>
    <t>Check Calculator '/ Function"</t>
  </si>
  <si>
    <t>1. Enter a
2. Press the / button
3. Do not enter b.</t>
  </si>
  <si>
    <t>1. Do not enter a
2. Press the / button
3. Do not enter b.</t>
  </si>
  <si>
    <t>Test Division of Two Decimal Numbers</t>
  </si>
  <si>
    <t>a = 12.5
b = 2.5</t>
  </si>
  <si>
    <t>Test division by zero</t>
  </si>
  <si>
    <t>a = 12
b = 0</t>
  </si>
  <si>
    <t>Test Division of a Positive and a Negative Number</t>
  </si>
  <si>
    <t>Test Division of Two Negative Numbers</t>
  </si>
  <si>
    <t>Test Division of two large numbers</t>
  </si>
  <si>
    <t>Test Division exceeding max value</t>
  </si>
  <si>
    <t>Power function</t>
  </si>
  <si>
    <t>Test Power of Two Positive Numbers</t>
  </si>
  <si>
    <t>1. Enter a
2. Press the ^ button
3. Enter b.</t>
  </si>
  <si>
    <t>a = 12
b = 2</t>
  </si>
  <si>
    <t>Check Calculator '^ Function"</t>
  </si>
  <si>
    <t>1. Enter a
2. Press the ^ button
3. Do not enter b.</t>
  </si>
  <si>
    <t>1. Do not enter a
2. Press the ^ button
3. Do not enter b.</t>
  </si>
  <si>
    <t>Test Power of Two Decimal Numbers</t>
  </si>
  <si>
    <t>Test Power of a Positive and a Negative Number</t>
  </si>
  <si>
    <t>a = -12
b = 2</t>
  </si>
  <si>
    <t>Test Power of Two Negative Numbers</t>
  </si>
  <si>
    <t>a = -12
b = -2</t>
  </si>
  <si>
    <t>1/144</t>
  </si>
  <si>
    <t>Test Power of two large numbers</t>
  </si>
  <si>
    <t>Infinity</t>
  </si>
  <si>
    <t>* function</t>
  </si>
  <si>
    <t>Test Multiplication of Two Positive Numbers</t>
  </si>
  <si>
    <t>1. Enter a
2. Press the * button
3. Enter b.</t>
  </si>
  <si>
    <t>Check Calculator '* Function"</t>
  </si>
  <si>
    <t>1. Enter a
2. Press the * button
3. Do not enter b.</t>
  </si>
  <si>
    <t>1. Do not enter a
2. Press the * button
3. Do not enter b.</t>
  </si>
  <si>
    <t>Test Multiplication of Two Decimal Numbers</t>
  </si>
  <si>
    <t>Test Multiplication of a Positive and a Negative Number</t>
  </si>
  <si>
    <t>Test Multiplication of Two Negative Numbers</t>
  </si>
  <si>
    <t>Test Multiplication of two large numbers</t>
  </si>
  <si>
    <t>% function</t>
  </si>
  <si>
    <t>Test Calculation '% Function with Positive Number</t>
  </si>
  <si>
    <t>1. Enter a
2. Press the % button</t>
  </si>
  <si>
    <t>a = 12</t>
  </si>
  <si>
    <t>Test Calculation '% Function with Negative Number</t>
  </si>
  <si>
    <t>a = -12</t>
  </si>
  <si>
    <t>Test Calculation '% Function with Multiple Number</t>
  </si>
  <si>
    <t>1. Do enter a
2. Press the + button
3. Do enter b
4. Press the = button
5. Press the % button</t>
  </si>
  <si>
    <t>Sqrt function</t>
  </si>
  <si>
    <t>Test Calculation 'Sqrt Function with Positive Number</t>
  </si>
  <si>
    <r>
      <rPr>
        <sz val="13"/>
        <color theme="1"/>
        <rFont val="Times New Roman"/>
      </rPr>
      <t xml:space="preserve">1. Enter a
2. Press the </t>
    </r>
    <r>
      <rPr>
        <sz val="13"/>
        <color theme="1"/>
        <rFont val="Arial"/>
      </rPr>
      <t>√</t>
    </r>
    <r>
      <rPr>
        <sz val="13"/>
        <color theme="1"/>
        <rFont val="Times New Roman"/>
      </rPr>
      <t xml:space="preserve"> button</t>
    </r>
  </si>
  <si>
    <t>a = 9</t>
  </si>
  <si>
    <t>Test Calculation 'Sqrt Function with Negative Number</t>
  </si>
  <si>
    <r>
      <rPr>
        <sz val="13"/>
        <color theme="1"/>
        <rFont val="Times New Roman"/>
      </rPr>
      <t xml:space="preserve">1. Enter a
2. Press the </t>
    </r>
    <r>
      <rPr>
        <sz val="13"/>
        <color theme="1"/>
        <rFont val="Arial"/>
      </rPr>
      <t>√</t>
    </r>
    <r>
      <rPr>
        <sz val="13"/>
        <color theme="1"/>
        <rFont val="Times New Roman"/>
      </rPr>
      <t xml:space="preserve"> button</t>
    </r>
  </si>
  <si>
    <t>a = -9</t>
  </si>
  <si>
    <t>Test Calculation 'Sqrt Function with Multiple Number</t>
  </si>
  <si>
    <r>
      <rPr>
        <sz val="13"/>
        <color theme="1"/>
        <rFont val="Times New Roman"/>
      </rPr>
      <t xml:space="preserve">1. Enter a
2. Press the + button
3. Enter b
4. Press the = button
5. Press the </t>
    </r>
    <r>
      <rPr>
        <sz val="13"/>
        <color theme="1"/>
        <rFont val="Arial"/>
      </rPr>
      <t>√</t>
    </r>
    <r>
      <rPr>
        <sz val="13"/>
        <color theme="1"/>
        <rFont val="Times New Roman"/>
      </rPr>
      <t xml:space="preserve"> button</t>
    </r>
  </si>
  <si>
    <t>a = 6
b = 3</t>
  </si>
  <si>
    <t>Test Calculation 'Sqrt Function with Decimal Number</t>
  </si>
  <si>
    <r>
      <rPr>
        <sz val="13"/>
        <color theme="1"/>
        <rFont val="Times New Roman"/>
      </rPr>
      <t xml:space="preserve">1. Enter a
2. Press the </t>
    </r>
    <r>
      <rPr>
        <sz val="13"/>
        <color theme="1"/>
        <rFont val="Arial"/>
      </rPr>
      <t>√</t>
    </r>
    <r>
      <rPr>
        <sz val="13"/>
        <color theme="1"/>
        <rFont val="Times New Roman"/>
      </rPr>
      <t xml:space="preserve"> button</t>
    </r>
  </si>
  <si>
    <t>a = 2.25</t>
  </si>
  <si>
    <t>Test the Calculation of Two Square roots</t>
  </si>
  <si>
    <r>
      <rPr>
        <sz val="13"/>
        <color theme="1"/>
        <rFont val="Times New Roman"/>
      </rPr>
      <t xml:space="preserve">1. Enter a
2. Press the </t>
    </r>
    <r>
      <rPr>
        <sz val="13"/>
        <color theme="1"/>
        <rFont val="Arial"/>
      </rPr>
      <t>√</t>
    </r>
    <r>
      <rPr>
        <sz val="13"/>
        <color theme="1"/>
        <rFont val="Times New Roman"/>
      </rPr>
      <t xml:space="preserve"> button
3. Press the + button
4. Enter b
5. Press the </t>
    </r>
    <r>
      <rPr>
        <sz val="13"/>
        <color theme="1"/>
        <rFont val="Arial"/>
      </rPr>
      <t>√</t>
    </r>
    <r>
      <rPr>
        <sz val="13"/>
        <color theme="1"/>
        <rFont val="Times New Roman"/>
      </rPr>
      <t xml:space="preserve"> button</t>
    </r>
  </si>
  <si>
    <t>a = 4
b = 9</t>
  </si>
  <si>
    <t>B function</t>
  </si>
  <si>
    <t>Check Calculator 'B Function"</t>
  </si>
  <si>
    <t>1. Enter a
2. Press the D button</t>
  </si>
  <si>
    <t>The number is deleted and no longer appears</t>
  </si>
  <si>
    <t>a = 99999</t>
  </si>
  <si>
    <r>
      <rPr>
        <sz val="13"/>
        <color theme="1"/>
        <rFont val="Times New Roman"/>
      </rPr>
      <t>a</t>
    </r>
    <r>
      <rPr>
        <vertAlign val="subscript"/>
        <sz val="13"/>
        <color theme="1"/>
        <rFont val="Times New Roman"/>
      </rPr>
      <t xml:space="preserve">1 </t>
    </r>
    <r>
      <rPr>
        <sz val="13"/>
        <color theme="1"/>
        <rFont val="Times New Roman"/>
      </rPr>
      <t>= 9999
a</t>
    </r>
    <r>
      <rPr>
        <vertAlign val="subscript"/>
        <sz val="13"/>
        <color theme="1"/>
        <rFont val="Times New Roman"/>
      </rPr>
      <t>2</t>
    </r>
    <r>
      <rPr>
        <sz val="13"/>
        <color theme="1"/>
        <rFont val="Times New Roman"/>
      </rPr>
      <t xml:space="preserve"> = 999
a</t>
    </r>
    <r>
      <rPr>
        <vertAlign val="subscript"/>
        <sz val="13"/>
        <color theme="1"/>
        <rFont val="Times New Roman"/>
      </rPr>
      <t>3</t>
    </r>
    <r>
      <rPr>
        <sz val="13"/>
        <color theme="1"/>
        <rFont val="Times New Roman"/>
      </rPr>
      <t xml:space="preserve"> = 99
a</t>
    </r>
    <r>
      <rPr>
        <vertAlign val="subscript"/>
        <sz val="13"/>
        <color theme="1"/>
        <rFont val="Times New Roman"/>
      </rPr>
      <t>4</t>
    </r>
    <r>
      <rPr>
        <sz val="13"/>
        <color theme="1"/>
        <rFont val="Times New Roman"/>
      </rPr>
      <t xml:space="preserve"> = 9
The number is deleted and no longer appears</t>
    </r>
  </si>
  <si>
    <t>C function</t>
  </si>
  <si>
    <t>Check Calculator 'C Function"</t>
  </si>
  <si>
    <t>1. Enter a
2. Press the + button
3. Enter b
4. Press the = button
5. Press the C button</t>
  </si>
  <si>
    <t>1. Enter a
2. Press the + button
3. Press the C button
4. Enter b
5. Press the + button
6. Enter  c
7. Press the = button</t>
  </si>
  <si>
    <t>a = 12
b = 5
c = 6</t>
  </si>
  <si>
    <t>1. Enter a
2. Press the C button</t>
  </si>
  <si>
    <t>Histoty function</t>
  </si>
  <si>
    <t>Check Calculator 'History Function"</t>
  </si>
  <si>
    <t>1. Enter a
2. Press the = button
3. Press the History button</t>
  </si>
  <si>
    <t>In the History function, the displayed result is = 99999</t>
  </si>
  <si>
    <t>1. Enter a
2. Press the + button
3. Enter b
4. Press the = button</t>
  </si>
  <si>
    <t>In the History function, the displayed result is 12 + 5 = 17</t>
  </si>
  <si>
    <t>On/Off function</t>
  </si>
  <si>
    <t>Check Calculator 'On Function"</t>
  </si>
  <si>
    <t>1. Press the On button</t>
  </si>
  <si>
    <t>Display the buttons and allow calculations to be performed</t>
  </si>
  <si>
    <t>Check Calculator 'Off Function"</t>
  </si>
  <si>
    <t>1. Press the Off button</t>
  </si>
  <si>
    <t>Hide the buttons and disable calculations</t>
  </si>
  <si>
    <t>Note: X is Number</t>
  </si>
  <si>
    <t xml:space="preserve">FFac </t>
  </si>
  <si>
    <t xml:space="preserve">Factorial Function of The Calculator </t>
  </si>
  <si>
    <t xml:space="preserve">Check The "Factorial" Function </t>
  </si>
  <si>
    <t xml:space="preserve">FLog </t>
  </si>
  <si>
    <t xml:space="preserve">Logarithmic Functions (log, In) </t>
  </si>
  <si>
    <t xml:space="preserve">Check The "Log" Functions </t>
  </si>
  <si>
    <t xml:space="preserve">FTrig </t>
  </si>
  <si>
    <t>Trigonometric Functions (sin, cos, tan, cot</t>
  </si>
  <si>
    <t xml:space="preserve">Check The "Trig" Functions </t>
  </si>
  <si>
    <t xml:space="preserve">FAngle </t>
  </si>
  <si>
    <t xml:space="preserve">Angle Unit Conversion (Deg Rad) </t>
  </si>
  <si>
    <t xml:space="preserve">Check The "Angle Conversion" Function </t>
  </si>
  <si>
    <t xml:space="preserve">FHistSave </t>
  </si>
  <si>
    <t xml:space="preserve">Save History to File </t>
  </si>
  <si>
    <t xml:space="preserve">Check The "Save History" Function </t>
  </si>
  <si>
    <t xml:space="preserve">FHistSearch </t>
  </si>
  <si>
    <t xml:space="preserve">Search in History </t>
  </si>
  <si>
    <t xml:space="preserve">Check The "Search History" Function </t>
  </si>
  <si>
    <t xml:space="preserve">FHistDel </t>
  </si>
  <si>
    <t xml:space="preserve">Delete Entry in History </t>
  </si>
  <si>
    <t xml:space="preserve">Check The "Delete History Entry" </t>
  </si>
  <si>
    <t xml:space="preserve">FUITheme </t>
  </si>
  <si>
    <t xml:space="preserve">Theme Switching (Dark/Light Mode) </t>
  </si>
  <si>
    <t xml:space="preserve">Check The "Theme Switch" Function </t>
  </si>
  <si>
    <t xml:space="preserve">FUIFont </t>
  </si>
  <si>
    <t xml:space="preserve">Font &amp; Color Customization </t>
  </si>
  <si>
    <t xml:space="preserve">Check The "Ul Customize" Function </t>
  </si>
  <si>
    <t xml:space="preserve">FShortcuts </t>
  </si>
  <si>
    <t xml:space="preserve">Keyboard Shortcuts </t>
  </si>
  <si>
    <t xml:space="preserve">Check The "Keyboard Shortcut" Function </t>
  </si>
  <si>
    <t xml:space="preserve">FCE </t>
  </si>
  <si>
    <t xml:space="preserve">Clear Entry (CE) Function </t>
  </si>
  <si>
    <t xml:space="preserve">Check The "CE" Function </t>
  </si>
  <si>
    <t xml:space="preserve">FArrow </t>
  </si>
  <si>
    <t xml:space="preserve">Backspace &amp; Forward Cursor </t>
  </si>
  <si>
    <t xml:space="preserve">Check The "Arrow" Navigation </t>
  </si>
  <si>
    <t xml:space="preserve">FClipboard </t>
  </si>
  <si>
    <t xml:space="preserve">Copy/Paste Functionality </t>
  </si>
  <si>
    <t xml:space="preserve">Check The "Clipboard" Function </t>
  </si>
  <si>
    <t xml:space="preserve">FExpr </t>
  </si>
  <si>
    <t xml:space="preserve">Complex Expression Calculation </t>
  </si>
  <si>
    <t xml:space="preserve">Check The "Complex Expr" Function </t>
  </si>
  <si>
    <t xml:space="preserve">FErrHandle </t>
  </si>
  <si>
    <t xml:space="preserve">Input Error Handling </t>
  </si>
  <si>
    <t xml:space="preserve">Check The "Error Handling" </t>
  </si>
  <si>
    <t>Mai Võ Gia Huy</t>
  </si>
  <si>
    <t xml:space="preserve">	Test factorial of positive number</t>
  </si>
  <si>
    <t>1. Enter a number</t>
  </si>
  <si>
    <t>a = 5</t>
  </si>
  <si>
    <t>Test factorial of negative number</t>
  </si>
  <si>
    <t>a = -4</t>
  </si>
  <si>
    <t xml:space="preserve">	Display the message “Invalid input”</t>
  </si>
  <si>
    <t>Flog</t>
  </si>
  <si>
    <t>Flog - 3</t>
  </si>
  <si>
    <t xml:space="preserve">	Test log base 10</t>
  </si>
  <si>
    <t>Test ln function</t>
  </si>
  <si>
    <t>Test log of negative number</t>
  </si>
  <si>
    <t>a = 1000</t>
  </si>
  <si>
    <t>a = -1</t>
  </si>
  <si>
    <t>a = 1.</t>
  </si>
  <si>
    <t>Ftrig</t>
  </si>
  <si>
    <t>Test sin(30)</t>
  </si>
  <si>
    <t>Test tan(90)</t>
  </si>
  <si>
    <t>1. Enter value</t>
  </si>
  <si>
    <t>a = 30</t>
  </si>
  <si>
    <t>a = 90</t>
  </si>
  <si>
    <t>Display the message “Undefined”</t>
  </si>
  <si>
    <t>Fangle</t>
  </si>
  <si>
    <t>Convert 180 deg to rad</t>
  </si>
  <si>
    <t>Convert π rad to deg</t>
  </si>
  <si>
    <t>1. Enter degree</t>
  </si>
  <si>
    <t>1. Enter rad</t>
  </si>
  <si>
    <t>a = 180</t>
  </si>
  <si>
    <t>a = π</t>
  </si>
  <si>
    <t>FHistSave</t>
  </si>
  <si>
    <t>Save history entry</t>
  </si>
  <si>
    <t>1. Calculate value 2. Save</t>
  </si>
  <si>
    <t>a = 5 + 3</t>
  </si>
  <si>
    <t>FHistSearch</t>
  </si>
  <si>
    <t>FHistDel</t>
  </si>
  <si>
    <t>Delete a history entry</t>
  </si>
  <si>
    <t>1. Select entry 2. Delete</t>
  </si>
  <si>
    <t>Search history entry</t>
  </si>
  <si>
    <t>FUITheme</t>
  </si>
  <si>
    <t xml:space="preserve">	Switch to dark mode</t>
  </si>
  <si>
    <t>FUIFont</t>
  </si>
  <si>
    <t>Change font size</t>
  </si>
  <si>
    <t>FCE-1</t>
  </si>
  <si>
    <t>Clear entry function</t>
  </si>
  <si>
    <t>Enter number, press CE</t>
  </si>
  <si>
    <t xml:space="preserve">a=3456,CE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</si>
</sst>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b/>
      <sz val="13"/>
      <color theme="1"/>
      <name val="Times New Roman"/>
    </font>
    <font>
      <sz val="11"/>
      <name val="Arial"/>
    </font>
    <font>
      <sz val="13"/>
      <color theme="1"/>
      <name val="Times New Roman"/>
    </font>
    <font>
      <sz val="11"/>
      <color theme="1"/>
      <name val="Arial"/>
    </font>
    <font>
      <sz val="13"/>
      <color rgb="FF000000"/>
      <name val="Times New Roman"/>
    </font>
    <font>
      <sz val="14"/>
      <color theme="1"/>
      <name val="Times New Roman"/>
    </font>
    <font>
      <b/>
      <sz val="13"/>
      <color rgb="FF000000"/>
      <name val="Times New Roman"/>
    </font>
    <font>
      <sz val="13"/>
      <color theme="1"/>
      <name val="Arial"/>
    </font>
    <font>
      <vertAlign val="subscript"/>
      <sz val="13"/>
      <color theme="1"/>
      <name val="Times New Roman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3"/>
      <color rgb="FF1F1F1F"/>
      <name val="Time s New Roman"/>
    </font>
    <font>
      <sz val="13"/>
      <color theme="1"/>
      <name val="Time s New Roman"/>
    </font>
  </fonts>
  <fills count="7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8DB3E2"/>
        <bgColor rgb="FF8DB3E2"/>
      </patternFill>
    </fill>
    <fill>
      <patternFill patternType="solid">
        <fgColor rgb="FFB6DDE8"/>
        <bgColor rgb="FFB6DDE8"/>
      </patternFill>
    </fill>
    <fill>
      <patternFill patternType="solid">
        <fgColor rgb="FF92CDDC"/>
        <bgColor rgb="FF92CDDC"/>
      </patternFill>
    </fill>
    <fill>
      <patternFill patternType="solid">
        <fgColor theme="0"/>
        <bgColor theme="0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16"/>
  </cellStyleXfs>
  <cellXfs count="84">
    <xf numFmtId="0" fontId="0" fillId="0" borderId="0" xfId="0"/>
    <xf numFmtId="0" fontId="4" fillId="0" borderId="0" xfId="0" applyFont="1"/>
    <xf numFmtId="0" fontId="2" fillId="2" borderId="4" xfId="0" applyFont="1" applyFill="1" applyBorder="1"/>
    <xf numFmtId="0" fontId="4" fillId="0" borderId="4" xfId="0" applyFont="1" applyBorder="1"/>
    <xf numFmtId="0" fontId="5" fillId="0" borderId="0" xfId="0" applyFont="1" applyAlignment="1">
      <alignment horizontal="center"/>
    </xf>
    <xf numFmtId="0" fontId="2" fillId="2" borderId="4" xfId="0" applyFont="1" applyFill="1" applyBorder="1" applyAlignment="1">
      <alignment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0" fontId="4" fillId="0" borderId="0" xfId="0" applyFont="1" applyAlignment="1">
      <alignment horizontal="left"/>
    </xf>
    <xf numFmtId="0" fontId="5" fillId="0" borderId="0" xfId="0" applyFont="1"/>
    <xf numFmtId="0" fontId="7" fillId="0" borderId="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horizontal="center"/>
    </xf>
    <xf numFmtId="0" fontId="8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top" wrapText="1"/>
    </xf>
    <xf numFmtId="15" fontId="4" fillId="0" borderId="4" xfId="0" applyNumberFormat="1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5" fontId="4" fillId="0" borderId="4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top" wrapText="1"/>
    </xf>
    <xf numFmtId="0" fontId="4" fillId="6" borderId="11" xfId="0" applyFont="1" applyFill="1" applyBorder="1" applyAlignment="1">
      <alignment horizontal="center" vertical="center" wrapText="1"/>
    </xf>
    <xf numFmtId="15" fontId="4" fillId="0" borderId="8" xfId="0" applyNumberFormat="1" applyFont="1" applyBorder="1" applyAlignment="1">
      <alignment horizontal="center" vertical="center" wrapText="1"/>
    </xf>
    <xf numFmtId="15" fontId="4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5" fontId="4" fillId="0" borderId="0" xfId="0" applyNumberFormat="1" applyFont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1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5" fillId="0" borderId="4" xfId="0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top" wrapText="1"/>
    </xf>
    <xf numFmtId="0" fontId="4" fillId="6" borderId="16" xfId="0" applyFont="1" applyFill="1" applyBorder="1" applyAlignment="1">
      <alignment vertical="center" wrapText="1"/>
    </xf>
    <xf numFmtId="0" fontId="4" fillId="6" borderId="16" xfId="0" applyFont="1" applyFill="1" applyBorder="1" applyAlignment="1">
      <alignment horizontal="left" vertical="center" wrapText="1"/>
    </xf>
    <xf numFmtId="0" fontId="2" fillId="6" borderId="16" xfId="0" applyFont="1" applyFill="1" applyBorder="1"/>
    <xf numFmtId="0" fontId="4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/>
    </xf>
    <xf numFmtId="15" fontId="4" fillId="0" borderId="4" xfId="0" applyNumberFormat="1" applyFont="1" applyBorder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11" fillId="3" borderId="17" xfId="0" applyFont="1" applyFill="1" applyBorder="1" applyAlignment="1">
      <alignment horizontal="center" vertical="top"/>
    </xf>
    <xf numFmtId="0" fontId="11" fillId="3" borderId="9" xfId="0" applyFont="1" applyFill="1" applyBorder="1" applyAlignment="1">
      <alignment horizontal="center" vertical="top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vertical="top" wrapText="1"/>
    </xf>
    <xf numFmtId="15" fontId="15" fillId="0" borderId="0" xfId="0" applyNumberFormat="1" applyFont="1" applyAlignment="1">
      <alignment horizontal="center" vertical="top"/>
    </xf>
    <xf numFmtId="15" fontId="15" fillId="0" borderId="18" xfId="0" applyNumberFormat="1" applyFont="1" applyBorder="1" applyAlignment="1">
      <alignment horizontal="center" vertical="top"/>
    </xf>
    <xf numFmtId="0" fontId="11" fillId="0" borderId="4" xfId="0" applyFont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2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7" xfId="0" applyFont="1" applyBorder="1"/>
    <xf numFmtId="0" fontId="2" fillId="2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2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left" vertical="center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2" fillId="4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quotePrefix="1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0" fontId="4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</cellXfs>
  <cellStyles count="2">
    <cellStyle name="Bình thường 2" xfId="1" xr:uid="{6ECEC3C9-E04B-49F1-B9CB-634E2978484C}"/>
    <cellStyle name="Normal" xfId="0" builtinId="0"/>
  </cellStyles>
  <dxfs count="197"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d\-mmm\-yy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rgb="FF8DB3E2"/>
          <bgColor rgb="FF8DB3E2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6E0D6AF-9901-409F-BF36-33427579D9F8}" name="Table6" displayName="Table6" ref="A20:E46" headerRowDxfId="196" dataDxfId="195" tableBorderDxfId="194">
  <autoFilter ref="A20:E46" xr:uid="{36E0D6AF-9901-409F-BF36-33427579D9F8}"/>
  <tableColumns count="5">
    <tableColumn id="1" xr3:uid="{875930EB-632E-4044-9E71-474943C37EEA}" name="No" totalsRowLabel="Tổng" dataDxfId="193" totalsRowDxfId="192"/>
    <tableColumn id="2" xr3:uid="{29A3EFB6-3BB4-4FDD-AEBB-BDC4220D350E}" name="Testcase ID" dataDxfId="191" totalsRowDxfId="190"/>
    <tableColumn id="3" xr3:uid="{A8E5E406-38D2-47BD-AD2D-1C3E4327FCD8}" name="Function Name" dataDxfId="189" totalsRowDxfId="188"/>
    <tableColumn id="4" xr3:uid="{28C3DF59-0F59-4314-8603-16740819AD87}" name="Sheet Name" dataDxfId="187" totalsRowDxfId="186"/>
    <tableColumn id="5" xr3:uid="{A79128D9-69E3-4A18-95D5-ACFAC5F74867}" name="Create Date" totalsRowFunction="count" dataDxfId="185" totalsRowDxfId="184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488F-DB01-4E1E-B0A4-8055AC6B9FEA}">
  <dimension ref="A1"/>
  <sheetViews>
    <sheetView zoomScaleNormal="100" workbookViewId="0">
      <selection activeCell="A3" sqref="A3"/>
    </sheetView>
  </sheetViews>
  <sheetFormatPr defaultRowHeight="13.8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FEF64-F2D7-4447-8910-608E7A1A1F90}">
  <dimension ref="A1:M12"/>
  <sheetViews>
    <sheetView topLeftCell="A3" workbookViewId="0">
      <selection activeCell="L12" sqref="L12"/>
    </sheetView>
  </sheetViews>
  <sheetFormatPr defaultRowHeight="13.8"/>
  <cols>
    <col min="9" max="9" width="10.5" bestFit="1" customWidth="1"/>
  </cols>
  <sheetData>
    <row r="1" spans="1:13" ht="16.8">
      <c r="A1" s="81" t="s">
        <v>98</v>
      </c>
      <c r="B1" s="63"/>
      <c r="C1" s="78" t="s">
        <v>99</v>
      </c>
      <c r="D1" s="63"/>
      <c r="E1" s="11"/>
      <c r="F1" s="11"/>
      <c r="G1" s="11"/>
      <c r="H1" s="11"/>
      <c r="I1" s="11"/>
      <c r="J1" s="11"/>
      <c r="K1" s="11"/>
      <c r="L1" s="1"/>
    </row>
    <row r="2" spans="1:13" ht="18">
      <c r="A2" s="76" t="s">
        <v>59</v>
      </c>
      <c r="B2" s="63"/>
      <c r="C2" s="79" t="s">
        <v>278</v>
      </c>
      <c r="D2" s="63"/>
      <c r="E2" s="11"/>
      <c r="F2" s="11"/>
      <c r="G2" s="11"/>
      <c r="H2" s="11"/>
      <c r="I2" s="11"/>
      <c r="J2" s="11"/>
      <c r="K2" s="11"/>
      <c r="L2" s="1"/>
    </row>
    <row r="3" spans="1:13" ht="16.8">
      <c r="A3" s="76" t="s">
        <v>60</v>
      </c>
      <c r="B3" s="63"/>
      <c r="C3" s="80"/>
      <c r="D3" s="63"/>
      <c r="E3" s="11"/>
      <c r="F3" s="11"/>
      <c r="G3" s="11"/>
      <c r="H3" s="11"/>
      <c r="I3" s="11"/>
      <c r="J3" s="11"/>
      <c r="K3" s="11"/>
      <c r="L3" s="1"/>
    </row>
    <row r="4" spans="1:13" ht="16.8">
      <c r="A4" s="76" t="s">
        <v>8</v>
      </c>
      <c r="B4" s="63"/>
      <c r="C4" s="77" t="s">
        <v>245</v>
      </c>
      <c r="D4" s="63"/>
      <c r="E4" s="11"/>
      <c r="F4" s="11"/>
      <c r="H4" s="11"/>
      <c r="I4" s="11"/>
      <c r="J4" s="11"/>
      <c r="K4" s="11"/>
      <c r="L4" s="1"/>
    </row>
    <row r="5" spans="1:13" ht="16.8">
      <c r="A5" s="72" t="s">
        <v>61</v>
      </c>
      <c r="B5" s="73"/>
      <c r="C5" s="15" t="s">
        <v>62</v>
      </c>
      <c r="D5" s="15" t="s">
        <v>15</v>
      </c>
      <c r="E5" s="15" t="s">
        <v>16</v>
      </c>
      <c r="F5" s="15" t="s">
        <v>63</v>
      </c>
      <c r="G5" s="60" t="s">
        <v>17</v>
      </c>
      <c r="I5" s="11"/>
      <c r="J5" s="11"/>
      <c r="K5" s="11"/>
      <c r="L5" s="1"/>
    </row>
    <row r="6" spans="1:13" ht="16.8">
      <c r="A6" s="74"/>
      <c r="B6" s="75"/>
      <c r="C6" s="9">
        <f>COUNTIF($J$12:$J$474,"&lt;&gt;")</f>
        <v>1</v>
      </c>
      <c r="D6" s="9">
        <f>COUNTIF($J$12:$J$473,"PASS")</f>
        <v>0</v>
      </c>
      <c r="E6" s="9">
        <f>COUNTIF($J$12:$J$476,"FAIL")</f>
        <v>0</v>
      </c>
      <c r="F6" s="9">
        <f>COUNTIF($J$12:$J$476,"NOT IMPLEMENTED")</f>
        <v>0</v>
      </c>
      <c r="G6" s="9">
        <f>COUNTIF($J$12:$J$476,"SKIPPED")</f>
        <v>1</v>
      </c>
      <c r="I6" s="11"/>
      <c r="J6" s="11"/>
      <c r="K6" s="11"/>
      <c r="L6" s="1"/>
    </row>
    <row r="7" spans="1:13" ht="16.8">
      <c r="A7" s="72" t="s">
        <v>64</v>
      </c>
      <c r="B7" s="73"/>
      <c r="C7" s="15" t="s">
        <v>62</v>
      </c>
      <c r="D7" s="15" t="s">
        <v>15</v>
      </c>
      <c r="E7" s="15" t="s">
        <v>16</v>
      </c>
      <c r="F7" s="15" t="s">
        <v>63</v>
      </c>
      <c r="G7" s="15" t="s">
        <v>17</v>
      </c>
      <c r="I7" s="11"/>
      <c r="J7" s="11"/>
      <c r="K7" s="11"/>
      <c r="L7" s="1"/>
    </row>
    <row r="8" spans="1:13" ht="16.8">
      <c r="A8" s="74"/>
      <c r="B8" s="75"/>
      <c r="C8" s="9">
        <f>COUNTIF($L$12:$L$474,"&lt;&gt;")</f>
        <v>0</v>
      </c>
      <c r="D8" s="9">
        <f>COUNTIF($L$12:$L$474,"PASS")</f>
        <v>0</v>
      </c>
      <c r="E8" s="9">
        <f>COUNTIF($L$12:$L$474,"FAIL")</f>
        <v>0</v>
      </c>
      <c r="F8" s="9">
        <f>COUNTIF($L$12:$L$474,"NOT IMPLEMENTED")</f>
        <v>0</v>
      </c>
      <c r="G8" s="9">
        <f>COUNTIF($L$12:$L$474,"SKIPPED")</f>
        <v>0</v>
      </c>
      <c r="I8" s="11"/>
      <c r="J8" s="11"/>
      <c r="K8" s="11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70" t="s">
        <v>65</v>
      </c>
      <c r="B10" s="70" t="s">
        <v>66</v>
      </c>
      <c r="C10" s="71" t="s">
        <v>67</v>
      </c>
      <c r="D10" s="70" t="s">
        <v>100</v>
      </c>
      <c r="E10" s="70" t="s">
        <v>69</v>
      </c>
      <c r="F10" s="70" t="s">
        <v>70</v>
      </c>
      <c r="G10" s="70" t="s">
        <v>71</v>
      </c>
      <c r="H10" s="70" t="s">
        <v>72</v>
      </c>
      <c r="I10" s="70" t="s">
        <v>73</v>
      </c>
      <c r="J10" s="70" t="s">
        <v>74</v>
      </c>
      <c r="K10" s="70" t="s">
        <v>75</v>
      </c>
      <c r="L10" s="70" t="s">
        <v>76</v>
      </c>
      <c r="M10" s="70" t="s">
        <v>77</v>
      </c>
    </row>
    <row r="11" spans="1:1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3" ht="67.2">
      <c r="A12" s="17">
        <v>1</v>
      </c>
      <c r="B12" s="18" t="str">
        <f>CONCATENATE($C$2," - ",A12)</f>
        <v>FHistSearch - 1</v>
      </c>
      <c r="C12" s="18" t="str">
        <f t="shared" ref="C12" si="0">$C$1</f>
        <v>- function</v>
      </c>
      <c r="D12" s="54" t="s">
        <v>282</v>
      </c>
      <c r="E12" s="18"/>
      <c r="F12" s="55" t="s">
        <v>276</v>
      </c>
      <c r="G12" s="54" t="s">
        <v>277</v>
      </c>
      <c r="H12" s="54"/>
      <c r="I12" s="57">
        <v>45766</v>
      </c>
      <c r="J12" s="59" t="s">
        <v>17</v>
      </c>
      <c r="K12" s="22"/>
      <c r="L12" s="21"/>
      <c r="M12" s="58" t="s">
        <v>245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J12">
    <cfRule type="containsText" dxfId="131" priority="1" operator="containsText" text="SKIPPED">
      <formula>NOT(ISERROR(SEARCH(("SKIPPED"),(J12))))</formula>
    </cfRule>
    <cfRule type="containsText" dxfId="130" priority="2" operator="containsText" text="Not Implemented">
      <formula>NOT(ISERROR(SEARCH(("Not Implemented"),(J12))))</formula>
    </cfRule>
    <cfRule type="containsText" dxfId="129" priority="3" operator="containsText" text="FAIL">
      <formula>NOT(ISERROR(SEARCH(("FAIL"),(J12))))</formula>
    </cfRule>
    <cfRule type="containsText" dxfId="128" priority="4" operator="containsText" text="PASS">
      <formula>NOT(ISERROR(SEARCH(("PASS"),(J12))))</formula>
    </cfRule>
  </conditionalFormatting>
  <conditionalFormatting sqref="L12">
    <cfRule type="containsText" dxfId="127" priority="5" operator="containsText" text="SKIPPED">
      <formula>NOT(ISERROR(SEARCH(("SKIPPED"),(L12))))</formula>
    </cfRule>
    <cfRule type="containsText" dxfId="126" priority="6" operator="containsText" text="Not Implemented">
      <formula>NOT(ISERROR(SEARCH(("Not Implemented"),(L12))))</formula>
    </cfRule>
    <cfRule type="containsText" dxfId="125" priority="7" operator="containsText" text="FAIL">
      <formula>NOT(ISERROR(SEARCH(("FAIL"),(L12))))</formula>
    </cfRule>
    <cfRule type="containsText" dxfId="124" priority="8" operator="containsText" text="PASS">
      <formula>NOT(ISERROR(SEARCH(("PASS"),(L12))))</formula>
    </cfRule>
  </conditionalFormatting>
  <dataValidations count="1">
    <dataValidation type="list" allowBlank="1" showErrorMessage="1" sqref="J12 L12" xr:uid="{BB50D5AA-2C85-4652-BF0B-71142EE82F61}">
      <formula1>"PASS,FAIL,SKIPPED,NOT IMPLEMENTED"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9EF6-D41F-4438-A764-7F8E0E8134D5}">
  <dimension ref="A1:M12"/>
  <sheetViews>
    <sheetView zoomScale="68" workbookViewId="0">
      <selection activeCell="I12" sqref="I12"/>
    </sheetView>
  </sheetViews>
  <sheetFormatPr defaultRowHeight="13.8"/>
  <cols>
    <col min="9" max="9" width="12" bestFit="1" customWidth="1"/>
    <col min="13" max="13" width="17.3984375" customWidth="1"/>
  </cols>
  <sheetData>
    <row r="1" spans="1:13" ht="16.8">
      <c r="A1" s="81" t="s">
        <v>98</v>
      </c>
      <c r="B1" s="63"/>
      <c r="C1" s="78" t="s">
        <v>99</v>
      </c>
      <c r="D1" s="63"/>
      <c r="E1" s="11"/>
      <c r="F1" s="11"/>
      <c r="G1" s="11"/>
      <c r="H1" s="11"/>
      <c r="I1" s="11"/>
      <c r="J1" s="11"/>
      <c r="K1" s="11"/>
      <c r="L1" s="1"/>
    </row>
    <row r="2" spans="1:13" ht="18">
      <c r="A2" s="76" t="s">
        <v>59</v>
      </c>
      <c r="B2" s="63"/>
      <c r="C2" s="79" t="s">
        <v>279</v>
      </c>
      <c r="D2" s="63"/>
      <c r="E2" s="11"/>
      <c r="F2" s="11"/>
      <c r="G2" s="11"/>
      <c r="H2" s="11"/>
      <c r="I2" s="11"/>
      <c r="J2" s="11"/>
      <c r="K2" s="11"/>
      <c r="L2" s="1"/>
    </row>
    <row r="3" spans="1:13" ht="16.8">
      <c r="A3" s="76" t="s">
        <v>60</v>
      </c>
      <c r="B3" s="63"/>
      <c r="C3" s="80"/>
      <c r="D3" s="63"/>
      <c r="E3" s="11"/>
      <c r="F3" s="11"/>
      <c r="G3" s="11"/>
      <c r="H3" s="11"/>
      <c r="I3" s="11"/>
      <c r="J3" s="11"/>
      <c r="K3" s="11"/>
      <c r="L3" s="1"/>
    </row>
    <row r="4" spans="1:13" ht="16.8">
      <c r="A4" s="76" t="s">
        <v>8</v>
      </c>
      <c r="B4" s="63"/>
      <c r="C4" s="77" t="s">
        <v>245</v>
      </c>
      <c r="D4" s="63"/>
      <c r="E4" s="11"/>
      <c r="F4" s="11"/>
      <c r="H4" s="11"/>
      <c r="I4" s="11"/>
      <c r="J4" s="11"/>
      <c r="K4" s="11"/>
      <c r="L4" s="1"/>
    </row>
    <row r="5" spans="1:13" ht="16.8">
      <c r="A5" s="72" t="s">
        <v>61</v>
      </c>
      <c r="B5" s="73"/>
      <c r="C5" s="15" t="s">
        <v>62</v>
      </c>
      <c r="D5" s="15" t="s">
        <v>15</v>
      </c>
      <c r="E5" s="15" t="s">
        <v>16</v>
      </c>
      <c r="F5" s="15" t="s">
        <v>63</v>
      </c>
      <c r="G5" s="60" t="s">
        <v>17</v>
      </c>
      <c r="I5" s="11"/>
      <c r="J5" s="11"/>
      <c r="K5" s="11"/>
      <c r="L5" s="1"/>
    </row>
    <row r="6" spans="1:13" ht="16.8">
      <c r="A6" s="74"/>
      <c r="B6" s="75"/>
      <c r="C6" s="9">
        <f>COUNTIF($J$12:$J$474,"&lt;&gt;")</f>
        <v>1</v>
      </c>
      <c r="D6" s="9">
        <f>COUNTIF($J$12:$J$473,"PASS")</f>
        <v>0</v>
      </c>
      <c r="E6" s="9">
        <f>COUNTIF($J$12:$J$476,"FAIL")</f>
        <v>0</v>
      </c>
      <c r="F6" s="9">
        <f>COUNTIF($J$12:$J$476,"NOT IMPLEMENTED")</f>
        <v>0</v>
      </c>
      <c r="G6" s="9">
        <f>COUNTIF($J$12:$J$476,"SKIPPED")</f>
        <v>1</v>
      </c>
      <c r="I6" s="11"/>
      <c r="J6" s="11"/>
      <c r="K6" s="11"/>
      <c r="L6" s="1"/>
    </row>
    <row r="7" spans="1:13" ht="16.8">
      <c r="A7" s="72" t="s">
        <v>64</v>
      </c>
      <c r="B7" s="73"/>
      <c r="C7" s="15" t="s">
        <v>62</v>
      </c>
      <c r="D7" s="15" t="s">
        <v>15</v>
      </c>
      <c r="E7" s="15" t="s">
        <v>16</v>
      </c>
      <c r="F7" s="60" t="s">
        <v>63</v>
      </c>
      <c r="G7" s="60" t="s">
        <v>17</v>
      </c>
      <c r="I7" s="11"/>
      <c r="J7" s="11"/>
      <c r="K7" s="11"/>
      <c r="L7" s="1"/>
    </row>
    <row r="8" spans="1:13" ht="16.8">
      <c r="A8" s="74"/>
      <c r="B8" s="75"/>
      <c r="C8" s="9">
        <f>COUNTIF($L$12:$L$474,"&lt;&gt;")</f>
        <v>0</v>
      </c>
      <c r="D8" s="9">
        <f>COUNTIF($L$12:$L$474,"PASS")</f>
        <v>0</v>
      </c>
      <c r="E8" s="9">
        <f>COUNTIF($L$12:$L$474,"FAIL")</f>
        <v>0</v>
      </c>
      <c r="F8" s="9">
        <f>COUNTIF($L$12:$L$474,"NOT IMPLEMENTED")</f>
        <v>0</v>
      </c>
      <c r="G8" s="9">
        <f>COUNTIF($L$12:$L$474,"SKIPPED")</f>
        <v>0</v>
      </c>
      <c r="I8" s="11"/>
      <c r="J8" s="11"/>
      <c r="K8" s="11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70" t="s">
        <v>65</v>
      </c>
      <c r="B10" s="70" t="s">
        <v>66</v>
      </c>
      <c r="C10" s="71" t="s">
        <v>67</v>
      </c>
      <c r="D10" s="70" t="s">
        <v>100</v>
      </c>
      <c r="E10" s="70" t="s">
        <v>69</v>
      </c>
      <c r="F10" s="70" t="s">
        <v>70</v>
      </c>
      <c r="G10" s="70" t="s">
        <v>71</v>
      </c>
      <c r="H10" s="70" t="s">
        <v>72</v>
      </c>
      <c r="I10" s="70" t="s">
        <v>73</v>
      </c>
      <c r="J10" s="70" t="s">
        <v>74</v>
      </c>
      <c r="K10" s="70" t="s">
        <v>75</v>
      </c>
      <c r="L10" s="70" t="s">
        <v>76</v>
      </c>
      <c r="M10" s="70" t="s">
        <v>77</v>
      </c>
    </row>
    <row r="11" spans="1:1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3" ht="50.4">
      <c r="A12" s="17">
        <v>1</v>
      </c>
      <c r="B12" s="18" t="str">
        <f>CONCATENATE($C$2," - ",A12)</f>
        <v>FHistDel - 1</v>
      </c>
      <c r="C12" s="18" t="str">
        <f>$C$1</f>
        <v>- function</v>
      </c>
      <c r="D12" s="54" t="s">
        <v>280</v>
      </c>
      <c r="E12" s="18"/>
      <c r="F12" s="55" t="s">
        <v>281</v>
      </c>
      <c r="G12" s="54"/>
      <c r="H12" s="54"/>
      <c r="I12" s="57">
        <v>45766</v>
      </c>
      <c r="J12" s="59" t="s">
        <v>17</v>
      </c>
      <c r="K12" s="22"/>
      <c r="L12" s="21"/>
      <c r="M12" s="58" t="s">
        <v>245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J12">
    <cfRule type="containsText" dxfId="123" priority="1" operator="containsText" text="SKIPPED">
      <formula>NOT(ISERROR(SEARCH(("SKIPPED"),(J12))))</formula>
    </cfRule>
    <cfRule type="containsText" dxfId="122" priority="2" operator="containsText" text="Not Implemented">
      <formula>NOT(ISERROR(SEARCH(("Not Implemented"),(J12))))</formula>
    </cfRule>
    <cfRule type="containsText" dxfId="121" priority="3" operator="containsText" text="FAIL">
      <formula>NOT(ISERROR(SEARCH(("FAIL"),(J12))))</formula>
    </cfRule>
    <cfRule type="containsText" dxfId="120" priority="4" operator="containsText" text="PASS">
      <formula>NOT(ISERROR(SEARCH(("PASS"),(J12))))</formula>
    </cfRule>
  </conditionalFormatting>
  <conditionalFormatting sqref="L12">
    <cfRule type="containsText" dxfId="119" priority="5" operator="containsText" text="SKIPPED">
      <formula>NOT(ISERROR(SEARCH(("SKIPPED"),(L12))))</formula>
    </cfRule>
    <cfRule type="containsText" dxfId="118" priority="6" operator="containsText" text="Not Implemented">
      <formula>NOT(ISERROR(SEARCH(("Not Implemented"),(L12))))</formula>
    </cfRule>
    <cfRule type="containsText" dxfId="117" priority="7" operator="containsText" text="FAIL">
      <formula>NOT(ISERROR(SEARCH(("FAIL"),(L12))))</formula>
    </cfRule>
    <cfRule type="containsText" dxfId="116" priority="8" operator="containsText" text="PASS">
      <formula>NOT(ISERROR(SEARCH(("PASS"),(L12))))</formula>
    </cfRule>
  </conditionalFormatting>
  <dataValidations count="1">
    <dataValidation type="list" allowBlank="1" showErrorMessage="1" sqref="J12 L12" xr:uid="{3A2EAE07-9982-4F9E-8AB3-79AB8CD50812}">
      <formula1>"PASS,FAIL,SKIPPED,NOT IMPLEMENTED"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8838-E9C0-4F5A-B17C-BE2CE2DB2D9D}">
  <dimension ref="A1:M12"/>
  <sheetViews>
    <sheetView topLeftCell="C1" workbookViewId="0">
      <selection activeCell="J17" sqref="J17"/>
    </sheetView>
  </sheetViews>
  <sheetFormatPr defaultRowHeight="13.8"/>
  <cols>
    <col min="8" max="8" width="16.19921875" bestFit="1" customWidth="1"/>
    <col min="9" max="9" width="12" bestFit="1" customWidth="1"/>
    <col min="10" max="10" width="13.59765625" bestFit="1" customWidth="1"/>
    <col min="11" max="11" width="12.3984375" bestFit="1" customWidth="1"/>
    <col min="12" max="12" width="14" bestFit="1" customWidth="1"/>
    <col min="13" max="13" width="15.796875" bestFit="1" customWidth="1"/>
  </cols>
  <sheetData>
    <row r="1" spans="1:13" ht="16.8">
      <c r="A1" s="81" t="s">
        <v>98</v>
      </c>
      <c r="B1" s="63"/>
      <c r="C1" s="78" t="s">
        <v>99</v>
      </c>
      <c r="D1" s="63"/>
      <c r="E1" s="11"/>
      <c r="F1" s="11"/>
      <c r="G1" s="11"/>
      <c r="H1" s="11"/>
      <c r="I1" s="11"/>
      <c r="J1" s="11"/>
      <c r="K1" s="11"/>
      <c r="L1" s="1"/>
    </row>
    <row r="2" spans="1:13" ht="18">
      <c r="A2" s="76" t="s">
        <v>59</v>
      </c>
      <c r="B2" s="63"/>
      <c r="C2" s="79" t="s">
        <v>283</v>
      </c>
      <c r="D2" s="63"/>
      <c r="E2" s="11"/>
      <c r="F2" s="11"/>
      <c r="G2" s="11"/>
      <c r="H2" s="11"/>
      <c r="I2" s="11"/>
      <c r="J2" s="11"/>
      <c r="K2" s="11"/>
      <c r="L2" s="1"/>
    </row>
    <row r="3" spans="1:13" ht="16.8">
      <c r="A3" s="76" t="s">
        <v>60</v>
      </c>
      <c r="B3" s="63"/>
      <c r="C3" s="80"/>
      <c r="D3" s="63"/>
      <c r="E3" s="11"/>
      <c r="F3" s="11"/>
      <c r="G3" s="11"/>
      <c r="H3" s="11"/>
      <c r="I3" s="11"/>
      <c r="J3" s="11"/>
      <c r="K3" s="11"/>
      <c r="L3" s="1"/>
    </row>
    <row r="4" spans="1:13" ht="16.8">
      <c r="A4" s="76" t="s">
        <v>8</v>
      </c>
      <c r="B4" s="63"/>
      <c r="C4" s="77" t="s">
        <v>245</v>
      </c>
      <c r="D4" s="63"/>
      <c r="E4" s="11"/>
      <c r="F4" s="11"/>
      <c r="H4" s="11"/>
      <c r="I4" s="11"/>
      <c r="J4" s="11"/>
      <c r="K4" s="11"/>
      <c r="L4" s="1"/>
    </row>
    <row r="5" spans="1:13" ht="16.8">
      <c r="A5" s="72" t="s">
        <v>61</v>
      </c>
      <c r="B5" s="73"/>
      <c r="C5" s="15" t="s">
        <v>62</v>
      </c>
      <c r="D5" s="15" t="s">
        <v>15</v>
      </c>
      <c r="E5" s="15" t="s">
        <v>16</v>
      </c>
      <c r="F5" s="15" t="s">
        <v>63</v>
      </c>
      <c r="G5" s="60" t="s">
        <v>17</v>
      </c>
      <c r="I5" s="11"/>
      <c r="J5" s="11"/>
      <c r="K5" s="11"/>
      <c r="L5" s="1"/>
    </row>
    <row r="6" spans="1:13" ht="16.8">
      <c r="A6" s="74"/>
      <c r="B6" s="75"/>
      <c r="C6" s="9">
        <f>COUNTIF($J$12:$J$474,"&lt;&gt;")</f>
        <v>1</v>
      </c>
      <c r="D6" s="9">
        <f>COUNTIF($J$12:$J$473,"PASS")</f>
        <v>1</v>
      </c>
      <c r="E6" s="9">
        <f>COUNTIF($J$12:$J$476,"FAIL")</f>
        <v>0</v>
      </c>
      <c r="F6" s="9">
        <f>COUNTIF($J$12:$J$476,"NOT IMPLEMENTED")</f>
        <v>0</v>
      </c>
      <c r="G6" s="9">
        <f>COUNTIF($J$12:$J$476,"SKIPPED")</f>
        <v>0</v>
      </c>
      <c r="I6" s="11"/>
      <c r="J6" s="11"/>
      <c r="K6" s="11"/>
      <c r="L6" s="1"/>
    </row>
    <row r="7" spans="1:13" ht="16.8">
      <c r="A7" s="72" t="s">
        <v>64</v>
      </c>
      <c r="B7" s="73"/>
      <c r="C7" s="15" t="s">
        <v>62</v>
      </c>
      <c r="D7" s="15" t="s">
        <v>15</v>
      </c>
      <c r="E7" s="15" t="s">
        <v>16</v>
      </c>
      <c r="F7" s="60" t="s">
        <v>63</v>
      </c>
      <c r="G7" s="60" t="s">
        <v>17</v>
      </c>
      <c r="I7" s="11"/>
      <c r="J7" s="11"/>
      <c r="K7" s="11"/>
      <c r="L7" s="1"/>
    </row>
    <row r="8" spans="1:13" ht="16.8">
      <c r="A8" s="74"/>
      <c r="B8" s="75"/>
      <c r="C8" s="9">
        <f>COUNTIF($L$12:$L$474,"&lt;&gt;")</f>
        <v>0</v>
      </c>
      <c r="D8" s="9">
        <f>COUNTIF($L$12:$L$474,"PASS")</f>
        <v>0</v>
      </c>
      <c r="E8" s="9">
        <f>COUNTIF($L$12:$L$474,"FAIL")</f>
        <v>0</v>
      </c>
      <c r="F8" s="9">
        <f>COUNTIF($L$12:$L$474,"NOT IMPLEMENTED")</f>
        <v>0</v>
      </c>
      <c r="G8" s="9">
        <f>COUNTIF($L$12:$L$474,"SKIPPED")</f>
        <v>0</v>
      </c>
      <c r="I8" s="11"/>
      <c r="J8" s="11"/>
      <c r="K8" s="11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70" t="s">
        <v>65</v>
      </c>
      <c r="B10" s="70" t="s">
        <v>66</v>
      </c>
      <c r="C10" s="71" t="s">
        <v>67</v>
      </c>
      <c r="D10" s="70" t="s">
        <v>100</v>
      </c>
      <c r="E10" s="70" t="s">
        <v>69</v>
      </c>
      <c r="F10" s="70" t="s">
        <v>70</v>
      </c>
      <c r="G10" s="70" t="s">
        <v>71</v>
      </c>
      <c r="H10" s="70" t="s">
        <v>72</v>
      </c>
      <c r="I10" s="70" t="s">
        <v>73</v>
      </c>
      <c r="J10" s="70" t="s">
        <v>74</v>
      </c>
      <c r="K10" s="70" t="s">
        <v>75</v>
      </c>
      <c r="L10" s="70" t="s">
        <v>76</v>
      </c>
      <c r="M10" s="70" t="s">
        <v>77</v>
      </c>
    </row>
    <row r="11" spans="1:1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3" ht="50.4">
      <c r="A12" s="17">
        <v>1</v>
      </c>
      <c r="B12" s="18" t="str">
        <f>CONCATENATE($C$2," - ",A12)</f>
        <v>FUITheme - 1</v>
      </c>
      <c r="C12" s="18" t="str">
        <f>$C$1</f>
        <v>- function</v>
      </c>
      <c r="D12" s="54" t="s">
        <v>284</v>
      </c>
      <c r="E12" s="18"/>
      <c r="F12" s="55"/>
      <c r="G12" s="54"/>
      <c r="H12" s="54"/>
      <c r="I12" s="57">
        <v>45766</v>
      </c>
      <c r="J12" s="59" t="s">
        <v>15</v>
      </c>
      <c r="K12" s="22"/>
      <c r="L12" s="21"/>
      <c r="M12" s="58" t="s">
        <v>245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J12">
    <cfRule type="containsText" dxfId="115" priority="1" operator="containsText" text="SKIPPED">
      <formula>NOT(ISERROR(SEARCH(("SKIPPED"),(J12))))</formula>
    </cfRule>
    <cfRule type="containsText" dxfId="114" priority="2" operator="containsText" text="Not Implemented">
      <formula>NOT(ISERROR(SEARCH(("Not Implemented"),(J12))))</formula>
    </cfRule>
    <cfRule type="containsText" dxfId="113" priority="3" operator="containsText" text="FAIL">
      <formula>NOT(ISERROR(SEARCH(("FAIL"),(J12))))</formula>
    </cfRule>
    <cfRule type="containsText" dxfId="112" priority="4" operator="containsText" text="PASS">
      <formula>NOT(ISERROR(SEARCH(("PASS"),(J12))))</formula>
    </cfRule>
  </conditionalFormatting>
  <conditionalFormatting sqref="L12">
    <cfRule type="containsText" dxfId="111" priority="5" operator="containsText" text="SKIPPED">
      <formula>NOT(ISERROR(SEARCH(("SKIPPED"),(L12))))</formula>
    </cfRule>
    <cfRule type="containsText" dxfId="110" priority="6" operator="containsText" text="Not Implemented">
      <formula>NOT(ISERROR(SEARCH(("Not Implemented"),(L12))))</formula>
    </cfRule>
    <cfRule type="containsText" dxfId="109" priority="7" operator="containsText" text="FAIL">
      <formula>NOT(ISERROR(SEARCH(("FAIL"),(L12))))</formula>
    </cfRule>
    <cfRule type="containsText" dxfId="108" priority="8" operator="containsText" text="PASS">
      <formula>NOT(ISERROR(SEARCH(("PASS"),(L12))))</formula>
    </cfRule>
  </conditionalFormatting>
  <dataValidations count="1">
    <dataValidation type="list" allowBlank="1" showErrorMessage="1" sqref="J12 L12" xr:uid="{FDAA0D05-A293-4B8E-877A-3A95B4DE5866}">
      <formula1>"PASS,FAIL,SKIPPED,NOT IMPLEMENTED"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4211-569A-4B25-AAFE-856C4DFBEB09}">
  <dimension ref="A1:M12"/>
  <sheetViews>
    <sheetView tabSelected="1" workbookViewId="0">
      <selection activeCell="K12" sqref="K12"/>
    </sheetView>
  </sheetViews>
  <sheetFormatPr defaultRowHeight="13.8"/>
  <cols>
    <col min="2" max="2" width="12.69921875" bestFit="1" customWidth="1"/>
    <col min="3" max="3" width="8.59765625" bestFit="1" customWidth="1"/>
    <col min="4" max="4" width="19.8984375" bestFit="1" customWidth="1"/>
    <col min="5" max="5" width="16.09765625" bestFit="1" customWidth="1"/>
    <col min="6" max="6" width="17.5" bestFit="1" customWidth="1"/>
    <col min="7" max="7" width="10.69921875" bestFit="1" customWidth="1"/>
    <col min="8" max="8" width="16.19921875" bestFit="1" customWidth="1"/>
    <col min="9" max="9" width="12" bestFit="1" customWidth="1"/>
    <col min="10" max="10" width="13.59765625" bestFit="1" customWidth="1"/>
    <col min="12" max="12" width="14" bestFit="1" customWidth="1"/>
    <col min="13" max="13" width="15.796875" bestFit="1" customWidth="1"/>
  </cols>
  <sheetData>
    <row r="1" spans="1:13" ht="16.8">
      <c r="A1" s="81" t="s">
        <v>98</v>
      </c>
      <c r="B1" s="63"/>
      <c r="C1" s="78" t="s">
        <v>99</v>
      </c>
      <c r="D1" s="63"/>
      <c r="E1" s="11"/>
      <c r="F1" s="11"/>
      <c r="G1" s="11"/>
      <c r="H1" s="11"/>
      <c r="I1" s="11"/>
      <c r="J1" s="11"/>
      <c r="K1" s="11"/>
      <c r="L1" s="1"/>
    </row>
    <row r="2" spans="1:13" ht="18">
      <c r="A2" s="76" t="s">
        <v>59</v>
      </c>
      <c r="B2" s="63"/>
      <c r="C2" s="79" t="s">
        <v>285</v>
      </c>
      <c r="D2" s="63"/>
      <c r="E2" s="11"/>
      <c r="F2" s="11"/>
      <c r="G2" s="11"/>
      <c r="H2" s="11"/>
      <c r="I2" s="11"/>
      <c r="J2" s="11"/>
      <c r="K2" s="11"/>
      <c r="L2" s="1"/>
    </row>
    <row r="3" spans="1:13" ht="16.8">
      <c r="A3" s="76" t="s">
        <v>60</v>
      </c>
      <c r="B3" s="63"/>
      <c r="C3" s="80"/>
      <c r="D3" s="63"/>
      <c r="E3" s="11"/>
      <c r="F3" s="11"/>
      <c r="G3" s="11"/>
      <c r="H3" s="11"/>
      <c r="I3" s="11"/>
      <c r="J3" s="11"/>
      <c r="K3" s="11"/>
      <c r="L3" s="1"/>
    </row>
    <row r="4" spans="1:13" ht="16.8">
      <c r="A4" s="76" t="s">
        <v>8</v>
      </c>
      <c r="B4" s="63"/>
      <c r="C4" s="77" t="s">
        <v>245</v>
      </c>
      <c r="D4" s="63"/>
      <c r="E4" s="11"/>
      <c r="F4" s="11"/>
      <c r="H4" s="11"/>
      <c r="I4" s="11"/>
      <c r="J4" s="11"/>
      <c r="K4" s="11"/>
      <c r="L4" s="1"/>
    </row>
    <row r="5" spans="1:13" ht="16.8">
      <c r="A5" s="72" t="s">
        <v>61</v>
      </c>
      <c r="B5" s="73"/>
      <c r="C5" s="15" t="s">
        <v>62</v>
      </c>
      <c r="D5" s="15" t="s">
        <v>15</v>
      </c>
      <c r="E5" s="15" t="s">
        <v>16</v>
      </c>
      <c r="F5" s="15" t="s">
        <v>63</v>
      </c>
      <c r="G5" s="60" t="s">
        <v>17</v>
      </c>
      <c r="I5" s="11"/>
      <c r="J5" s="11"/>
      <c r="K5" s="11"/>
      <c r="L5" s="1"/>
    </row>
    <row r="6" spans="1:13" ht="16.8">
      <c r="A6" s="74"/>
      <c r="B6" s="75"/>
      <c r="C6" s="9">
        <f>COUNTIF($J$12:$J$474,"&lt;&gt;")</f>
        <v>1</v>
      </c>
      <c r="D6" s="9">
        <f>COUNTIF($J$12:$J$473,"PASS")</f>
        <v>0</v>
      </c>
      <c r="E6" s="9">
        <f>COUNTIF($J$12:$J$476,"FAIL")</f>
        <v>0</v>
      </c>
      <c r="F6" s="9">
        <f>COUNTIF($J$12:$J$476,"NOT IMPLEMENTED")</f>
        <v>0</v>
      </c>
      <c r="G6" s="9">
        <f>COUNTIF($J$12:$J$476,"SKIPPED")</f>
        <v>1</v>
      </c>
      <c r="I6" s="11"/>
      <c r="J6" s="11"/>
      <c r="K6" s="11"/>
      <c r="L6" s="1"/>
    </row>
    <row r="7" spans="1:13" ht="16.8">
      <c r="A7" s="72" t="s">
        <v>64</v>
      </c>
      <c r="B7" s="73"/>
      <c r="C7" s="15" t="s">
        <v>62</v>
      </c>
      <c r="D7" s="15" t="s">
        <v>15</v>
      </c>
      <c r="E7" s="15" t="s">
        <v>16</v>
      </c>
      <c r="F7" s="60" t="s">
        <v>63</v>
      </c>
      <c r="G7" s="60" t="s">
        <v>17</v>
      </c>
      <c r="I7" s="11"/>
      <c r="J7" s="11"/>
      <c r="K7" s="11"/>
      <c r="L7" s="1"/>
    </row>
    <row r="8" spans="1:13" ht="16.8">
      <c r="A8" s="74"/>
      <c r="B8" s="75"/>
      <c r="C8" s="9">
        <f>COUNTIF($L$12:$L$474,"&lt;&gt;")</f>
        <v>0</v>
      </c>
      <c r="D8" s="9">
        <f>COUNTIF($L$12:$L$474,"PASS")</f>
        <v>0</v>
      </c>
      <c r="E8" s="9">
        <f>COUNTIF($L$12:$L$474,"FAIL")</f>
        <v>0</v>
      </c>
      <c r="F8" s="9">
        <f>COUNTIF($L$12:$L$474,"NOT IMPLEMENTED")</f>
        <v>0</v>
      </c>
      <c r="G8" s="9">
        <f>COUNTIF($L$12:$L$474,"SKIPPED")</f>
        <v>0</v>
      </c>
      <c r="I8" s="11"/>
      <c r="J8" s="11"/>
      <c r="K8" s="11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70" t="s">
        <v>65</v>
      </c>
      <c r="B10" s="70" t="s">
        <v>66</v>
      </c>
      <c r="C10" s="71" t="s">
        <v>67</v>
      </c>
      <c r="D10" s="70" t="s">
        <v>100</v>
      </c>
      <c r="E10" s="70" t="s">
        <v>69</v>
      </c>
      <c r="F10" s="70" t="s">
        <v>70</v>
      </c>
      <c r="G10" s="70" t="s">
        <v>71</v>
      </c>
      <c r="H10" s="70" t="s">
        <v>72</v>
      </c>
      <c r="I10" s="70" t="s">
        <v>73</v>
      </c>
      <c r="J10" s="70" t="s">
        <v>74</v>
      </c>
      <c r="K10" s="70" t="s">
        <v>75</v>
      </c>
      <c r="L10" s="70" t="s">
        <v>76</v>
      </c>
      <c r="M10" s="70" t="s">
        <v>77</v>
      </c>
    </row>
    <row r="11" spans="1:1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3" ht="33.6">
      <c r="A12" s="17">
        <v>1</v>
      </c>
      <c r="B12" s="18" t="str">
        <f>CONCATENATE($C$2," - ",A12)</f>
        <v>FUIFont - 1</v>
      </c>
      <c r="C12" s="18" t="str">
        <f>$C$1</f>
        <v>- function</v>
      </c>
      <c r="D12" s="54" t="s">
        <v>286</v>
      </c>
      <c r="E12" s="18"/>
      <c r="F12" s="55"/>
      <c r="G12" s="54"/>
      <c r="H12" s="54"/>
      <c r="I12" s="57">
        <v>45766</v>
      </c>
      <c r="J12" s="59" t="s">
        <v>17</v>
      </c>
      <c r="K12" s="22"/>
      <c r="L12" s="21"/>
      <c r="M12" s="58" t="s">
        <v>245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J12">
    <cfRule type="containsText" dxfId="107" priority="1" operator="containsText" text="SKIPPED">
      <formula>NOT(ISERROR(SEARCH(("SKIPPED"),(J12))))</formula>
    </cfRule>
    <cfRule type="containsText" dxfId="106" priority="2" operator="containsText" text="Not Implemented">
      <formula>NOT(ISERROR(SEARCH(("Not Implemented"),(J12))))</formula>
    </cfRule>
    <cfRule type="containsText" dxfId="105" priority="3" operator="containsText" text="FAIL">
      <formula>NOT(ISERROR(SEARCH(("FAIL"),(J12))))</formula>
    </cfRule>
    <cfRule type="containsText" dxfId="104" priority="4" operator="containsText" text="PASS">
      <formula>NOT(ISERROR(SEARCH(("PASS"),(J12))))</formula>
    </cfRule>
  </conditionalFormatting>
  <conditionalFormatting sqref="L12">
    <cfRule type="containsText" dxfId="103" priority="5" operator="containsText" text="SKIPPED">
      <formula>NOT(ISERROR(SEARCH(("SKIPPED"),(L12))))</formula>
    </cfRule>
    <cfRule type="containsText" dxfId="102" priority="6" operator="containsText" text="Not Implemented">
      <formula>NOT(ISERROR(SEARCH(("Not Implemented"),(L12))))</formula>
    </cfRule>
    <cfRule type="containsText" dxfId="101" priority="7" operator="containsText" text="FAIL">
      <formula>NOT(ISERROR(SEARCH(("FAIL"),(L12))))</formula>
    </cfRule>
    <cfRule type="containsText" dxfId="100" priority="8" operator="containsText" text="PASS">
      <formula>NOT(ISERROR(SEARCH(("PASS"),(L12))))</formula>
    </cfRule>
  </conditionalFormatting>
  <dataValidations count="1">
    <dataValidation type="list" allowBlank="1" showErrorMessage="1" sqref="J12 L12" xr:uid="{A42AF7B3-FD81-4693-B600-1FAC38CB9314}">
      <formula1>"PASS,FAIL,SKIPPED,NOT IMPLEMENTED"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410E0-0664-4314-B073-7AA5EA6BA1E4}">
  <dimension ref="A1:M12"/>
  <sheetViews>
    <sheetView zoomScale="86" workbookViewId="0">
      <selection activeCell="D12" sqref="D12"/>
    </sheetView>
  </sheetViews>
  <sheetFormatPr defaultRowHeight="13.8"/>
  <cols>
    <col min="4" max="4" width="20.296875" bestFit="1" customWidth="1"/>
    <col min="5" max="5" width="16.296875" bestFit="1" customWidth="1"/>
    <col min="6" max="6" width="17.5" bestFit="1" customWidth="1"/>
    <col min="7" max="7" width="16.3984375" customWidth="1"/>
    <col min="8" max="8" width="16.5" bestFit="1" customWidth="1"/>
    <col min="9" max="9" width="12.69921875" bestFit="1" customWidth="1"/>
  </cols>
  <sheetData>
    <row r="1" spans="1:13" ht="16.8">
      <c r="A1" s="81" t="s">
        <v>98</v>
      </c>
      <c r="B1" s="63"/>
      <c r="C1" s="78" t="s">
        <v>99</v>
      </c>
      <c r="D1" s="63"/>
      <c r="E1" s="11"/>
      <c r="F1" s="11"/>
      <c r="G1" s="11"/>
      <c r="H1" s="11"/>
      <c r="I1" s="11"/>
      <c r="J1" s="11"/>
      <c r="K1" s="11"/>
      <c r="L1" s="1"/>
    </row>
    <row r="2" spans="1:13" ht="18">
      <c r="A2" s="76" t="s">
        <v>59</v>
      </c>
      <c r="B2" s="63"/>
      <c r="C2" s="79"/>
      <c r="D2" s="63"/>
      <c r="E2" s="11"/>
      <c r="F2" s="11"/>
      <c r="G2" s="11"/>
      <c r="H2" s="11"/>
      <c r="I2" s="11"/>
      <c r="J2" s="11"/>
      <c r="K2" s="11"/>
      <c r="L2" s="1"/>
    </row>
    <row r="3" spans="1:13" ht="16.8">
      <c r="A3" s="76" t="s">
        <v>60</v>
      </c>
      <c r="B3" s="63"/>
      <c r="C3" s="80"/>
      <c r="D3" s="63"/>
      <c r="E3" s="11"/>
      <c r="F3" s="11"/>
      <c r="G3" s="11"/>
      <c r="H3" s="11"/>
      <c r="I3" s="11"/>
      <c r="J3" s="11"/>
      <c r="K3" s="11"/>
      <c r="L3" s="1"/>
    </row>
    <row r="4" spans="1:13" ht="16.8">
      <c r="A4" s="76" t="s">
        <v>8</v>
      </c>
      <c r="B4" s="63"/>
      <c r="C4" s="77" t="s">
        <v>245</v>
      </c>
      <c r="D4" s="63"/>
      <c r="E4" s="11"/>
      <c r="F4" s="11"/>
      <c r="H4" s="11"/>
      <c r="I4" s="11"/>
      <c r="J4" s="11"/>
      <c r="K4" s="11"/>
      <c r="L4" s="1"/>
    </row>
    <row r="5" spans="1:13" ht="16.8">
      <c r="A5" s="72" t="s">
        <v>61</v>
      </c>
      <c r="B5" s="73"/>
      <c r="C5" s="15" t="s">
        <v>62</v>
      </c>
      <c r="D5" s="15" t="s">
        <v>15</v>
      </c>
      <c r="E5" s="15" t="s">
        <v>16</v>
      </c>
      <c r="F5" s="15" t="s">
        <v>63</v>
      </c>
      <c r="G5" s="60" t="s">
        <v>17</v>
      </c>
      <c r="I5" s="11"/>
      <c r="J5" s="11"/>
      <c r="K5" s="11"/>
      <c r="L5" s="1"/>
    </row>
    <row r="6" spans="1:13" ht="16.8">
      <c r="A6" s="74"/>
      <c r="B6" s="75"/>
      <c r="C6" s="9">
        <f>COUNTIF($J$12:$J$474,"&lt;&gt;")</f>
        <v>1</v>
      </c>
      <c r="D6" s="9">
        <f>COUNTIF($J$12:$J$473,"PASS")</f>
        <v>1</v>
      </c>
      <c r="E6" s="9">
        <f>COUNTIF($J$12:$J$476,"FAIL")</f>
        <v>0</v>
      </c>
      <c r="F6" s="9">
        <f>COUNTIF($J$12:$J$476,"NOT IMPLEMENTED")</f>
        <v>0</v>
      </c>
      <c r="G6" s="9">
        <f>COUNTIF($J$12:$J$476,"SKIPPED")</f>
        <v>0</v>
      </c>
      <c r="I6" s="11"/>
      <c r="J6" s="11"/>
      <c r="K6" s="11"/>
      <c r="L6" s="1"/>
    </row>
    <row r="7" spans="1:13" ht="16.8">
      <c r="A7" s="72" t="s">
        <v>64</v>
      </c>
      <c r="B7" s="73"/>
      <c r="C7" s="15" t="s">
        <v>62</v>
      </c>
      <c r="D7" s="15" t="s">
        <v>15</v>
      </c>
      <c r="E7" s="15" t="s">
        <v>16</v>
      </c>
      <c r="F7" s="60" t="s">
        <v>63</v>
      </c>
      <c r="G7" s="60" t="s">
        <v>17</v>
      </c>
      <c r="I7" s="11"/>
      <c r="J7" s="11"/>
      <c r="K7" s="11"/>
      <c r="L7" s="1"/>
    </row>
    <row r="8" spans="1:13" ht="16.8">
      <c r="A8" s="74"/>
      <c r="B8" s="75"/>
      <c r="C8" s="9">
        <f>COUNTIF($L$12:$L$474,"&lt;&gt;")</f>
        <v>0</v>
      </c>
      <c r="D8" s="9">
        <f>COUNTIF($L$12:$L$474,"PASS")</f>
        <v>0</v>
      </c>
      <c r="E8" s="9">
        <f>COUNTIF($L$12:$L$474,"FAIL")</f>
        <v>0</v>
      </c>
      <c r="F8" s="9">
        <f>COUNTIF($L$12:$L$474,"NOT IMPLEMENTED")</f>
        <v>0</v>
      </c>
      <c r="G8" s="9">
        <f>COUNTIF($L$12:$L$474,"SKIPPED")</f>
        <v>0</v>
      </c>
      <c r="I8" s="11"/>
      <c r="J8" s="11"/>
      <c r="K8" s="11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70" t="s">
        <v>65</v>
      </c>
      <c r="B10" s="70" t="s">
        <v>66</v>
      </c>
      <c r="C10" s="71" t="s">
        <v>67</v>
      </c>
      <c r="D10" s="70" t="s">
        <v>100</v>
      </c>
      <c r="E10" s="70" t="s">
        <v>69</v>
      </c>
      <c r="F10" s="70" t="s">
        <v>70</v>
      </c>
      <c r="G10" s="70" t="s">
        <v>71</v>
      </c>
      <c r="H10" s="70" t="s">
        <v>72</v>
      </c>
      <c r="I10" s="70" t="s">
        <v>73</v>
      </c>
      <c r="J10" s="70" t="s">
        <v>74</v>
      </c>
      <c r="K10" s="70" t="s">
        <v>75</v>
      </c>
      <c r="L10" s="70" t="s">
        <v>76</v>
      </c>
      <c r="M10" s="70" t="s">
        <v>77</v>
      </c>
    </row>
    <row r="11" spans="1:1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3" ht="33.6">
      <c r="A12" s="17">
        <v>1</v>
      </c>
      <c r="B12" s="18" t="str">
        <f>CONCATENATE($C$2," - ",A12)</f>
        <v xml:space="preserve"> - 1</v>
      </c>
      <c r="C12" s="18" t="str">
        <f>$C$1</f>
        <v>- function</v>
      </c>
      <c r="D12" s="54"/>
      <c r="E12" s="18"/>
      <c r="F12" s="55"/>
      <c r="G12" s="54"/>
      <c r="H12" s="54"/>
      <c r="I12" s="57">
        <v>45766</v>
      </c>
      <c r="J12" s="59" t="s">
        <v>15</v>
      </c>
      <c r="K12" s="22"/>
      <c r="L12" s="21"/>
      <c r="M12" s="58" t="s">
        <v>245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J12">
    <cfRule type="containsText" dxfId="99" priority="1" operator="containsText" text="SKIPPED">
      <formula>NOT(ISERROR(SEARCH(("SKIPPED"),(J12))))</formula>
    </cfRule>
    <cfRule type="containsText" dxfId="98" priority="2" operator="containsText" text="Not Implemented">
      <formula>NOT(ISERROR(SEARCH(("Not Implemented"),(J12))))</formula>
    </cfRule>
    <cfRule type="containsText" dxfId="97" priority="3" operator="containsText" text="FAIL">
      <formula>NOT(ISERROR(SEARCH(("FAIL"),(J12))))</formula>
    </cfRule>
    <cfRule type="containsText" dxfId="96" priority="4" operator="containsText" text="PASS">
      <formula>NOT(ISERROR(SEARCH(("PASS"),(J12))))</formula>
    </cfRule>
  </conditionalFormatting>
  <conditionalFormatting sqref="L12">
    <cfRule type="containsText" dxfId="95" priority="5" operator="containsText" text="SKIPPED">
      <formula>NOT(ISERROR(SEARCH(("SKIPPED"),(L12))))</formula>
    </cfRule>
    <cfRule type="containsText" dxfId="94" priority="6" operator="containsText" text="Not Implemented">
      <formula>NOT(ISERROR(SEARCH(("Not Implemented"),(L12))))</formula>
    </cfRule>
    <cfRule type="containsText" dxfId="93" priority="7" operator="containsText" text="FAIL">
      <formula>NOT(ISERROR(SEARCH(("FAIL"),(L12))))</formula>
    </cfRule>
    <cfRule type="containsText" dxfId="92" priority="8" operator="containsText" text="PASS">
      <formula>NOT(ISERROR(SEARCH(("PASS"),(L12))))</formula>
    </cfRule>
  </conditionalFormatting>
  <dataValidations count="1">
    <dataValidation type="list" allowBlank="1" showErrorMessage="1" sqref="J12 L12" xr:uid="{93D23F4B-94DE-4180-B9F8-476D1B13993D}">
      <formula1>"PASS,FAIL,SKIPPED,NOT IMPLEMENTED"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F96E-03C2-4AD6-B0FE-9A891128893D}">
  <dimension ref="A1:M12"/>
  <sheetViews>
    <sheetView workbookViewId="0">
      <selection activeCell="H16" sqref="H16"/>
    </sheetView>
  </sheetViews>
  <sheetFormatPr defaultRowHeight="13.8"/>
  <cols>
    <col min="13" max="13" width="15.796875" bestFit="1" customWidth="1"/>
  </cols>
  <sheetData>
    <row r="1" spans="1:13" ht="16.8">
      <c r="A1" s="81" t="s">
        <v>98</v>
      </c>
      <c r="B1" s="63"/>
      <c r="C1" s="78" t="s">
        <v>99</v>
      </c>
      <c r="D1" s="63"/>
      <c r="E1" s="11"/>
      <c r="F1" s="11"/>
      <c r="G1" s="11"/>
      <c r="H1" s="11"/>
      <c r="I1" s="11"/>
      <c r="J1" s="11"/>
      <c r="K1" s="11"/>
      <c r="L1" s="1"/>
    </row>
    <row r="2" spans="1:13" ht="18">
      <c r="A2" s="76" t="s">
        <v>59</v>
      </c>
      <c r="B2" s="63"/>
      <c r="C2" s="79" t="s">
        <v>287</v>
      </c>
      <c r="D2" s="63"/>
      <c r="E2" s="11"/>
      <c r="F2" s="11"/>
      <c r="G2" s="11"/>
      <c r="H2" s="11"/>
      <c r="I2" s="11"/>
      <c r="J2" s="11"/>
      <c r="K2" s="11"/>
      <c r="L2" s="1"/>
    </row>
    <row r="3" spans="1:13" ht="16.8">
      <c r="A3" s="76" t="s">
        <v>60</v>
      </c>
      <c r="B3" s="63"/>
      <c r="C3" s="80"/>
      <c r="D3" s="63"/>
      <c r="E3" s="11"/>
      <c r="F3" s="11"/>
      <c r="G3" s="11"/>
      <c r="H3" s="11"/>
      <c r="I3" s="11"/>
      <c r="J3" s="11"/>
      <c r="K3" s="11"/>
      <c r="L3" s="1"/>
    </row>
    <row r="4" spans="1:13" ht="16.8">
      <c r="A4" s="76" t="s">
        <v>8</v>
      </c>
      <c r="B4" s="63"/>
      <c r="C4" s="77" t="s">
        <v>245</v>
      </c>
      <c r="D4" s="63"/>
      <c r="E4" s="11"/>
      <c r="F4" s="11"/>
      <c r="H4" s="11"/>
      <c r="I4" s="11"/>
      <c r="J4" s="11"/>
      <c r="K4" s="11"/>
      <c r="L4" s="1"/>
    </row>
    <row r="5" spans="1:13" ht="16.8">
      <c r="A5" s="72" t="s">
        <v>61</v>
      </c>
      <c r="B5" s="73"/>
      <c r="C5" s="15" t="s">
        <v>62</v>
      </c>
      <c r="D5" s="15" t="s">
        <v>15</v>
      </c>
      <c r="E5" s="15" t="s">
        <v>16</v>
      </c>
      <c r="F5" s="15" t="s">
        <v>63</v>
      </c>
      <c r="G5" s="60" t="s">
        <v>17</v>
      </c>
      <c r="I5" s="11"/>
      <c r="J5" s="11"/>
      <c r="K5" s="11"/>
      <c r="L5" s="1"/>
    </row>
    <row r="6" spans="1:13" ht="16.8">
      <c r="A6" s="74"/>
      <c r="B6" s="75"/>
      <c r="C6" s="9">
        <f>COUNTIF($J$12:$J$474,"&lt;&gt;")</f>
        <v>1</v>
      </c>
      <c r="D6" s="9">
        <f>COUNTIF($J$12:$J$473,"PASS")</f>
        <v>1</v>
      </c>
      <c r="E6" s="9">
        <f>COUNTIF($J$12:$J$476,"FAIL")</f>
        <v>0</v>
      </c>
      <c r="F6" s="9">
        <f>COUNTIF($J$12:$J$476,"NOT IMPLEMENTED")</f>
        <v>0</v>
      </c>
      <c r="G6" s="9">
        <f>COUNTIF($J$12:$J$476,"SKIPPED")</f>
        <v>0</v>
      </c>
      <c r="I6" s="11"/>
      <c r="J6" s="11"/>
      <c r="K6" s="11"/>
      <c r="L6" s="1"/>
    </row>
    <row r="7" spans="1:13" ht="16.8">
      <c r="A7" s="72" t="s">
        <v>64</v>
      </c>
      <c r="B7" s="73"/>
      <c r="C7" s="15" t="s">
        <v>62</v>
      </c>
      <c r="D7" s="15" t="s">
        <v>15</v>
      </c>
      <c r="E7" s="15" t="s">
        <v>16</v>
      </c>
      <c r="F7" s="60" t="s">
        <v>63</v>
      </c>
      <c r="G7" s="60" t="s">
        <v>17</v>
      </c>
      <c r="I7" s="11"/>
      <c r="J7" s="11"/>
      <c r="K7" s="11"/>
      <c r="L7" s="1"/>
    </row>
    <row r="8" spans="1:13" ht="16.8">
      <c r="A8" s="74"/>
      <c r="B8" s="75"/>
      <c r="C8" s="9">
        <f>COUNTIF($L$12:$L$474,"&lt;&gt;")</f>
        <v>0</v>
      </c>
      <c r="D8" s="9">
        <f>COUNTIF($L$12:$L$474,"PASS")</f>
        <v>0</v>
      </c>
      <c r="E8" s="9">
        <f>COUNTIF($L$12:$L$474,"FAIL")</f>
        <v>0</v>
      </c>
      <c r="F8" s="9">
        <f>COUNTIF($L$12:$L$474,"NOT IMPLEMENTED")</f>
        <v>0</v>
      </c>
      <c r="G8" s="9">
        <f>COUNTIF($L$12:$L$474,"SKIPPED")</f>
        <v>0</v>
      </c>
      <c r="I8" s="11"/>
      <c r="J8" s="11"/>
      <c r="K8" s="11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70" t="s">
        <v>65</v>
      </c>
      <c r="B10" s="70" t="s">
        <v>66</v>
      </c>
      <c r="C10" s="71" t="s">
        <v>67</v>
      </c>
      <c r="D10" s="70" t="s">
        <v>100</v>
      </c>
      <c r="E10" s="70" t="s">
        <v>69</v>
      </c>
      <c r="F10" s="70" t="s">
        <v>70</v>
      </c>
      <c r="G10" s="70" t="s">
        <v>71</v>
      </c>
      <c r="H10" s="70" t="s">
        <v>72</v>
      </c>
      <c r="I10" s="70" t="s">
        <v>73</v>
      </c>
      <c r="J10" s="70" t="s">
        <v>74</v>
      </c>
      <c r="K10" s="70" t="s">
        <v>75</v>
      </c>
      <c r="L10" s="70" t="s">
        <v>76</v>
      </c>
      <c r="M10" s="70" t="s">
        <v>77</v>
      </c>
    </row>
    <row r="11" spans="1:1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3" ht="67.2">
      <c r="A12" s="17">
        <v>1</v>
      </c>
      <c r="B12" s="18" t="str">
        <f>CONCATENATE($C$2," - ",A12)</f>
        <v>FCE-1 - 1</v>
      </c>
      <c r="C12" s="18" t="str">
        <f>$C$1</f>
        <v>- function</v>
      </c>
      <c r="D12" s="54" t="s">
        <v>288</v>
      </c>
      <c r="E12" s="18"/>
      <c r="F12" s="55" t="s">
        <v>289</v>
      </c>
      <c r="G12" s="54" t="s">
        <v>290</v>
      </c>
      <c r="H12" s="54"/>
      <c r="I12" s="57">
        <v>45766</v>
      </c>
      <c r="J12" s="59" t="s">
        <v>15</v>
      </c>
      <c r="K12" s="22"/>
      <c r="L12" s="21"/>
      <c r="M12" s="58" t="s">
        <v>245</v>
      </c>
    </row>
  </sheetData>
  <mergeCells count="23"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  <mergeCell ref="A4:B4"/>
    <mergeCell ref="C4:D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conditionalFormatting sqref="J12">
    <cfRule type="containsText" dxfId="7" priority="1" operator="containsText" text="SKIPPED">
      <formula>NOT(ISERROR(SEARCH(("SKIPPED"),(J12))))</formula>
    </cfRule>
    <cfRule type="containsText" dxfId="6" priority="2" operator="containsText" text="Not Implemented">
      <formula>NOT(ISERROR(SEARCH(("Not Implemented"),(J12))))</formula>
    </cfRule>
    <cfRule type="containsText" dxfId="5" priority="3" operator="containsText" text="FAIL">
      <formula>NOT(ISERROR(SEARCH(("FAIL"),(J12))))</formula>
    </cfRule>
    <cfRule type="containsText" dxfId="4" priority="4" operator="containsText" text="PASS">
      <formula>NOT(ISERROR(SEARCH(("PASS"),(J12))))</formula>
    </cfRule>
  </conditionalFormatting>
  <conditionalFormatting sqref="L12">
    <cfRule type="containsText" dxfId="3" priority="5" operator="containsText" text="SKIPPED">
      <formula>NOT(ISERROR(SEARCH(("SKIPPED"),(L12))))</formula>
    </cfRule>
    <cfRule type="containsText" dxfId="2" priority="6" operator="containsText" text="Not Implemented">
      <formula>NOT(ISERROR(SEARCH(("Not Implemented"),(L12))))</formula>
    </cfRule>
    <cfRule type="containsText" dxfId="1" priority="7" operator="containsText" text="FAIL">
      <formula>NOT(ISERROR(SEARCH(("FAIL"),(L12))))</formula>
    </cfRule>
    <cfRule type="containsText" dxfId="0" priority="8" operator="containsText" text="PASS">
      <formula>NOT(ISERROR(SEARCH(("PASS"),(L12))))</formula>
    </cfRule>
  </conditionalFormatting>
  <dataValidations count="1">
    <dataValidation type="list" allowBlank="1" showErrorMessage="1" sqref="J12 L12" xr:uid="{56E16D97-798B-414F-9AF3-25889432CA78}">
      <formula1>"PASS,FAIL,SKIPPED,NOT IMPLEMENTED"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BF1F3-5707-4328-9B62-CC7C36CA998D}">
  <dimension ref="A1"/>
  <sheetViews>
    <sheetView topLeftCell="A5" workbookViewId="0">
      <selection activeCell="E29" sqref="E29:F31"/>
    </sheetView>
  </sheetViews>
  <sheetFormatPr defaultRowHeight="13.8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0A4C-A5F9-458B-8EBA-4517B677F311}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0CA3C-1C13-4AA1-99ED-3140F0DC0D78}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E4FD-490D-41A0-8402-665066C922A8}">
  <dimension ref="A1"/>
  <sheetViews>
    <sheetView workbookViewId="0">
      <selection activeCell="G28" sqref="G28"/>
    </sheetView>
  </sheetViews>
  <sheetFormatPr defaultRowHeight="13.8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9115-FE53-4727-B54D-72A7297E5A4C}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zoomScale="63" zoomScaleNormal="100" workbookViewId="0">
      <selection sqref="A1:M20"/>
    </sheetView>
  </sheetViews>
  <sheetFormatPr defaultColWidth="12.59765625" defaultRowHeight="15" customHeight="1"/>
  <cols>
    <col min="1" max="1" width="9" customWidth="1"/>
    <col min="2" max="2" width="11.8984375" customWidth="1"/>
    <col min="3" max="3" width="13.69921875" customWidth="1"/>
    <col min="4" max="4" width="23.69921875" customWidth="1"/>
    <col min="5" max="5" width="22.09765625" customWidth="1"/>
    <col min="6" max="6" width="22.3984375" customWidth="1"/>
    <col min="7" max="7" width="31" customWidth="1"/>
    <col min="8" max="8" width="20.69921875" customWidth="1"/>
    <col min="9" max="9" width="14" customWidth="1"/>
    <col min="10" max="10" width="15.09765625" customWidth="1"/>
    <col min="11" max="11" width="14.09765625" customWidth="1"/>
    <col min="12" max="12" width="15.69921875" customWidth="1"/>
    <col min="13" max="13" width="19" customWidth="1"/>
    <col min="14" max="26" width="9" customWidth="1"/>
  </cols>
  <sheetData>
    <row r="1" spans="1:14" ht="13.5" customHeight="1">
      <c r="A1" s="76" t="s">
        <v>98</v>
      </c>
      <c r="B1" s="63"/>
      <c r="C1" s="82" t="s">
        <v>99</v>
      </c>
      <c r="D1" s="63"/>
      <c r="E1" s="11"/>
      <c r="F1" s="11"/>
      <c r="G1" s="11"/>
      <c r="H1" s="11"/>
      <c r="I1" s="11"/>
      <c r="J1" s="11"/>
      <c r="K1" s="11"/>
      <c r="L1" s="1"/>
    </row>
    <row r="2" spans="1:14" ht="13.5" customHeight="1">
      <c r="A2" s="76" t="s">
        <v>59</v>
      </c>
      <c r="B2" s="63"/>
      <c r="C2" s="83" t="s">
        <v>27</v>
      </c>
      <c r="D2" s="63"/>
      <c r="E2" s="11"/>
      <c r="F2" s="11"/>
      <c r="G2" s="11"/>
      <c r="H2" s="11"/>
      <c r="I2" s="11"/>
      <c r="J2" s="11"/>
      <c r="K2" s="11"/>
      <c r="L2" s="1"/>
    </row>
    <row r="3" spans="1:14" ht="13.5" customHeight="1">
      <c r="A3" s="76" t="s">
        <v>60</v>
      </c>
      <c r="B3" s="63"/>
      <c r="C3" s="80"/>
      <c r="D3" s="63"/>
      <c r="E3" s="11"/>
      <c r="F3" s="11"/>
      <c r="G3" s="11"/>
      <c r="H3" s="11"/>
      <c r="I3" s="11"/>
      <c r="J3" s="11"/>
      <c r="K3" s="11"/>
      <c r="L3" s="1"/>
    </row>
    <row r="4" spans="1:14" ht="13.5" customHeight="1">
      <c r="A4" s="76" t="s">
        <v>8</v>
      </c>
      <c r="B4" s="63"/>
      <c r="C4" s="80" t="s">
        <v>9</v>
      </c>
      <c r="D4" s="63"/>
      <c r="E4" s="11"/>
      <c r="F4" s="11"/>
      <c r="H4" s="11"/>
      <c r="I4" s="11"/>
      <c r="J4" s="11"/>
      <c r="K4" s="11"/>
      <c r="L4" s="1"/>
    </row>
    <row r="5" spans="1:14" ht="13.5" customHeight="1">
      <c r="A5" s="72" t="s">
        <v>61</v>
      </c>
      <c r="B5" s="73"/>
      <c r="C5" s="15" t="s">
        <v>62</v>
      </c>
      <c r="D5" s="15" t="s">
        <v>15</v>
      </c>
      <c r="E5" s="15" t="s">
        <v>16</v>
      </c>
      <c r="F5" s="15" t="s">
        <v>63</v>
      </c>
      <c r="G5" s="15" t="s">
        <v>17</v>
      </c>
      <c r="I5" s="11"/>
      <c r="J5" s="11"/>
      <c r="K5" s="11"/>
      <c r="L5" s="1"/>
    </row>
    <row r="6" spans="1:14" ht="13.5" customHeight="1">
      <c r="A6" s="74"/>
      <c r="B6" s="75"/>
      <c r="C6" s="9">
        <f>COUNTIF($J$12:$J$481,"&lt;&gt;")</f>
        <v>9</v>
      </c>
      <c r="D6" s="9">
        <f>COUNTIF($J$12:$J$480,"PASS")</f>
        <v>6</v>
      </c>
      <c r="E6" s="9">
        <f>COUNTIF($J$12:$J$483,"FAIL")</f>
        <v>3</v>
      </c>
      <c r="F6" s="9">
        <f>COUNTIF($J$12:$J$483,"NOT IMPLEMENTED")</f>
        <v>0</v>
      </c>
      <c r="G6" s="9">
        <f>COUNTIF($J$12:$J$483,"SKIPPED")</f>
        <v>0</v>
      </c>
      <c r="I6" s="11"/>
      <c r="J6" s="11"/>
      <c r="K6" s="11"/>
      <c r="L6" s="1"/>
    </row>
    <row r="7" spans="1:14" ht="13.5" customHeight="1">
      <c r="A7" s="72" t="s">
        <v>64</v>
      </c>
      <c r="B7" s="73"/>
      <c r="C7" s="15" t="s">
        <v>62</v>
      </c>
      <c r="D7" s="15" t="s">
        <v>15</v>
      </c>
      <c r="E7" s="15" t="s">
        <v>16</v>
      </c>
      <c r="F7" s="15" t="s">
        <v>63</v>
      </c>
      <c r="G7" s="15" t="s">
        <v>17</v>
      </c>
      <c r="I7" s="11"/>
      <c r="J7" s="11"/>
      <c r="K7" s="11"/>
      <c r="L7" s="1"/>
    </row>
    <row r="8" spans="1:14" ht="13.5" customHeight="1">
      <c r="A8" s="74"/>
      <c r="B8" s="75"/>
      <c r="C8" s="9">
        <f>COUNTIF($L$12:$L$481,"&lt;&gt;")</f>
        <v>9</v>
      </c>
      <c r="D8" s="9">
        <f>COUNTIF($L$12:$L$481,"PASS")</f>
        <v>8</v>
      </c>
      <c r="E8" s="9">
        <f>COUNTIF($L$12:$L$481,"FAIL")</f>
        <v>1</v>
      </c>
      <c r="F8" s="9">
        <f>COUNTIF($L$12:$L$481,"NOT IMPLEMENTED")</f>
        <v>0</v>
      </c>
      <c r="G8" s="9">
        <f>COUNTIF($L$12:$L$481,"SKIPPED")</f>
        <v>0</v>
      </c>
      <c r="I8" s="11"/>
      <c r="J8" s="11"/>
      <c r="K8" s="11"/>
      <c r="L8" s="1"/>
    </row>
    <row r="9" spans="1:14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4" ht="13.5" customHeight="1">
      <c r="A10" s="70" t="s">
        <v>65</v>
      </c>
      <c r="B10" s="70" t="s">
        <v>66</v>
      </c>
      <c r="C10" s="71" t="s">
        <v>67</v>
      </c>
      <c r="D10" s="70" t="s">
        <v>100</v>
      </c>
      <c r="E10" s="70" t="s">
        <v>69</v>
      </c>
      <c r="F10" s="70" t="s">
        <v>70</v>
      </c>
      <c r="G10" s="70" t="s">
        <v>71</v>
      </c>
      <c r="H10" s="70" t="s">
        <v>72</v>
      </c>
      <c r="I10" s="70" t="s">
        <v>73</v>
      </c>
      <c r="J10" s="70" t="s">
        <v>74</v>
      </c>
      <c r="K10" s="70" t="s">
        <v>75</v>
      </c>
      <c r="L10" s="70" t="s">
        <v>76</v>
      </c>
      <c r="M10" s="70" t="s">
        <v>77</v>
      </c>
    </row>
    <row r="11" spans="1:14" ht="21" customHeight="1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4" ht="13.5" customHeight="1">
      <c r="A12" s="17">
        <v>1</v>
      </c>
      <c r="B12" s="18" t="str">
        <f t="shared" ref="B12:B20" si="0">CONCATENATE($C$2," - ",A12)</f>
        <v>FS - 1</v>
      </c>
      <c r="C12" s="18" t="str">
        <f t="shared" ref="C12:C20" si="1">$C$1</f>
        <v>- function</v>
      </c>
      <c r="D12" s="18" t="s">
        <v>101</v>
      </c>
      <c r="E12" s="18"/>
      <c r="F12" s="19" t="s">
        <v>102</v>
      </c>
      <c r="G12" s="18" t="s">
        <v>80</v>
      </c>
      <c r="H12" s="18">
        <v>7</v>
      </c>
      <c r="I12" s="20">
        <v>45722</v>
      </c>
      <c r="J12" s="21" t="s">
        <v>15</v>
      </c>
      <c r="K12" s="22"/>
      <c r="L12" s="21" t="s">
        <v>15</v>
      </c>
      <c r="M12" s="17" t="s">
        <v>9</v>
      </c>
      <c r="N12" s="1"/>
    </row>
    <row r="13" spans="1:14" ht="13.5" customHeight="1">
      <c r="A13" s="17">
        <v>2</v>
      </c>
      <c r="B13" s="18" t="str">
        <f t="shared" si="0"/>
        <v>FS - 2</v>
      </c>
      <c r="C13" s="18" t="str">
        <f t="shared" si="1"/>
        <v>- function</v>
      </c>
      <c r="D13" s="18" t="s">
        <v>103</v>
      </c>
      <c r="E13" s="18"/>
      <c r="F13" s="19" t="s">
        <v>104</v>
      </c>
      <c r="G13" s="21" t="s">
        <v>83</v>
      </c>
      <c r="H13" s="18" t="s">
        <v>84</v>
      </c>
      <c r="I13" s="20">
        <v>45722</v>
      </c>
      <c r="J13" s="21" t="s">
        <v>15</v>
      </c>
      <c r="K13" s="22"/>
      <c r="L13" s="21" t="s">
        <v>15</v>
      </c>
      <c r="M13" s="17" t="s">
        <v>9</v>
      </c>
    </row>
    <row r="14" spans="1:14" ht="13.5" customHeight="1">
      <c r="A14" s="17">
        <v>3</v>
      </c>
      <c r="B14" s="18" t="str">
        <f t="shared" si="0"/>
        <v>FS - 3</v>
      </c>
      <c r="C14" s="18" t="str">
        <f t="shared" si="1"/>
        <v>- function</v>
      </c>
      <c r="D14" s="18" t="s">
        <v>103</v>
      </c>
      <c r="E14" s="18"/>
      <c r="F14" s="19" t="s">
        <v>105</v>
      </c>
      <c r="G14" s="21" t="s">
        <v>86</v>
      </c>
      <c r="H14" s="18" t="s">
        <v>84</v>
      </c>
      <c r="I14" s="20">
        <v>45722</v>
      </c>
      <c r="J14" s="21" t="s">
        <v>15</v>
      </c>
      <c r="K14" s="22"/>
      <c r="L14" s="21" t="s">
        <v>15</v>
      </c>
      <c r="M14" s="17" t="s">
        <v>9</v>
      </c>
    </row>
    <row r="15" spans="1:14" ht="13.5" customHeight="1">
      <c r="A15" s="17">
        <v>4</v>
      </c>
      <c r="B15" s="18" t="str">
        <f t="shared" si="0"/>
        <v>FS - 4</v>
      </c>
      <c r="C15" s="18" t="str">
        <f t="shared" si="1"/>
        <v>- function</v>
      </c>
      <c r="D15" s="18" t="s">
        <v>106</v>
      </c>
      <c r="E15" s="18"/>
      <c r="F15" s="19" t="s">
        <v>102</v>
      </c>
      <c r="G15" s="18" t="s">
        <v>88</v>
      </c>
      <c r="H15" s="18">
        <v>7</v>
      </c>
      <c r="I15" s="20">
        <v>45722</v>
      </c>
      <c r="J15" s="21" t="s">
        <v>15</v>
      </c>
      <c r="K15" s="22"/>
      <c r="L15" s="21" t="s">
        <v>15</v>
      </c>
      <c r="M15" s="17" t="s">
        <v>9</v>
      </c>
    </row>
    <row r="16" spans="1:14" ht="13.5" customHeight="1">
      <c r="A16" s="17">
        <v>5</v>
      </c>
      <c r="B16" s="18" t="str">
        <f t="shared" si="0"/>
        <v>FS - 5</v>
      </c>
      <c r="C16" s="18" t="str">
        <f t="shared" si="1"/>
        <v>- function</v>
      </c>
      <c r="D16" s="18" t="s">
        <v>103</v>
      </c>
      <c r="E16" s="18"/>
      <c r="F16" s="19" t="s">
        <v>104</v>
      </c>
      <c r="G16" s="21" t="s">
        <v>89</v>
      </c>
      <c r="H16" s="18" t="s">
        <v>84</v>
      </c>
      <c r="I16" s="20">
        <v>45722</v>
      </c>
      <c r="J16" s="21" t="s">
        <v>15</v>
      </c>
      <c r="K16" s="22"/>
      <c r="L16" s="21" t="s">
        <v>15</v>
      </c>
      <c r="M16" s="17" t="s">
        <v>9</v>
      </c>
    </row>
    <row r="17" spans="1:13" ht="13.5" customHeight="1">
      <c r="A17" s="17">
        <v>6</v>
      </c>
      <c r="B17" s="18" t="str">
        <f t="shared" si="0"/>
        <v>FS - 6</v>
      </c>
      <c r="C17" s="18" t="str">
        <f t="shared" si="1"/>
        <v>- function</v>
      </c>
      <c r="D17" s="18" t="s">
        <v>107</v>
      </c>
      <c r="E17" s="18"/>
      <c r="F17" s="19" t="s">
        <v>102</v>
      </c>
      <c r="G17" s="18" t="s">
        <v>91</v>
      </c>
      <c r="H17" s="18">
        <v>-17</v>
      </c>
      <c r="I17" s="20">
        <v>45722</v>
      </c>
      <c r="J17" s="21" t="s">
        <v>16</v>
      </c>
      <c r="K17" s="22">
        <v>45748</v>
      </c>
      <c r="L17" s="21" t="s">
        <v>15</v>
      </c>
      <c r="M17" s="17" t="s">
        <v>9</v>
      </c>
    </row>
    <row r="18" spans="1:13" ht="13.5" customHeight="1">
      <c r="A18" s="17">
        <v>7</v>
      </c>
      <c r="B18" s="18" t="str">
        <f t="shared" si="0"/>
        <v>FS - 7</v>
      </c>
      <c r="C18" s="18" t="str">
        <f t="shared" si="1"/>
        <v>- function</v>
      </c>
      <c r="D18" s="18" t="s">
        <v>108</v>
      </c>
      <c r="E18" s="18"/>
      <c r="F18" s="19" t="s">
        <v>102</v>
      </c>
      <c r="G18" s="18" t="s">
        <v>93</v>
      </c>
      <c r="H18" s="18">
        <v>-7</v>
      </c>
      <c r="I18" s="20">
        <v>45722</v>
      </c>
      <c r="J18" s="21" t="s">
        <v>16</v>
      </c>
      <c r="K18" s="22">
        <v>45748</v>
      </c>
      <c r="L18" s="21" t="s">
        <v>15</v>
      </c>
      <c r="M18" s="17" t="s">
        <v>9</v>
      </c>
    </row>
    <row r="19" spans="1:13" ht="13.5" customHeight="1">
      <c r="A19" s="23">
        <v>8</v>
      </c>
      <c r="B19" s="24" t="str">
        <f t="shared" si="0"/>
        <v>FS - 8</v>
      </c>
      <c r="C19" s="24" t="str">
        <f t="shared" si="1"/>
        <v>- function</v>
      </c>
      <c r="D19" s="24" t="s">
        <v>109</v>
      </c>
      <c r="E19" s="24"/>
      <c r="F19" s="25" t="s">
        <v>102</v>
      </c>
      <c r="G19" s="26" t="s">
        <v>95</v>
      </c>
      <c r="H19" s="24">
        <v>0</v>
      </c>
      <c r="I19" s="27">
        <v>45722</v>
      </c>
      <c r="J19" s="26" t="s">
        <v>15</v>
      </c>
      <c r="K19" s="28"/>
      <c r="L19" s="26" t="s">
        <v>15</v>
      </c>
      <c r="M19" s="23" t="s">
        <v>9</v>
      </c>
    </row>
    <row r="20" spans="1:13" ht="13.5" customHeight="1">
      <c r="A20" s="17">
        <v>9</v>
      </c>
      <c r="B20" s="18" t="str">
        <f t="shared" si="0"/>
        <v>FS - 9</v>
      </c>
      <c r="C20" s="18" t="str">
        <f t="shared" si="1"/>
        <v>- function</v>
      </c>
      <c r="D20" s="18" t="s">
        <v>110</v>
      </c>
      <c r="E20" s="18"/>
      <c r="F20" s="19" t="s">
        <v>102</v>
      </c>
      <c r="G20" s="21" t="s">
        <v>97</v>
      </c>
      <c r="H20" s="18" t="s">
        <v>84</v>
      </c>
      <c r="I20" s="20">
        <v>45722</v>
      </c>
      <c r="J20" s="21" t="s">
        <v>16</v>
      </c>
      <c r="K20" s="22"/>
      <c r="L20" s="21" t="s">
        <v>16</v>
      </c>
      <c r="M20" s="17" t="s">
        <v>9</v>
      </c>
    </row>
    <row r="21" spans="1:13" ht="13.5" customHeight="1">
      <c r="A21" s="29"/>
      <c r="B21" s="30"/>
      <c r="C21" s="30"/>
      <c r="D21" s="30"/>
      <c r="E21" s="30"/>
      <c r="F21" s="31"/>
      <c r="G21" s="30"/>
      <c r="H21" s="30"/>
      <c r="I21" s="32"/>
      <c r="J21" s="33"/>
      <c r="K21" s="34"/>
      <c r="L21" s="33"/>
      <c r="M21" s="29"/>
    </row>
    <row r="22" spans="1:13" ht="52.5" customHeight="1">
      <c r="A22" s="29"/>
      <c r="B22" s="30"/>
      <c r="C22" s="30"/>
      <c r="D22" s="30"/>
      <c r="E22" s="30"/>
      <c r="F22" s="31"/>
      <c r="G22" s="33"/>
      <c r="H22" s="30"/>
      <c r="I22" s="32"/>
      <c r="J22" s="33"/>
      <c r="K22" s="34"/>
      <c r="L22" s="33"/>
      <c r="M22" s="29"/>
    </row>
    <row r="23" spans="1:13" ht="13.5" customHeight="1">
      <c r="A23" s="29"/>
      <c r="B23" s="30"/>
      <c r="C23" s="30"/>
      <c r="D23" s="30"/>
      <c r="E23" s="30"/>
      <c r="F23" s="31"/>
      <c r="G23" s="35"/>
      <c r="H23" s="31"/>
      <c r="I23" s="32"/>
      <c r="J23" s="33"/>
      <c r="K23" s="34"/>
      <c r="L23" s="33"/>
      <c r="M23" s="29"/>
    </row>
    <row r="24" spans="1:13" ht="13.5" customHeight="1">
      <c r="A24" s="29"/>
      <c r="B24" s="30"/>
      <c r="C24" s="30"/>
      <c r="D24" s="30"/>
      <c r="E24" s="30"/>
      <c r="F24" s="31"/>
      <c r="G24" s="35"/>
      <c r="H24" s="31"/>
      <c r="I24" s="32"/>
      <c r="J24" s="33"/>
      <c r="K24" s="34"/>
      <c r="L24" s="33"/>
      <c r="M24" s="29"/>
    </row>
    <row r="25" spans="1:13" ht="13.5" customHeight="1">
      <c r="A25" s="29"/>
      <c r="B25" s="30"/>
      <c r="C25" s="30"/>
      <c r="D25" s="30"/>
      <c r="E25" s="30"/>
      <c r="F25" s="31"/>
      <c r="G25" s="35"/>
      <c r="H25" s="31"/>
      <c r="I25" s="32"/>
      <c r="J25" s="33"/>
      <c r="K25" s="34"/>
      <c r="L25" s="33"/>
      <c r="M25" s="29"/>
    </row>
    <row r="26" spans="1:13" ht="13.5" customHeight="1"/>
    <row r="27" spans="1:13" ht="13.5" customHeight="1"/>
    <row r="28" spans="1:13" ht="13.5" customHeight="1"/>
    <row r="29" spans="1:13" ht="13.5" customHeight="1"/>
    <row r="30" spans="1:13" ht="13.5" customHeight="1"/>
    <row r="31" spans="1:13" ht="13.5" customHeight="1"/>
    <row r="32" spans="1:13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:J25">
    <cfRule type="containsText" dxfId="91" priority="1" operator="containsText" text="SKIPPED">
      <formula>NOT(ISERROR(SEARCH(("SKIPPED"),(J12))))</formula>
    </cfRule>
    <cfRule type="containsText" dxfId="90" priority="2" operator="containsText" text="Not Implemented">
      <formula>NOT(ISERROR(SEARCH(("Not Implemented"),(J12))))</formula>
    </cfRule>
    <cfRule type="containsText" dxfId="89" priority="3" operator="containsText" text="FAIL">
      <formula>NOT(ISERROR(SEARCH(("FAIL"),(J12))))</formula>
    </cfRule>
    <cfRule type="containsText" dxfId="88" priority="4" operator="containsText" text="PASS">
      <formula>NOT(ISERROR(SEARCH(("PASS"),(J12))))</formula>
    </cfRule>
  </conditionalFormatting>
  <conditionalFormatting sqref="L12:L25">
    <cfRule type="containsText" dxfId="87" priority="5" operator="containsText" text="SKIPPED">
      <formula>NOT(ISERROR(SEARCH(("SKIPPED"),(L12))))</formula>
    </cfRule>
    <cfRule type="containsText" dxfId="86" priority="6" operator="containsText" text="Not Implemented">
      <formula>NOT(ISERROR(SEARCH(("Not Implemented"),(L12))))</formula>
    </cfRule>
    <cfRule type="containsText" dxfId="85" priority="7" operator="containsText" text="FAIL">
      <formula>NOT(ISERROR(SEARCH(("FAIL"),(L12))))</formula>
    </cfRule>
    <cfRule type="containsText" dxfId="84" priority="8" operator="containsText" text="PASS">
      <formula>NOT(ISERROR(SEARCH(("PASS"),(L12))))</formula>
    </cfRule>
  </conditionalFormatting>
  <dataValidations count="2">
    <dataValidation type="list" allowBlank="1" showErrorMessage="1" sqref="J12:J22 L12:L22" xr:uid="{00000000-0002-0000-0200-000000000000}">
      <formula1>"PASS,FAIL,SKIPPED,NOT IMPLEMENTED"</formula1>
    </dataValidation>
    <dataValidation type="list" allowBlank="1" showErrorMessage="1" sqref="J23:J25 L23:L25" xr:uid="{00000000-0002-0000-0200-000001000000}">
      <formula1>"PASS,FAIL"</formula1>
    </dataValidation>
  </dataValidations>
  <pageMargins left="0.7" right="0.7" top="0.75" bottom="0.75" header="0" footer="0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>
      <selection sqref="A1:B1"/>
    </sheetView>
  </sheetViews>
  <sheetFormatPr defaultColWidth="12.59765625" defaultRowHeight="15" customHeight="1"/>
  <cols>
    <col min="1" max="1" width="9" customWidth="1"/>
    <col min="2" max="2" width="13.09765625" customWidth="1"/>
    <col min="3" max="3" width="15.5" customWidth="1"/>
    <col min="4" max="4" width="23.5" customWidth="1"/>
    <col min="5" max="5" width="17.19921875" customWidth="1"/>
    <col min="6" max="6" width="20" customWidth="1"/>
    <col min="7" max="7" width="30.69921875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5.5" customWidth="1"/>
    <col min="14" max="26" width="9" customWidth="1"/>
  </cols>
  <sheetData>
    <row r="1" spans="1:14" ht="13.5" customHeight="1">
      <c r="A1" s="76" t="s">
        <v>98</v>
      </c>
      <c r="B1" s="63"/>
      <c r="C1" s="82" t="s">
        <v>111</v>
      </c>
      <c r="D1" s="63"/>
      <c r="E1" s="11"/>
      <c r="F1" s="11"/>
      <c r="G1" s="11"/>
      <c r="H1" s="11"/>
      <c r="I1" s="11"/>
      <c r="J1" s="11"/>
      <c r="K1" s="11"/>
      <c r="L1" s="1"/>
    </row>
    <row r="2" spans="1:14" ht="13.5" customHeight="1">
      <c r="A2" s="76" t="s">
        <v>59</v>
      </c>
      <c r="B2" s="63"/>
      <c r="C2" s="83" t="s">
        <v>33</v>
      </c>
      <c r="D2" s="63"/>
      <c r="E2" s="11"/>
      <c r="F2" s="11"/>
      <c r="G2" s="11"/>
      <c r="H2" s="11"/>
      <c r="I2" s="11"/>
      <c r="J2" s="11"/>
      <c r="K2" s="11"/>
      <c r="L2" s="1"/>
    </row>
    <row r="3" spans="1:14" ht="13.5" customHeight="1">
      <c r="A3" s="76" t="s">
        <v>60</v>
      </c>
      <c r="B3" s="63"/>
      <c r="C3" s="80"/>
      <c r="D3" s="63"/>
      <c r="E3" s="11"/>
      <c r="F3" s="11"/>
      <c r="G3" s="11"/>
      <c r="H3" s="11"/>
      <c r="I3" s="11"/>
      <c r="J3" s="11"/>
      <c r="K3" s="11"/>
      <c r="L3" s="1"/>
    </row>
    <row r="4" spans="1:14" ht="13.5" customHeight="1">
      <c r="A4" s="76" t="s">
        <v>8</v>
      </c>
      <c r="B4" s="63"/>
      <c r="C4" s="80" t="s">
        <v>9</v>
      </c>
      <c r="D4" s="63"/>
      <c r="E4" s="11"/>
      <c r="F4" s="11"/>
      <c r="H4" s="11"/>
      <c r="I4" s="11"/>
      <c r="J4" s="11"/>
      <c r="K4" s="11"/>
      <c r="L4" s="1"/>
    </row>
    <row r="5" spans="1:14" ht="13.5" customHeight="1">
      <c r="A5" s="72" t="s">
        <v>61</v>
      </c>
      <c r="B5" s="73"/>
      <c r="C5" s="15" t="s">
        <v>62</v>
      </c>
      <c r="D5" s="15" t="s">
        <v>15</v>
      </c>
      <c r="E5" s="15" t="s">
        <v>16</v>
      </c>
      <c r="F5" s="15" t="s">
        <v>63</v>
      </c>
      <c r="G5" s="15" t="s">
        <v>17</v>
      </c>
      <c r="I5" s="11"/>
      <c r="J5" s="11"/>
      <c r="K5" s="11"/>
      <c r="L5" s="1"/>
    </row>
    <row r="6" spans="1:14" ht="13.5" customHeight="1">
      <c r="A6" s="74"/>
      <c r="B6" s="75"/>
      <c r="C6" s="9">
        <f>COUNTIF($J$12:$J$481,"&lt;&gt;")</f>
        <v>10</v>
      </c>
      <c r="D6" s="9">
        <f>COUNTIF($J$12:$J$480,"PASS")</f>
        <v>7</v>
      </c>
      <c r="E6" s="9">
        <f>COUNTIF($J$12:$J$483,"FAIL")</f>
        <v>3</v>
      </c>
      <c r="F6" s="9">
        <f>COUNTIF($J$12:$J$483,"NOT IMPLEMENTED")</f>
        <v>0</v>
      </c>
      <c r="G6" s="9">
        <f>COUNTIF($J$12:$J$483,"SKIPPED")</f>
        <v>0</v>
      </c>
      <c r="I6" s="11"/>
      <c r="J6" s="11"/>
      <c r="K6" s="11"/>
      <c r="L6" s="1"/>
    </row>
    <row r="7" spans="1:14" ht="13.5" customHeight="1">
      <c r="A7" s="72" t="s">
        <v>64</v>
      </c>
      <c r="B7" s="73"/>
      <c r="C7" s="15" t="s">
        <v>62</v>
      </c>
      <c r="D7" s="15" t="s">
        <v>15</v>
      </c>
      <c r="E7" s="15" t="s">
        <v>16</v>
      </c>
      <c r="F7" s="15" t="s">
        <v>63</v>
      </c>
      <c r="G7" s="15" t="s">
        <v>17</v>
      </c>
      <c r="I7" s="11"/>
      <c r="J7" s="11"/>
      <c r="K7" s="11"/>
      <c r="L7" s="1"/>
    </row>
    <row r="8" spans="1:14" ht="13.5" customHeight="1">
      <c r="A8" s="74"/>
      <c r="B8" s="75"/>
      <c r="C8" s="9">
        <f>COUNTIF($L$12:$L$481,"&lt;&gt;")</f>
        <v>10</v>
      </c>
      <c r="D8" s="9">
        <f>COUNTIF($L$12:$L$481,"PASS")</f>
        <v>9</v>
      </c>
      <c r="E8" s="9">
        <f>COUNTIF($L$12:$L$481,"FAIL")</f>
        <v>1</v>
      </c>
      <c r="F8" s="9">
        <f>COUNTIF($L$12:$L$481,"NOT IMPLEMENTED")</f>
        <v>0</v>
      </c>
      <c r="G8" s="9">
        <f>COUNTIF($L$12:$L$481,"SKIPPED")</f>
        <v>0</v>
      </c>
      <c r="I8" s="11"/>
      <c r="J8" s="11"/>
      <c r="K8" s="11"/>
      <c r="L8" s="1"/>
    </row>
    <row r="9" spans="1:14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4" ht="13.5" customHeight="1">
      <c r="A10" s="70" t="s">
        <v>65</v>
      </c>
      <c r="B10" s="70" t="s">
        <v>66</v>
      </c>
      <c r="C10" s="71" t="s">
        <v>67</v>
      </c>
      <c r="D10" s="70" t="s">
        <v>100</v>
      </c>
      <c r="E10" s="70" t="s">
        <v>69</v>
      </c>
      <c r="F10" s="70" t="s">
        <v>70</v>
      </c>
      <c r="G10" s="70" t="s">
        <v>71</v>
      </c>
      <c r="H10" s="70" t="s">
        <v>72</v>
      </c>
      <c r="I10" s="70" t="s">
        <v>73</v>
      </c>
      <c r="J10" s="70" t="s">
        <v>74</v>
      </c>
      <c r="K10" s="70" t="s">
        <v>75</v>
      </c>
      <c r="L10" s="70" t="s">
        <v>76</v>
      </c>
      <c r="M10" s="70" t="s">
        <v>77</v>
      </c>
    </row>
    <row r="11" spans="1:14" ht="19.5" customHeight="1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4" ht="57" customHeight="1">
      <c r="A12" s="17">
        <v>1</v>
      </c>
      <c r="B12" s="18" t="str">
        <f t="shared" ref="B12:B21" si="0">CONCATENATE($C$2," - ",A12)</f>
        <v>FD - 1</v>
      </c>
      <c r="C12" s="18" t="str">
        <f t="shared" ref="C12:C21" si="1">$C$1</f>
        <v>/ function</v>
      </c>
      <c r="D12" s="18" t="s">
        <v>112</v>
      </c>
      <c r="E12" s="18"/>
      <c r="F12" s="19" t="s">
        <v>113</v>
      </c>
      <c r="G12" s="18" t="s">
        <v>80</v>
      </c>
      <c r="H12" s="18">
        <v>2.4</v>
      </c>
      <c r="I12" s="20">
        <v>45722</v>
      </c>
      <c r="J12" s="21" t="s">
        <v>15</v>
      </c>
      <c r="K12" s="22"/>
      <c r="L12" s="21" t="s">
        <v>15</v>
      </c>
      <c r="M12" s="17" t="s">
        <v>9</v>
      </c>
      <c r="N12" s="1"/>
    </row>
    <row r="13" spans="1:14" ht="57" customHeight="1">
      <c r="A13" s="17">
        <v>2</v>
      </c>
      <c r="B13" s="18" t="str">
        <f t="shared" si="0"/>
        <v>FD - 2</v>
      </c>
      <c r="C13" s="18" t="str">
        <f t="shared" si="1"/>
        <v>/ function</v>
      </c>
      <c r="D13" s="18" t="s">
        <v>114</v>
      </c>
      <c r="E13" s="18"/>
      <c r="F13" s="19" t="s">
        <v>115</v>
      </c>
      <c r="G13" s="21" t="s">
        <v>83</v>
      </c>
      <c r="H13" s="18" t="s">
        <v>84</v>
      </c>
      <c r="I13" s="20">
        <v>45722</v>
      </c>
      <c r="J13" s="21" t="s">
        <v>15</v>
      </c>
      <c r="K13" s="22"/>
      <c r="L13" s="21" t="s">
        <v>15</v>
      </c>
      <c r="M13" s="17" t="s">
        <v>9</v>
      </c>
    </row>
    <row r="14" spans="1:14" ht="55.5" customHeight="1">
      <c r="A14" s="17">
        <v>3</v>
      </c>
      <c r="B14" s="18" t="str">
        <f t="shared" si="0"/>
        <v>FD - 3</v>
      </c>
      <c r="C14" s="18" t="str">
        <f t="shared" si="1"/>
        <v>/ function</v>
      </c>
      <c r="D14" s="18" t="s">
        <v>114</v>
      </c>
      <c r="E14" s="18"/>
      <c r="F14" s="19" t="s">
        <v>116</v>
      </c>
      <c r="G14" s="21" t="s">
        <v>86</v>
      </c>
      <c r="H14" s="18" t="s">
        <v>84</v>
      </c>
      <c r="I14" s="20">
        <v>45722</v>
      </c>
      <c r="J14" s="21" t="s">
        <v>15</v>
      </c>
      <c r="K14" s="22"/>
      <c r="L14" s="21" t="s">
        <v>15</v>
      </c>
      <c r="M14" s="17" t="s">
        <v>9</v>
      </c>
    </row>
    <row r="15" spans="1:14" ht="51.75" customHeight="1">
      <c r="A15" s="17">
        <v>4</v>
      </c>
      <c r="B15" s="18" t="str">
        <f t="shared" si="0"/>
        <v>FD - 4</v>
      </c>
      <c r="C15" s="18" t="str">
        <f t="shared" si="1"/>
        <v>/ function</v>
      </c>
      <c r="D15" s="18" t="s">
        <v>117</v>
      </c>
      <c r="E15" s="18"/>
      <c r="F15" s="19" t="s">
        <v>113</v>
      </c>
      <c r="G15" s="18" t="s">
        <v>118</v>
      </c>
      <c r="H15" s="18">
        <v>5</v>
      </c>
      <c r="I15" s="20">
        <v>45722</v>
      </c>
      <c r="J15" s="21" t="s">
        <v>15</v>
      </c>
      <c r="K15" s="22"/>
      <c r="L15" s="21" t="s">
        <v>15</v>
      </c>
      <c r="M15" s="17" t="s">
        <v>9</v>
      </c>
    </row>
    <row r="16" spans="1:14" ht="54" customHeight="1">
      <c r="A16" s="17">
        <v>5</v>
      </c>
      <c r="B16" s="18" t="str">
        <f t="shared" si="0"/>
        <v>FD - 5</v>
      </c>
      <c r="C16" s="18" t="str">
        <f t="shared" si="1"/>
        <v>/ function</v>
      </c>
      <c r="D16" s="24" t="s">
        <v>114</v>
      </c>
      <c r="E16" s="24"/>
      <c r="F16" s="25" t="s">
        <v>115</v>
      </c>
      <c r="G16" s="26" t="s">
        <v>89</v>
      </c>
      <c r="H16" s="24" t="s">
        <v>84</v>
      </c>
      <c r="I16" s="27">
        <v>45722</v>
      </c>
      <c r="J16" s="21" t="s">
        <v>15</v>
      </c>
      <c r="K16" s="22"/>
      <c r="L16" s="21" t="s">
        <v>15</v>
      </c>
      <c r="M16" s="17" t="s">
        <v>9</v>
      </c>
    </row>
    <row r="17" spans="1:13" ht="54" customHeight="1">
      <c r="A17" s="17">
        <v>6</v>
      </c>
      <c r="B17" s="18" t="str">
        <f t="shared" si="0"/>
        <v>FD - 6</v>
      </c>
      <c r="C17" s="18" t="str">
        <f t="shared" si="1"/>
        <v>/ function</v>
      </c>
      <c r="D17" s="18" t="s">
        <v>119</v>
      </c>
      <c r="E17" s="36"/>
      <c r="F17" s="19" t="s">
        <v>115</v>
      </c>
      <c r="G17" s="18" t="s">
        <v>120</v>
      </c>
      <c r="H17" s="18" t="s">
        <v>84</v>
      </c>
      <c r="I17" s="20">
        <v>45722</v>
      </c>
      <c r="J17" s="21" t="s">
        <v>15</v>
      </c>
      <c r="K17" s="22"/>
      <c r="L17" s="21" t="s">
        <v>15</v>
      </c>
      <c r="M17" s="17" t="s">
        <v>9</v>
      </c>
    </row>
    <row r="18" spans="1:13" ht="13.5" customHeight="1">
      <c r="A18" s="17">
        <v>7</v>
      </c>
      <c r="B18" s="18" t="str">
        <f t="shared" si="0"/>
        <v>FD - 7</v>
      </c>
      <c r="C18" s="18" t="str">
        <f t="shared" si="1"/>
        <v>/ function</v>
      </c>
      <c r="D18" s="37" t="s">
        <v>121</v>
      </c>
      <c r="E18" s="37"/>
      <c r="F18" s="38" t="s">
        <v>113</v>
      </c>
      <c r="G18" s="37" t="s">
        <v>91</v>
      </c>
      <c r="H18" s="37">
        <v>-2.4</v>
      </c>
      <c r="I18" s="27">
        <v>45722</v>
      </c>
      <c r="J18" s="21" t="s">
        <v>16</v>
      </c>
      <c r="K18" s="22">
        <v>45748</v>
      </c>
      <c r="L18" s="21" t="s">
        <v>15</v>
      </c>
      <c r="M18" s="17" t="s">
        <v>9</v>
      </c>
    </row>
    <row r="19" spans="1:13" ht="13.5" customHeight="1">
      <c r="A19" s="17">
        <v>8</v>
      </c>
      <c r="B19" s="18" t="str">
        <f t="shared" si="0"/>
        <v>FD - 8</v>
      </c>
      <c r="C19" s="18" t="str">
        <f t="shared" si="1"/>
        <v>/ function</v>
      </c>
      <c r="D19" s="18" t="s">
        <v>122</v>
      </c>
      <c r="E19" s="18"/>
      <c r="F19" s="19" t="s">
        <v>113</v>
      </c>
      <c r="G19" s="18" t="s">
        <v>93</v>
      </c>
      <c r="H19" s="18">
        <v>2.4</v>
      </c>
      <c r="I19" s="20">
        <v>45722</v>
      </c>
      <c r="J19" s="21" t="s">
        <v>16</v>
      </c>
      <c r="K19" s="22">
        <v>45748</v>
      </c>
      <c r="L19" s="21" t="s">
        <v>15</v>
      </c>
      <c r="M19" s="17" t="s">
        <v>9</v>
      </c>
    </row>
    <row r="20" spans="1:13" ht="54.75" customHeight="1">
      <c r="A20" s="23">
        <v>9</v>
      </c>
      <c r="B20" s="24" t="str">
        <f t="shared" si="0"/>
        <v>FD - 9</v>
      </c>
      <c r="C20" s="24" t="str">
        <f t="shared" si="1"/>
        <v>/ function</v>
      </c>
      <c r="D20" s="24" t="s">
        <v>123</v>
      </c>
      <c r="E20" s="24"/>
      <c r="F20" s="25" t="s">
        <v>113</v>
      </c>
      <c r="G20" s="26" t="s">
        <v>95</v>
      </c>
      <c r="H20" s="24">
        <v>1</v>
      </c>
      <c r="I20" s="27">
        <v>45722</v>
      </c>
      <c r="J20" s="26" t="s">
        <v>15</v>
      </c>
      <c r="K20" s="28"/>
      <c r="L20" s="26" t="s">
        <v>15</v>
      </c>
      <c r="M20" s="23" t="s">
        <v>9</v>
      </c>
    </row>
    <row r="21" spans="1:13" ht="57.75" customHeight="1">
      <c r="A21" s="17">
        <v>12</v>
      </c>
      <c r="B21" s="18" t="str">
        <f t="shared" si="0"/>
        <v>FD - 12</v>
      </c>
      <c r="C21" s="18" t="str">
        <f t="shared" si="1"/>
        <v>/ function</v>
      </c>
      <c r="D21" s="18" t="s">
        <v>124</v>
      </c>
      <c r="E21" s="18"/>
      <c r="F21" s="19" t="s">
        <v>113</v>
      </c>
      <c r="G21" s="21" t="s">
        <v>97</v>
      </c>
      <c r="H21" s="18" t="s">
        <v>84</v>
      </c>
      <c r="I21" s="20">
        <v>45722</v>
      </c>
      <c r="J21" s="21" t="s">
        <v>16</v>
      </c>
      <c r="K21" s="22"/>
      <c r="L21" s="21" t="s">
        <v>16</v>
      </c>
      <c r="M21" s="17" t="s">
        <v>9</v>
      </c>
    </row>
    <row r="22" spans="1:13" ht="124.5" customHeight="1">
      <c r="A22" s="29"/>
      <c r="B22" s="30"/>
      <c r="C22" s="30"/>
      <c r="D22" s="30"/>
      <c r="E22" s="30"/>
      <c r="F22" s="31"/>
      <c r="G22" s="30"/>
      <c r="H22" s="30"/>
      <c r="I22" s="32"/>
      <c r="J22" s="33"/>
      <c r="K22" s="34"/>
      <c r="L22" s="33"/>
      <c r="M22" s="29"/>
    </row>
    <row r="23" spans="1:13" ht="13.5" customHeight="1">
      <c r="A23" s="29"/>
      <c r="B23" s="30"/>
      <c r="C23" s="30"/>
      <c r="D23" s="30"/>
      <c r="E23" s="30"/>
      <c r="F23" s="31"/>
      <c r="G23" s="33"/>
      <c r="H23" s="30"/>
      <c r="I23" s="32"/>
      <c r="J23" s="33"/>
      <c r="K23" s="34"/>
      <c r="L23" s="33"/>
      <c r="M23" s="29"/>
    </row>
    <row r="24" spans="1:13" ht="13.5" customHeight="1"/>
    <row r="25" spans="1:13" ht="13.5" customHeight="1"/>
    <row r="26" spans="1:13" ht="13.5" customHeight="1"/>
    <row r="27" spans="1:13" ht="13.5" customHeight="1"/>
    <row r="28" spans="1:13" ht="13.5" customHeight="1"/>
    <row r="29" spans="1:13" ht="13.5" customHeight="1"/>
    <row r="30" spans="1:13" ht="13.5" customHeight="1"/>
    <row r="31" spans="1:13" ht="13.5" customHeight="1"/>
    <row r="32" spans="1:13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:J20 L12:L20 J22:J23 L22:L23">
    <cfRule type="containsText" dxfId="83" priority="1" operator="containsText" text="SKIPPED">
      <formula>NOT(ISERROR(SEARCH(("SKIPPED"),(J12))))</formula>
    </cfRule>
    <cfRule type="containsText" dxfId="82" priority="2" operator="containsText" text="Not Implemented">
      <formula>NOT(ISERROR(SEARCH(("Not Implemented"),(J12))))</formula>
    </cfRule>
    <cfRule type="containsText" dxfId="81" priority="3" operator="containsText" text="FAIL">
      <formula>NOT(ISERROR(SEARCH(("FAIL"),(J12))))</formula>
    </cfRule>
    <cfRule type="containsText" dxfId="80" priority="4" operator="containsText" text="PASS">
      <formula>NOT(ISERROR(SEARCH(("PASS"),(J12))))</formula>
    </cfRule>
  </conditionalFormatting>
  <conditionalFormatting sqref="J13:J23 L13:L23">
    <cfRule type="containsText" dxfId="79" priority="5" operator="containsText" text="SKIPPED">
      <formula>NOT(ISERROR(SEARCH(("SKIPPED"),(J13))))</formula>
    </cfRule>
    <cfRule type="containsText" dxfId="78" priority="6" operator="containsText" text="Not Implemented">
      <formula>NOT(ISERROR(SEARCH(("Not Implemented"),(J13))))</formula>
    </cfRule>
    <cfRule type="containsText" dxfId="77" priority="7" operator="containsText" text="FAIL">
      <formula>NOT(ISERROR(SEARCH(("FAIL"),(J13))))</formula>
    </cfRule>
    <cfRule type="containsText" dxfId="76" priority="8" operator="containsText" text="PASS">
      <formula>NOT(ISERROR(SEARCH(("PASS"),(J13))))</formula>
    </cfRule>
  </conditionalFormatting>
  <conditionalFormatting sqref="J21 L21">
    <cfRule type="containsText" dxfId="75" priority="29" operator="containsText" text="SKIPPED">
      <formula>NOT(ISERROR(SEARCH(("SKIPPED"),(J21))))</formula>
    </cfRule>
    <cfRule type="containsText" dxfId="74" priority="30" operator="containsText" text="Not Implemented">
      <formula>NOT(ISERROR(SEARCH(("Not Implemented"),(J21))))</formula>
    </cfRule>
    <cfRule type="containsText" dxfId="73" priority="31" operator="containsText" text="FAIL">
      <formula>NOT(ISERROR(SEARCH(("FAIL"),(J21))))</formula>
    </cfRule>
    <cfRule type="containsText" dxfId="72" priority="32" operator="containsText" text="PASS">
      <formula>NOT(ISERROR(SEARCH(("PASS"),(J21))))</formula>
    </cfRule>
  </conditionalFormatting>
  <dataValidations count="1">
    <dataValidation type="list" allowBlank="1" showErrorMessage="1" sqref="J12:J23 L12:L23" xr:uid="{00000000-0002-0000-0300-000001000000}">
      <formula1>"PASS,FAIL,SKIPPED,NOT IMPLEMENTED"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'Test report '!$B$8:$B$11</xm:f>
          </x14:formula1>
          <xm:sqref>C3:C4 M12:N12 M13:M23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topLeftCell="D12" workbookViewId="0">
      <selection sqref="A1:B1"/>
    </sheetView>
  </sheetViews>
  <sheetFormatPr defaultColWidth="12.59765625" defaultRowHeight="15" customHeight="1"/>
  <cols>
    <col min="1" max="1" width="9" customWidth="1"/>
    <col min="2" max="2" width="13.09765625" customWidth="1"/>
    <col min="3" max="3" width="16.69921875" customWidth="1"/>
    <col min="4" max="4" width="19.69921875" customWidth="1"/>
    <col min="5" max="5" width="17.19921875" customWidth="1"/>
    <col min="6" max="6" width="20.3984375" customWidth="1"/>
    <col min="7" max="7" width="30.69921875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8.69921875" customWidth="1"/>
    <col min="14" max="26" width="9" customWidth="1"/>
  </cols>
  <sheetData>
    <row r="1" spans="1:13" ht="13.5" customHeight="1">
      <c r="A1" s="76" t="s">
        <v>98</v>
      </c>
      <c r="B1" s="63"/>
      <c r="C1" s="80" t="s">
        <v>125</v>
      </c>
      <c r="D1" s="63"/>
      <c r="E1" s="11"/>
      <c r="F1" s="11"/>
      <c r="G1" s="11"/>
      <c r="H1" s="11"/>
      <c r="I1" s="11"/>
      <c r="J1" s="11"/>
      <c r="K1" s="11"/>
      <c r="L1" s="1"/>
    </row>
    <row r="2" spans="1:13" ht="13.5" customHeight="1">
      <c r="A2" s="76" t="s">
        <v>59</v>
      </c>
      <c r="B2" s="63"/>
      <c r="C2" s="83" t="s">
        <v>36</v>
      </c>
      <c r="D2" s="63"/>
      <c r="E2" s="11"/>
      <c r="F2" s="11"/>
      <c r="G2" s="11"/>
      <c r="H2" s="11"/>
      <c r="I2" s="11"/>
      <c r="J2" s="11"/>
      <c r="K2" s="11"/>
      <c r="L2" s="1"/>
    </row>
    <row r="3" spans="1:13" ht="13.5" customHeight="1">
      <c r="A3" s="76" t="s">
        <v>60</v>
      </c>
      <c r="B3" s="63"/>
      <c r="C3" s="80"/>
      <c r="D3" s="63"/>
      <c r="E3" s="11"/>
      <c r="F3" s="11"/>
      <c r="G3" s="11"/>
      <c r="H3" s="11"/>
      <c r="I3" s="11"/>
      <c r="J3" s="11"/>
      <c r="K3" s="11"/>
      <c r="L3" s="1"/>
    </row>
    <row r="4" spans="1:13" ht="13.5" customHeight="1">
      <c r="A4" s="76" t="s">
        <v>8</v>
      </c>
      <c r="B4" s="63"/>
      <c r="C4" s="80" t="s">
        <v>9</v>
      </c>
      <c r="D4" s="63"/>
      <c r="E4" s="11"/>
      <c r="F4" s="11"/>
      <c r="H4" s="11"/>
      <c r="I4" s="11"/>
      <c r="J4" s="11"/>
      <c r="K4" s="11"/>
      <c r="L4" s="1"/>
    </row>
    <row r="5" spans="1:13" ht="13.5" customHeight="1">
      <c r="A5" s="72" t="s">
        <v>61</v>
      </c>
      <c r="B5" s="73"/>
      <c r="C5" s="15" t="s">
        <v>62</v>
      </c>
      <c r="D5" s="15" t="s">
        <v>15</v>
      </c>
      <c r="E5" s="15" t="s">
        <v>16</v>
      </c>
      <c r="F5" s="15" t="s">
        <v>63</v>
      </c>
      <c r="G5" s="15" t="s">
        <v>17</v>
      </c>
      <c r="I5" s="11"/>
      <c r="J5" s="11"/>
      <c r="K5" s="11"/>
      <c r="L5" s="1"/>
    </row>
    <row r="6" spans="1:13" ht="13.5" customHeight="1">
      <c r="A6" s="74"/>
      <c r="B6" s="75"/>
      <c r="C6" s="9">
        <f>COUNTIF($J$12:$J$486,"&lt;&gt;")</f>
        <v>8</v>
      </c>
      <c r="D6" s="9">
        <f>COUNTIF($J$12:$J$485,"PASS")</f>
        <v>6</v>
      </c>
      <c r="E6" s="9">
        <f>COUNTIF($J$12:$J$488,"FAIL")</f>
        <v>2</v>
      </c>
      <c r="F6" s="9">
        <f>COUNTIF($J$12:$J$488,"NOT IMPLEMENTED")</f>
        <v>0</v>
      </c>
      <c r="G6" s="9">
        <f>COUNTIF($J$12:$J$488,"SKIPPED")</f>
        <v>0</v>
      </c>
      <c r="I6" s="11"/>
      <c r="J6" s="11"/>
      <c r="K6" s="11"/>
      <c r="L6" s="1"/>
    </row>
    <row r="7" spans="1:13" ht="13.5" customHeight="1">
      <c r="A7" s="72" t="s">
        <v>64</v>
      </c>
      <c r="B7" s="73"/>
      <c r="C7" s="15" t="s">
        <v>62</v>
      </c>
      <c r="D7" s="15" t="s">
        <v>15</v>
      </c>
      <c r="E7" s="15" t="s">
        <v>16</v>
      </c>
      <c r="F7" s="15" t="s">
        <v>63</v>
      </c>
      <c r="G7" s="15" t="s">
        <v>17</v>
      </c>
      <c r="I7" s="11"/>
      <c r="J7" s="11"/>
      <c r="K7" s="11"/>
      <c r="L7" s="1"/>
    </row>
    <row r="8" spans="1:13" ht="13.5" customHeight="1">
      <c r="A8" s="74"/>
      <c r="B8" s="75"/>
      <c r="C8" s="9">
        <f>COUNTIF($L$12:$L$486,"&lt;&gt;")</f>
        <v>8</v>
      </c>
      <c r="D8" s="9">
        <f>COUNTIF($L$12:$L$486,"PASS")</f>
        <v>8</v>
      </c>
      <c r="E8" s="9">
        <f>COUNTIF($L$12:$L$486,"FAIL")</f>
        <v>0</v>
      </c>
      <c r="F8" s="9">
        <f>COUNTIF($L$12:$L$486,"NOT IMPLEMENTED")</f>
        <v>0</v>
      </c>
      <c r="G8" s="9">
        <f>COUNTIF($L$12:$L$486,"SKIPPED")</f>
        <v>0</v>
      </c>
      <c r="I8" s="11"/>
      <c r="J8" s="11"/>
      <c r="K8" s="11"/>
      <c r="L8" s="1"/>
    </row>
    <row r="9" spans="1:13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13.5" customHeight="1">
      <c r="A10" s="70" t="s">
        <v>65</v>
      </c>
      <c r="B10" s="70" t="s">
        <v>66</v>
      </c>
      <c r="C10" s="71" t="s">
        <v>67</v>
      </c>
      <c r="D10" s="70" t="s">
        <v>100</v>
      </c>
      <c r="E10" s="70" t="s">
        <v>69</v>
      </c>
      <c r="F10" s="70" t="s">
        <v>70</v>
      </c>
      <c r="G10" s="70" t="s">
        <v>71</v>
      </c>
      <c r="H10" s="70" t="s">
        <v>72</v>
      </c>
      <c r="I10" s="70" t="s">
        <v>73</v>
      </c>
      <c r="J10" s="70" t="s">
        <v>74</v>
      </c>
      <c r="K10" s="70" t="s">
        <v>75</v>
      </c>
      <c r="L10" s="70" t="s">
        <v>76</v>
      </c>
      <c r="M10" s="70" t="s">
        <v>77</v>
      </c>
    </row>
    <row r="11" spans="1:13" ht="13.5" customHeight="1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3" ht="54.75" customHeight="1">
      <c r="A12" s="17">
        <v>1</v>
      </c>
      <c r="B12" s="18" t="str">
        <f t="shared" ref="B12:B19" si="0">CONCATENATE($C$2," - ",A12)</f>
        <v>FPo - 1</v>
      </c>
      <c r="C12" s="18" t="str">
        <f t="shared" ref="C12:C19" si="1">$C$1</f>
        <v>Power function</v>
      </c>
      <c r="D12" s="18" t="s">
        <v>126</v>
      </c>
      <c r="E12" s="18"/>
      <c r="F12" s="19" t="s">
        <v>127</v>
      </c>
      <c r="G12" s="18" t="s">
        <v>128</v>
      </c>
      <c r="H12" s="18">
        <v>144</v>
      </c>
      <c r="I12" s="20">
        <v>45722</v>
      </c>
      <c r="J12" s="21" t="s">
        <v>15</v>
      </c>
      <c r="K12" s="22"/>
      <c r="L12" s="21" t="s">
        <v>15</v>
      </c>
      <c r="M12" s="17" t="s">
        <v>9</v>
      </c>
    </row>
    <row r="13" spans="1:13" ht="51.75" customHeight="1">
      <c r="A13" s="17">
        <v>2</v>
      </c>
      <c r="B13" s="18" t="str">
        <f t="shared" si="0"/>
        <v>FPo - 2</v>
      </c>
      <c r="C13" s="18" t="str">
        <f t="shared" si="1"/>
        <v>Power function</v>
      </c>
      <c r="D13" s="18" t="s">
        <v>129</v>
      </c>
      <c r="E13" s="18"/>
      <c r="F13" s="19" t="s">
        <v>130</v>
      </c>
      <c r="G13" s="21" t="s">
        <v>83</v>
      </c>
      <c r="H13" s="18" t="s">
        <v>84</v>
      </c>
      <c r="I13" s="20">
        <v>45722</v>
      </c>
      <c r="J13" s="21" t="s">
        <v>15</v>
      </c>
      <c r="K13" s="22"/>
      <c r="L13" s="21" t="s">
        <v>15</v>
      </c>
      <c r="M13" s="17" t="s">
        <v>9</v>
      </c>
    </row>
    <row r="14" spans="1:13" ht="49.5" customHeight="1">
      <c r="A14" s="17">
        <v>3</v>
      </c>
      <c r="B14" s="18" t="str">
        <f t="shared" si="0"/>
        <v>FPo - 3</v>
      </c>
      <c r="C14" s="18" t="str">
        <f t="shared" si="1"/>
        <v>Power function</v>
      </c>
      <c r="D14" s="18" t="s">
        <v>129</v>
      </c>
      <c r="E14" s="18"/>
      <c r="F14" s="19" t="s">
        <v>131</v>
      </c>
      <c r="G14" s="21" t="s">
        <v>86</v>
      </c>
      <c r="H14" s="18" t="s">
        <v>84</v>
      </c>
      <c r="I14" s="20">
        <v>45722</v>
      </c>
      <c r="J14" s="21" t="s">
        <v>15</v>
      </c>
      <c r="K14" s="22"/>
      <c r="L14" s="21" t="s">
        <v>15</v>
      </c>
      <c r="M14" s="17" t="s">
        <v>9</v>
      </c>
    </row>
    <row r="15" spans="1:13" ht="52.5" customHeight="1">
      <c r="A15" s="17">
        <v>4</v>
      </c>
      <c r="B15" s="18" t="str">
        <f t="shared" si="0"/>
        <v>FPo - 4</v>
      </c>
      <c r="C15" s="18" t="str">
        <f t="shared" si="1"/>
        <v>Power function</v>
      </c>
      <c r="D15" s="24" t="s">
        <v>132</v>
      </c>
      <c r="E15" s="24"/>
      <c r="F15" s="25" t="s">
        <v>127</v>
      </c>
      <c r="G15" s="24" t="s">
        <v>118</v>
      </c>
      <c r="H15" s="24">
        <v>552.42999999999995</v>
      </c>
      <c r="I15" s="20">
        <v>45722</v>
      </c>
      <c r="J15" s="21" t="s">
        <v>15</v>
      </c>
      <c r="K15" s="22"/>
      <c r="L15" s="21" t="s">
        <v>15</v>
      </c>
      <c r="M15" s="17" t="s">
        <v>9</v>
      </c>
    </row>
    <row r="16" spans="1:13" ht="54.75" customHeight="1">
      <c r="A16" s="17">
        <v>5</v>
      </c>
      <c r="B16" s="18" t="str">
        <f t="shared" si="0"/>
        <v>FPo - 5</v>
      </c>
      <c r="C16" s="18" t="str">
        <f t="shared" si="1"/>
        <v>Power function</v>
      </c>
      <c r="D16" s="18" t="s">
        <v>129</v>
      </c>
      <c r="E16" s="18"/>
      <c r="F16" s="19" t="s">
        <v>130</v>
      </c>
      <c r="G16" s="21" t="s">
        <v>89</v>
      </c>
      <c r="H16" s="18" t="s">
        <v>84</v>
      </c>
      <c r="I16" s="20">
        <v>45722</v>
      </c>
      <c r="J16" s="21" t="s">
        <v>15</v>
      </c>
      <c r="K16" s="22"/>
      <c r="L16" s="21" t="s">
        <v>15</v>
      </c>
      <c r="M16" s="17" t="s">
        <v>9</v>
      </c>
    </row>
    <row r="17" spans="1:13" ht="54" customHeight="1">
      <c r="A17" s="17">
        <v>6</v>
      </c>
      <c r="B17" s="18" t="str">
        <f t="shared" si="0"/>
        <v>FPo - 6</v>
      </c>
      <c r="C17" s="18" t="str">
        <f t="shared" si="1"/>
        <v>Power function</v>
      </c>
      <c r="D17" s="18" t="s">
        <v>133</v>
      </c>
      <c r="E17" s="18"/>
      <c r="F17" s="19" t="s">
        <v>127</v>
      </c>
      <c r="G17" s="18" t="s">
        <v>134</v>
      </c>
      <c r="H17" s="18">
        <v>144</v>
      </c>
      <c r="I17" s="20">
        <v>45722</v>
      </c>
      <c r="J17" s="21" t="s">
        <v>16</v>
      </c>
      <c r="K17" s="22">
        <v>45748</v>
      </c>
      <c r="L17" s="21" t="s">
        <v>15</v>
      </c>
      <c r="M17" s="17" t="s">
        <v>9</v>
      </c>
    </row>
    <row r="18" spans="1:13" ht="51.75" customHeight="1">
      <c r="A18" s="23">
        <v>7</v>
      </c>
      <c r="B18" s="24" t="str">
        <f t="shared" si="0"/>
        <v>FPo - 7</v>
      </c>
      <c r="C18" s="24" t="str">
        <f t="shared" si="1"/>
        <v>Power function</v>
      </c>
      <c r="D18" s="39" t="s">
        <v>135</v>
      </c>
      <c r="E18" s="39"/>
      <c r="F18" s="40" t="s">
        <v>127</v>
      </c>
      <c r="G18" s="39" t="s">
        <v>136</v>
      </c>
      <c r="H18" s="39" t="s">
        <v>137</v>
      </c>
      <c r="I18" s="27">
        <v>45722</v>
      </c>
      <c r="J18" s="26" t="s">
        <v>16</v>
      </c>
      <c r="K18" s="22">
        <v>45748</v>
      </c>
      <c r="L18" s="26" t="s">
        <v>15</v>
      </c>
      <c r="M18" s="23" t="s">
        <v>9</v>
      </c>
    </row>
    <row r="19" spans="1:13" ht="51.75" customHeight="1">
      <c r="A19" s="17">
        <v>8</v>
      </c>
      <c r="B19" s="18" t="str">
        <f t="shared" si="0"/>
        <v>FPo - 8</v>
      </c>
      <c r="C19" s="18" t="str">
        <f t="shared" si="1"/>
        <v>Power function</v>
      </c>
      <c r="D19" s="18" t="s">
        <v>138</v>
      </c>
      <c r="E19" s="18"/>
      <c r="F19" s="19" t="s">
        <v>127</v>
      </c>
      <c r="G19" s="21" t="s">
        <v>95</v>
      </c>
      <c r="H19" s="18" t="s">
        <v>139</v>
      </c>
      <c r="I19" s="20">
        <v>45722</v>
      </c>
      <c r="J19" s="21" t="s">
        <v>15</v>
      </c>
      <c r="K19" s="22"/>
      <c r="L19" s="21" t="s">
        <v>15</v>
      </c>
      <c r="M19" s="17" t="s">
        <v>9</v>
      </c>
    </row>
    <row r="20" spans="1:13" ht="45" customHeight="1">
      <c r="A20" s="29"/>
      <c r="B20" s="30"/>
      <c r="C20" s="30"/>
      <c r="D20" s="30"/>
      <c r="E20" s="30"/>
      <c r="F20" s="31"/>
      <c r="G20" s="30"/>
      <c r="H20" s="30"/>
      <c r="I20" s="32"/>
      <c r="J20" s="33"/>
      <c r="K20" s="34"/>
      <c r="L20" s="33"/>
      <c r="M20" s="29"/>
    </row>
    <row r="21" spans="1:13" ht="42.75" customHeight="1">
      <c r="A21" s="29"/>
      <c r="B21" s="30"/>
      <c r="C21" s="30"/>
      <c r="D21" s="30"/>
      <c r="E21" s="30"/>
      <c r="F21" s="31"/>
      <c r="G21" s="30"/>
      <c r="H21" s="30"/>
      <c r="I21" s="32"/>
      <c r="J21" s="33"/>
      <c r="K21" s="34"/>
      <c r="L21" s="33"/>
      <c r="M21" s="29"/>
    </row>
    <row r="22" spans="1:13" ht="78" customHeight="1">
      <c r="A22" s="29"/>
      <c r="B22" s="30"/>
      <c r="C22" s="30"/>
      <c r="D22" s="30"/>
      <c r="E22" s="30"/>
      <c r="F22" s="31"/>
      <c r="G22" s="33"/>
      <c r="H22" s="30"/>
      <c r="I22" s="32"/>
      <c r="J22" s="33"/>
      <c r="K22" s="34"/>
      <c r="L22" s="33"/>
      <c r="M22" s="29"/>
    </row>
    <row r="23" spans="1:13" ht="13.5" customHeight="1">
      <c r="A23" s="29"/>
      <c r="B23" s="30"/>
      <c r="C23" s="30"/>
      <c r="D23" s="30"/>
      <c r="E23" s="30"/>
      <c r="F23" s="31"/>
      <c r="G23" s="41"/>
      <c r="H23" s="31"/>
      <c r="I23" s="32"/>
      <c r="J23" s="33"/>
      <c r="K23" s="34"/>
      <c r="L23" s="33"/>
      <c r="M23" s="29"/>
    </row>
    <row r="24" spans="1:13" ht="13.5" customHeight="1">
      <c r="A24" s="29"/>
      <c r="B24" s="30"/>
      <c r="C24" s="30"/>
      <c r="D24" s="30"/>
      <c r="E24" s="30"/>
      <c r="F24" s="31"/>
      <c r="G24" s="41"/>
      <c r="H24" s="31"/>
      <c r="I24" s="32"/>
      <c r="J24" s="33"/>
      <c r="K24" s="34"/>
      <c r="L24" s="33"/>
      <c r="M24" s="29"/>
    </row>
    <row r="25" spans="1:13" ht="13.5" customHeight="1">
      <c r="A25" s="29"/>
      <c r="B25" s="30"/>
      <c r="C25" s="30"/>
      <c r="D25" s="30"/>
      <c r="E25" s="30"/>
      <c r="F25" s="31"/>
      <c r="G25" s="41"/>
      <c r="H25" s="31"/>
      <c r="I25" s="32"/>
      <c r="J25" s="33"/>
      <c r="K25" s="34"/>
      <c r="L25" s="33"/>
      <c r="M25" s="29"/>
    </row>
    <row r="26" spans="1:13" ht="42.75" customHeight="1">
      <c r="A26" s="29"/>
      <c r="B26" s="30"/>
      <c r="C26" s="30"/>
      <c r="D26" s="30"/>
      <c r="E26" s="30"/>
      <c r="F26" s="31"/>
      <c r="G26" s="41"/>
      <c r="H26" s="31"/>
      <c r="I26" s="32"/>
      <c r="J26" s="33"/>
      <c r="K26" s="34"/>
      <c r="L26" s="33"/>
      <c r="M26" s="29"/>
    </row>
    <row r="27" spans="1:13" ht="13.5" customHeight="1">
      <c r="A27" s="29"/>
      <c r="B27" s="30"/>
      <c r="C27" s="30"/>
      <c r="D27" s="30"/>
      <c r="E27" s="30"/>
      <c r="F27" s="31"/>
      <c r="G27" s="41"/>
      <c r="H27" s="31"/>
      <c r="I27" s="32"/>
      <c r="J27" s="33"/>
      <c r="K27" s="34"/>
      <c r="L27" s="33"/>
      <c r="M27" s="29"/>
    </row>
    <row r="28" spans="1:13" ht="13.5" customHeight="1">
      <c r="A28" s="29"/>
      <c r="B28" s="30"/>
      <c r="C28" s="30"/>
      <c r="D28" s="30"/>
      <c r="E28" s="30"/>
      <c r="F28" s="31"/>
      <c r="G28" s="41"/>
      <c r="H28" s="31"/>
      <c r="I28" s="32"/>
      <c r="J28" s="33"/>
      <c r="K28" s="34"/>
      <c r="L28" s="33"/>
      <c r="M28" s="29"/>
    </row>
    <row r="29" spans="1:13" ht="13.5" customHeight="1">
      <c r="A29" s="29"/>
      <c r="B29" s="30"/>
      <c r="C29" s="30"/>
      <c r="D29" s="30"/>
      <c r="E29" s="30"/>
      <c r="F29" s="31"/>
      <c r="G29" s="42"/>
      <c r="H29" s="31"/>
      <c r="I29" s="32"/>
      <c r="J29" s="33"/>
      <c r="K29" s="34"/>
      <c r="L29" s="33"/>
      <c r="M29" s="29"/>
    </row>
    <row r="30" spans="1:13" ht="13.5" customHeight="1">
      <c r="A30" s="29"/>
      <c r="B30" s="30"/>
      <c r="C30" s="30"/>
      <c r="D30" s="30"/>
      <c r="E30" s="30"/>
      <c r="F30" s="31"/>
      <c r="G30" s="41"/>
      <c r="H30" s="31"/>
      <c r="I30" s="32"/>
      <c r="J30" s="33"/>
      <c r="K30" s="34"/>
      <c r="L30" s="33"/>
      <c r="M30" s="29"/>
    </row>
    <row r="31" spans="1:13" ht="13.5" customHeight="1">
      <c r="G31" s="12"/>
    </row>
    <row r="32" spans="1:13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:J30 L12:L30">
    <cfRule type="containsText" dxfId="71" priority="1" operator="containsText" text="SKIPPED">
      <formula>NOT(ISERROR(SEARCH(("SKIPPED"),(J12))))</formula>
    </cfRule>
    <cfRule type="containsText" dxfId="70" priority="2" operator="containsText" text="Not Implemented">
      <formula>NOT(ISERROR(SEARCH(("Not Implemented"),(J12))))</formula>
    </cfRule>
    <cfRule type="containsText" dxfId="69" priority="3" operator="containsText" text="FAIL">
      <formula>NOT(ISERROR(SEARCH(("FAIL"),(J12))))</formula>
    </cfRule>
    <cfRule type="containsText" dxfId="68" priority="4" operator="containsText" text="PASS">
      <formula>NOT(ISERROR(SEARCH(("PASS"),(J12))))</formula>
    </cfRule>
  </conditionalFormatting>
  <conditionalFormatting sqref="J14:J30 L14:L30">
    <cfRule type="containsText" dxfId="67" priority="5" operator="containsText" text="SKIPPED">
      <formula>NOT(ISERROR(SEARCH(("SKIPPED"),(J14))))</formula>
    </cfRule>
    <cfRule type="containsText" dxfId="66" priority="6" operator="containsText" text="Not Implemented">
      <formula>NOT(ISERROR(SEARCH(("Not Implemented"),(J14))))</formula>
    </cfRule>
    <cfRule type="containsText" dxfId="65" priority="7" operator="containsText" text="FAIL">
      <formula>NOT(ISERROR(SEARCH(("FAIL"),(J14))))</formula>
    </cfRule>
    <cfRule type="containsText" dxfId="64" priority="8" operator="containsText" text="PASS">
      <formula>NOT(ISERROR(SEARCH(("PASS"),(J14))))</formula>
    </cfRule>
  </conditionalFormatting>
  <dataValidations count="1">
    <dataValidation type="list" allowBlank="1" showErrorMessage="1" sqref="J12:J19 L12:L19" xr:uid="{00000000-0002-0000-0400-000001000000}">
      <formula1>"PASS,FAIL,SKIPPED,NOT IMPLEMENTED"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400-000000000000}">
          <x14:formula1>
            <xm:f>'Test report '!$B$8:$B$11</xm:f>
          </x14:formula1>
          <xm:sqref>C3:C4</xm:sqref>
        </x14:dataValidation>
        <x14:dataValidation type="list" allowBlank="1" showErrorMessage="1" xr:uid="{00000000-0002-0000-0400-000002000000}">
          <x14:formula1>
            <xm:f>'Test report '!$C$14:$C$17</xm:f>
          </x14:formula1>
          <xm:sqref>J20:J30 L20:L30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0"/>
  <sheetViews>
    <sheetView workbookViewId="0">
      <selection sqref="A1:B1"/>
    </sheetView>
  </sheetViews>
  <sheetFormatPr defaultColWidth="12.59765625" defaultRowHeight="15" customHeight="1"/>
  <cols>
    <col min="1" max="1" width="9" customWidth="1"/>
    <col min="2" max="2" width="13.09765625" customWidth="1"/>
    <col min="3" max="3" width="13.69921875" customWidth="1"/>
    <col min="4" max="4" width="19.69921875" customWidth="1"/>
    <col min="5" max="5" width="17.19921875" customWidth="1"/>
    <col min="6" max="6" width="19.8984375" customWidth="1"/>
    <col min="7" max="7" width="30.69921875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6.19921875" customWidth="1"/>
    <col min="14" max="26" width="9" customWidth="1"/>
  </cols>
  <sheetData>
    <row r="1" spans="1:13" ht="13.5" customHeight="1">
      <c r="A1" s="76" t="s">
        <v>98</v>
      </c>
      <c r="B1" s="63"/>
      <c r="C1" s="10" t="s">
        <v>140</v>
      </c>
      <c r="D1" s="1"/>
      <c r="E1" s="11"/>
      <c r="F1" s="11"/>
      <c r="G1" s="11"/>
      <c r="H1" s="11"/>
      <c r="I1" s="11"/>
      <c r="J1" s="11"/>
      <c r="K1" s="11"/>
      <c r="L1" s="1"/>
    </row>
    <row r="2" spans="1:13" ht="13.5" customHeight="1">
      <c r="A2" s="76" t="s">
        <v>59</v>
      </c>
      <c r="B2" s="63"/>
      <c r="C2" s="13" t="s">
        <v>30</v>
      </c>
      <c r="D2" s="14"/>
      <c r="E2" s="11"/>
      <c r="F2" s="11"/>
      <c r="G2" s="11"/>
      <c r="H2" s="11"/>
      <c r="I2" s="11"/>
      <c r="J2" s="11"/>
      <c r="K2" s="11"/>
      <c r="L2" s="1"/>
    </row>
    <row r="3" spans="1:13" ht="13.5" customHeight="1">
      <c r="A3" s="76" t="s">
        <v>60</v>
      </c>
      <c r="B3" s="63"/>
      <c r="C3" s="3"/>
      <c r="D3" s="1"/>
      <c r="E3" s="11"/>
      <c r="F3" s="11"/>
      <c r="G3" s="11"/>
      <c r="H3" s="11"/>
      <c r="I3" s="11"/>
      <c r="J3" s="11"/>
      <c r="K3" s="11"/>
      <c r="L3" s="1"/>
    </row>
    <row r="4" spans="1:13" ht="13.5" customHeight="1">
      <c r="A4" s="76" t="s">
        <v>8</v>
      </c>
      <c r="B4" s="63"/>
      <c r="C4" s="3" t="s">
        <v>9</v>
      </c>
      <c r="D4" s="1"/>
      <c r="E4" s="11"/>
      <c r="F4" s="11"/>
      <c r="H4" s="11"/>
      <c r="I4" s="11"/>
      <c r="J4" s="11"/>
      <c r="K4" s="11"/>
      <c r="L4" s="1"/>
    </row>
    <row r="5" spans="1:13" ht="13.5" customHeight="1">
      <c r="A5" s="72" t="s">
        <v>61</v>
      </c>
      <c r="B5" s="73"/>
      <c r="C5" s="15" t="s">
        <v>62</v>
      </c>
      <c r="D5" s="15" t="s">
        <v>15</v>
      </c>
      <c r="E5" s="15" t="s">
        <v>16</v>
      </c>
      <c r="F5" s="15" t="s">
        <v>63</v>
      </c>
      <c r="G5" s="15" t="s">
        <v>17</v>
      </c>
      <c r="H5" s="11"/>
      <c r="I5" s="11"/>
      <c r="J5" s="11"/>
      <c r="K5" s="11"/>
      <c r="L5" s="1"/>
    </row>
    <row r="6" spans="1:13" ht="13.5" customHeight="1">
      <c r="A6" s="74"/>
      <c r="B6" s="75"/>
      <c r="C6" s="9">
        <f>COUNTIF($J$12:$J$479,"&lt;&gt;")</f>
        <v>8</v>
      </c>
      <c r="D6" s="9">
        <f>COUNTIF($J$12:$J$478,"PASS")</f>
        <v>6</v>
      </c>
      <c r="E6" s="9">
        <f>COUNTIF($J$12:$J$481,"FAIL")</f>
        <v>2</v>
      </c>
      <c r="F6" s="9">
        <f>COUNTIF($J$12:$J$481,"NOT IMPLEMENTED")</f>
        <v>0</v>
      </c>
      <c r="G6" s="9">
        <f>COUNTIF($J$12:$J$481,"SKIPPED")</f>
        <v>0</v>
      </c>
      <c r="I6" s="11"/>
      <c r="J6" s="11"/>
      <c r="K6" s="11"/>
      <c r="L6" s="1"/>
    </row>
    <row r="7" spans="1:13" ht="13.5" customHeight="1">
      <c r="A7" s="72" t="s">
        <v>64</v>
      </c>
      <c r="B7" s="73"/>
      <c r="C7" s="15" t="s">
        <v>62</v>
      </c>
      <c r="D7" s="15" t="s">
        <v>15</v>
      </c>
      <c r="E7" s="15" t="s">
        <v>16</v>
      </c>
      <c r="F7" s="15" t="s">
        <v>63</v>
      </c>
      <c r="G7" s="15" t="s">
        <v>17</v>
      </c>
      <c r="I7" s="11"/>
      <c r="J7" s="11"/>
      <c r="K7" s="11"/>
      <c r="L7" s="1"/>
    </row>
    <row r="8" spans="1:13" ht="13.5" customHeight="1">
      <c r="A8" s="74"/>
      <c r="B8" s="75"/>
      <c r="C8" s="9">
        <f>COUNTIF($L$12:$L$479,"&lt;&gt;")</f>
        <v>8</v>
      </c>
      <c r="D8" s="9">
        <f>COUNTIF($L$12:$L$479,"PASS")</f>
        <v>8</v>
      </c>
      <c r="E8" s="9">
        <f>COUNTIF($L$12:$L$479,"FAIL")</f>
        <v>0</v>
      </c>
      <c r="F8" s="9">
        <f>COUNTIF($L$12:$L$479,"NOT IMPLEMENTED")</f>
        <v>0</v>
      </c>
      <c r="G8" s="9">
        <f>COUNTIF($L$12:$L$479,"SKIPPED")</f>
        <v>0</v>
      </c>
      <c r="I8" s="11"/>
      <c r="J8" s="11"/>
      <c r="K8" s="11"/>
      <c r="L8" s="1"/>
    </row>
    <row r="9" spans="1:13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13.5" customHeight="1">
      <c r="A10" s="70" t="s">
        <v>65</v>
      </c>
      <c r="B10" s="70" t="s">
        <v>66</v>
      </c>
      <c r="C10" s="71" t="s">
        <v>67</v>
      </c>
      <c r="D10" s="70" t="s">
        <v>100</v>
      </c>
      <c r="E10" s="70" t="s">
        <v>69</v>
      </c>
      <c r="F10" s="70" t="s">
        <v>70</v>
      </c>
      <c r="G10" s="70" t="s">
        <v>71</v>
      </c>
      <c r="H10" s="70" t="s">
        <v>72</v>
      </c>
      <c r="I10" s="70" t="s">
        <v>73</v>
      </c>
      <c r="J10" s="70" t="s">
        <v>74</v>
      </c>
      <c r="K10" s="70" t="s">
        <v>75</v>
      </c>
      <c r="L10" s="70" t="s">
        <v>76</v>
      </c>
      <c r="M10" s="70" t="s">
        <v>77</v>
      </c>
    </row>
    <row r="11" spans="1:13" ht="13.5" customHeight="1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3" ht="57" customHeight="1">
      <c r="A12" s="17">
        <v>1</v>
      </c>
      <c r="B12" s="18" t="str">
        <f t="shared" ref="B12:B19" si="0">CONCATENATE($C$2," - ",A12)</f>
        <v>FM - 1</v>
      </c>
      <c r="C12" s="18" t="str">
        <f t="shared" ref="C12:C19" si="1">$C$1</f>
        <v>* function</v>
      </c>
      <c r="D12" s="18" t="s">
        <v>141</v>
      </c>
      <c r="E12" s="18"/>
      <c r="F12" s="19" t="s">
        <v>142</v>
      </c>
      <c r="G12" s="18" t="s">
        <v>80</v>
      </c>
      <c r="H12" s="18">
        <v>60</v>
      </c>
      <c r="I12" s="20">
        <v>45722</v>
      </c>
      <c r="J12" s="21" t="s">
        <v>15</v>
      </c>
      <c r="K12" s="22"/>
      <c r="L12" s="21" t="s">
        <v>15</v>
      </c>
      <c r="M12" s="17" t="s">
        <v>9</v>
      </c>
    </row>
    <row r="13" spans="1:13" ht="57.75" customHeight="1">
      <c r="A13" s="17">
        <v>2</v>
      </c>
      <c r="B13" s="18" t="str">
        <f t="shared" si="0"/>
        <v>FM - 2</v>
      </c>
      <c r="C13" s="18" t="str">
        <f t="shared" si="1"/>
        <v>* function</v>
      </c>
      <c r="D13" s="18" t="s">
        <v>143</v>
      </c>
      <c r="E13" s="18"/>
      <c r="F13" s="19" t="s">
        <v>144</v>
      </c>
      <c r="G13" s="21" t="s">
        <v>83</v>
      </c>
      <c r="H13" s="18" t="s">
        <v>84</v>
      </c>
      <c r="I13" s="20">
        <v>45722</v>
      </c>
      <c r="J13" s="21" t="s">
        <v>15</v>
      </c>
      <c r="K13" s="22"/>
      <c r="L13" s="21" t="s">
        <v>15</v>
      </c>
      <c r="M13" s="17" t="s">
        <v>9</v>
      </c>
    </row>
    <row r="14" spans="1:13" ht="60.75" customHeight="1">
      <c r="A14" s="17">
        <v>3</v>
      </c>
      <c r="B14" s="18" t="str">
        <f t="shared" si="0"/>
        <v>FM - 3</v>
      </c>
      <c r="C14" s="18" t="str">
        <f t="shared" si="1"/>
        <v>* function</v>
      </c>
      <c r="D14" s="18" t="s">
        <v>143</v>
      </c>
      <c r="E14" s="18"/>
      <c r="F14" s="19" t="s">
        <v>145</v>
      </c>
      <c r="G14" s="21" t="s">
        <v>86</v>
      </c>
      <c r="H14" s="18" t="s">
        <v>84</v>
      </c>
      <c r="I14" s="20">
        <v>45722</v>
      </c>
      <c r="J14" s="21" t="s">
        <v>15</v>
      </c>
      <c r="K14" s="22"/>
      <c r="L14" s="21" t="s">
        <v>15</v>
      </c>
      <c r="M14" s="17" t="s">
        <v>9</v>
      </c>
    </row>
    <row r="15" spans="1:13" ht="57" customHeight="1">
      <c r="A15" s="17">
        <v>4</v>
      </c>
      <c r="B15" s="24" t="str">
        <f t="shared" si="0"/>
        <v>FM - 4</v>
      </c>
      <c r="C15" s="24" t="str">
        <f t="shared" si="1"/>
        <v>* function</v>
      </c>
      <c r="D15" s="24" t="s">
        <v>146</v>
      </c>
      <c r="E15" s="24"/>
      <c r="F15" s="25" t="s">
        <v>142</v>
      </c>
      <c r="G15" s="24" t="s">
        <v>118</v>
      </c>
      <c r="H15" s="24">
        <v>31.25</v>
      </c>
      <c r="I15" s="20">
        <v>45722</v>
      </c>
      <c r="J15" s="21" t="s">
        <v>15</v>
      </c>
      <c r="K15" s="22"/>
      <c r="L15" s="21" t="s">
        <v>15</v>
      </c>
      <c r="M15" s="17" t="s">
        <v>9</v>
      </c>
    </row>
    <row r="16" spans="1:13" ht="58.5" customHeight="1">
      <c r="A16" s="17">
        <v>5</v>
      </c>
      <c r="B16" s="18" t="str">
        <f t="shared" si="0"/>
        <v>FM - 5</v>
      </c>
      <c r="C16" s="18" t="str">
        <f t="shared" si="1"/>
        <v>* function</v>
      </c>
      <c r="D16" s="18" t="s">
        <v>143</v>
      </c>
      <c r="E16" s="18"/>
      <c r="F16" s="19" t="s">
        <v>144</v>
      </c>
      <c r="G16" s="21" t="s">
        <v>89</v>
      </c>
      <c r="H16" s="18" t="s">
        <v>84</v>
      </c>
      <c r="I16" s="20">
        <v>45722</v>
      </c>
      <c r="J16" s="21" t="s">
        <v>15</v>
      </c>
      <c r="K16" s="22"/>
      <c r="L16" s="21" t="s">
        <v>15</v>
      </c>
      <c r="M16" s="17" t="s">
        <v>9</v>
      </c>
    </row>
    <row r="17" spans="1:13" ht="57.75" customHeight="1">
      <c r="A17" s="17">
        <v>6</v>
      </c>
      <c r="B17" s="18" t="str">
        <f t="shared" si="0"/>
        <v>FM - 6</v>
      </c>
      <c r="C17" s="18" t="str">
        <f t="shared" si="1"/>
        <v>* function</v>
      </c>
      <c r="D17" s="18" t="s">
        <v>147</v>
      </c>
      <c r="E17" s="18"/>
      <c r="F17" s="19" t="s">
        <v>142</v>
      </c>
      <c r="G17" s="18" t="s">
        <v>91</v>
      </c>
      <c r="H17" s="18">
        <v>-60</v>
      </c>
      <c r="I17" s="20">
        <v>45722</v>
      </c>
      <c r="J17" s="21" t="s">
        <v>16</v>
      </c>
      <c r="K17" s="22">
        <v>45748</v>
      </c>
      <c r="L17" s="21" t="s">
        <v>15</v>
      </c>
      <c r="M17" s="17" t="s">
        <v>9</v>
      </c>
    </row>
    <row r="18" spans="1:13" ht="13.5" customHeight="1">
      <c r="A18" s="23">
        <v>7</v>
      </c>
      <c r="B18" s="39" t="str">
        <f t="shared" si="0"/>
        <v>FM - 7</v>
      </c>
      <c r="C18" s="39" t="str">
        <f t="shared" si="1"/>
        <v>* function</v>
      </c>
      <c r="D18" s="39" t="s">
        <v>148</v>
      </c>
      <c r="E18" s="39"/>
      <c r="F18" s="40" t="s">
        <v>142</v>
      </c>
      <c r="G18" s="39" t="s">
        <v>93</v>
      </c>
      <c r="H18" s="39">
        <v>60</v>
      </c>
      <c r="I18" s="27">
        <v>45722</v>
      </c>
      <c r="J18" s="26" t="s">
        <v>16</v>
      </c>
      <c r="K18" s="22">
        <v>45748</v>
      </c>
      <c r="L18" s="26" t="s">
        <v>15</v>
      </c>
      <c r="M18" s="23" t="s">
        <v>9</v>
      </c>
    </row>
    <row r="19" spans="1:13" ht="13.5" customHeight="1">
      <c r="A19" s="17">
        <v>8</v>
      </c>
      <c r="B19" s="18" t="str">
        <f t="shared" si="0"/>
        <v>FM - 8</v>
      </c>
      <c r="C19" s="18" t="str">
        <f t="shared" si="1"/>
        <v>* function</v>
      </c>
      <c r="D19" s="18" t="s">
        <v>149</v>
      </c>
      <c r="E19" s="18"/>
      <c r="F19" s="19" t="s">
        <v>142</v>
      </c>
      <c r="G19" s="21" t="s">
        <v>95</v>
      </c>
      <c r="H19" s="18">
        <v>9999800001</v>
      </c>
      <c r="I19" s="20">
        <v>45722</v>
      </c>
      <c r="J19" s="21" t="s">
        <v>15</v>
      </c>
      <c r="K19" s="22"/>
      <c r="L19" s="21" t="s">
        <v>15</v>
      </c>
      <c r="M19" s="17" t="s">
        <v>9</v>
      </c>
    </row>
    <row r="20" spans="1:13" ht="13.5" customHeight="1">
      <c r="A20" s="29"/>
      <c r="B20" s="30"/>
      <c r="C20" s="30"/>
      <c r="D20" s="30"/>
      <c r="E20" s="30"/>
      <c r="F20" s="31"/>
      <c r="G20" s="30"/>
      <c r="H20" s="30"/>
      <c r="I20" s="32"/>
      <c r="J20" s="33"/>
      <c r="K20" s="34"/>
      <c r="L20" s="33"/>
      <c r="M20" s="29"/>
    </row>
    <row r="21" spans="1:13" ht="13.5" customHeight="1">
      <c r="A21" s="29"/>
      <c r="B21" s="30"/>
      <c r="C21" s="30"/>
      <c r="D21" s="30"/>
      <c r="E21" s="30"/>
      <c r="F21" s="31"/>
      <c r="G21" s="30"/>
      <c r="H21" s="30"/>
      <c r="I21" s="32"/>
      <c r="J21" s="33"/>
      <c r="K21" s="34"/>
      <c r="L21" s="33"/>
      <c r="M21" s="29"/>
    </row>
    <row r="22" spans="1:13" ht="13.5" customHeight="1">
      <c r="A22" s="29"/>
      <c r="B22" s="30"/>
      <c r="C22" s="30"/>
      <c r="D22" s="30"/>
      <c r="E22" s="30"/>
      <c r="F22" s="31"/>
      <c r="G22" s="33"/>
      <c r="H22" s="30"/>
      <c r="I22" s="32"/>
      <c r="J22" s="33"/>
      <c r="K22" s="34"/>
      <c r="L22" s="33"/>
      <c r="M22" s="29"/>
    </row>
    <row r="23" spans="1:13" ht="13.5" customHeight="1">
      <c r="A23" s="29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3.5" customHeight="1"/>
    <row r="25" spans="1:13" ht="13.5" customHeight="1"/>
    <row r="26" spans="1:13" ht="13.5" customHeight="1"/>
    <row r="27" spans="1:13" ht="13.5" customHeight="1"/>
    <row r="28" spans="1:13" ht="13.5" customHeight="1"/>
    <row r="29" spans="1:13" ht="13.5" customHeight="1"/>
    <row r="30" spans="1:13" ht="13.5" customHeight="1"/>
    <row r="31" spans="1:13" ht="13.5" customHeight="1"/>
    <row r="32" spans="1:13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9">
    <mergeCell ref="A1:B1"/>
    <mergeCell ref="A2:B2"/>
    <mergeCell ref="A3:B3"/>
    <mergeCell ref="A4:B4"/>
    <mergeCell ref="A5:B6"/>
    <mergeCell ref="A7:B8"/>
    <mergeCell ref="A10:A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H10:H11"/>
  </mergeCells>
  <conditionalFormatting sqref="J12:J22 L12:L22">
    <cfRule type="containsText" dxfId="63" priority="1" operator="containsText" text="SKIPPED">
      <formula>NOT(ISERROR(SEARCH(("SKIPPED"),(J12))))</formula>
    </cfRule>
    <cfRule type="containsText" dxfId="62" priority="2" operator="containsText" text="Not Implemented">
      <formula>NOT(ISERROR(SEARCH(("Not Implemented"),(J12))))</formula>
    </cfRule>
    <cfRule type="containsText" dxfId="61" priority="3" operator="containsText" text="FAIL">
      <formula>NOT(ISERROR(SEARCH(("FAIL"),(J12))))</formula>
    </cfRule>
    <cfRule type="containsText" dxfId="60" priority="4" operator="containsText" text="PASS">
      <formula>NOT(ISERROR(SEARCH(("PASS"),(J12))))</formula>
    </cfRule>
  </conditionalFormatting>
  <conditionalFormatting sqref="J13:J22 L13:L22">
    <cfRule type="containsText" dxfId="59" priority="5" operator="containsText" text="SKIPPED">
      <formula>NOT(ISERROR(SEARCH(("SKIPPED"),(J13))))</formula>
    </cfRule>
    <cfRule type="containsText" dxfId="58" priority="6" operator="containsText" text="Not Implemented">
      <formula>NOT(ISERROR(SEARCH(("Not Implemented"),(J13))))</formula>
    </cfRule>
    <cfRule type="containsText" dxfId="57" priority="7" operator="containsText" text="FAIL">
      <formula>NOT(ISERROR(SEARCH(("FAIL"),(J13))))</formula>
    </cfRule>
    <cfRule type="containsText" dxfId="56" priority="8" operator="containsText" text="PASS">
      <formula>NOT(ISERROR(SEARCH(("PASS"),(J13))))</formula>
    </cfRule>
  </conditionalFormatting>
  <dataValidations count="2">
    <dataValidation type="list" allowBlank="1" showErrorMessage="1" sqref="J12:J21 L12:L21" xr:uid="{00000000-0002-0000-0500-000001000000}">
      <formula1>"PASS,FAIL,SKIPPED,NOT IMPLEMENTED"</formula1>
    </dataValidation>
    <dataValidation type="list" allowBlank="1" showErrorMessage="1" sqref="J22 L22" xr:uid="{00000000-0002-0000-0500-000002000000}">
      <formula1>"PASS,FAIL"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'Test report '!$B$8:$B$11</xm:f>
          </x14:formula1>
          <xm:sqref>C3:D4 M12:M22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0"/>
  <sheetViews>
    <sheetView workbookViewId="0">
      <selection sqref="A1:B1"/>
    </sheetView>
  </sheetViews>
  <sheetFormatPr defaultColWidth="12.59765625" defaultRowHeight="15" customHeight="1"/>
  <cols>
    <col min="1" max="1" width="9" customWidth="1"/>
    <col min="2" max="2" width="13.09765625" customWidth="1"/>
    <col min="3" max="3" width="16.69921875" customWidth="1"/>
    <col min="4" max="4" width="19.69921875" customWidth="1"/>
    <col min="5" max="5" width="17.19921875" customWidth="1"/>
    <col min="6" max="6" width="20.5" customWidth="1"/>
    <col min="7" max="7" width="30.69921875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8.69921875" customWidth="1"/>
    <col min="14" max="26" width="9" customWidth="1"/>
  </cols>
  <sheetData>
    <row r="1" spans="1:13" ht="13.5" customHeight="1">
      <c r="A1" s="76" t="s">
        <v>98</v>
      </c>
      <c r="B1" s="63"/>
      <c r="C1" s="82" t="s">
        <v>150</v>
      </c>
      <c r="D1" s="63"/>
      <c r="E1" s="11"/>
      <c r="F1" s="11"/>
      <c r="G1" s="11"/>
      <c r="H1" s="11"/>
      <c r="I1" s="11"/>
      <c r="J1" s="11"/>
      <c r="K1" s="11"/>
      <c r="L1" s="1"/>
    </row>
    <row r="2" spans="1:13" ht="13.5" customHeight="1">
      <c r="A2" s="76" t="s">
        <v>59</v>
      </c>
      <c r="B2" s="63"/>
      <c r="C2" s="83" t="s">
        <v>39</v>
      </c>
      <c r="D2" s="63"/>
      <c r="E2" s="11"/>
      <c r="F2" s="11"/>
      <c r="G2" s="11"/>
      <c r="H2" s="11"/>
      <c r="I2" s="11"/>
      <c r="J2" s="11"/>
      <c r="K2" s="11"/>
      <c r="L2" s="1"/>
    </row>
    <row r="3" spans="1:13" ht="13.5" customHeight="1">
      <c r="A3" s="76" t="s">
        <v>60</v>
      </c>
      <c r="B3" s="63"/>
      <c r="C3" s="80"/>
      <c r="D3" s="63"/>
      <c r="E3" s="11"/>
      <c r="F3" s="11"/>
      <c r="G3" s="11"/>
      <c r="H3" s="11"/>
      <c r="I3" s="11"/>
      <c r="J3" s="11"/>
      <c r="K3" s="11"/>
      <c r="L3" s="1"/>
    </row>
    <row r="4" spans="1:13" ht="13.5" customHeight="1">
      <c r="A4" s="76" t="s">
        <v>8</v>
      </c>
      <c r="B4" s="63"/>
      <c r="C4" s="80" t="s">
        <v>9</v>
      </c>
      <c r="D4" s="63"/>
      <c r="E4" s="11"/>
      <c r="F4" s="11"/>
      <c r="H4" s="11"/>
      <c r="I4" s="11"/>
      <c r="J4" s="11"/>
      <c r="K4" s="11"/>
      <c r="L4" s="1"/>
    </row>
    <row r="5" spans="1:13" ht="13.5" customHeight="1">
      <c r="A5" s="72" t="s">
        <v>61</v>
      </c>
      <c r="B5" s="73"/>
      <c r="C5" s="15" t="s">
        <v>62</v>
      </c>
      <c r="D5" s="15" t="s">
        <v>15</v>
      </c>
      <c r="E5" s="15" t="s">
        <v>16</v>
      </c>
      <c r="F5" s="15" t="s">
        <v>63</v>
      </c>
      <c r="G5" s="15" t="s">
        <v>17</v>
      </c>
      <c r="I5" s="11"/>
      <c r="J5" s="11"/>
      <c r="K5" s="11"/>
      <c r="L5" s="1"/>
    </row>
    <row r="6" spans="1:13" ht="13.5" customHeight="1">
      <c r="A6" s="74"/>
      <c r="B6" s="75"/>
      <c r="C6" s="9">
        <f>COUNTIF($J$12:$J$486,"&lt;&gt;")</f>
        <v>3</v>
      </c>
      <c r="D6" s="9">
        <f>COUNTIF($J$12:$J$485,"PASS")</f>
        <v>2</v>
      </c>
      <c r="E6" s="9">
        <f>COUNTIF($J$12:$J$488,"FAIL")</f>
        <v>1</v>
      </c>
      <c r="F6" s="9">
        <f>COUNTIF($J$12:$J$488,"NOT IMPLEMENTED")</f>
        <v>0</v>
      </c>
      <c r="G6" s="9">
        <f>COUNTIF($J$12:$J$488,"SKIPPED")</f>
        <v>0</v>
      </c>
      <c r="I6" s="11"/>
      <c r="J6" s="11"/>
      <c r="K6" s="11"/>
      <c r="L6" s="1"/>
    </row>
    <row r="7" spans="1:13" ht="13.5" customHeight="1">
      <c r="A7" s="72" t="s">
        <v>64</v>
      </c>
      <c r="B7" s="73"/>
      <c r="C7" s="15" t="s">
        <v>62</v>
      </c>
      <c r="D7" s="15" t="s">
        <v>15</v>
      </c>
      <c r="E7" s="15" t="s">
        <v>16</v>
      </c>
      <c r="F7" s="15" t="s">
        <v>63</v>
      </c>
      <c r="G7" s="15" t="s">
        <v>17</v>
      </c>
      <c r="I7" s="11"/>
      <c r="J7" s="11"/>
      <c r="K7" s="11"/>
      <c r="L7" s="1"/>
    </row>
    <row r="8" spans="1:13" ht="13.5" customHeight="1">
      <c r="A8" s="74"/>
      <c r="B8" s="75"/>
      <c r="C8" s="9">
        <f>COUNTIF($L$12:$L$486,"&lt;&gt;")</f>
        <v>3</v>
      </c>
      <c r="D8" s="9">
        <f>COUNTIF($L$12:$L$486,"PASS")</f>
        <v>3</v>
      </c>
      <c r="E8" s="9">
        <f>COUNTIF($L$12:$L$486,"FAIL")</f>
        <v>0</v>
      </c>
      <c r="F8" s="9">
        <f>COUNTIF($L$12:$L$486,"NOT IMPLEMENTED")</f>
        <v>0</v>
      </c>
      <c r="G8" s="9">
        <f>COUNTIF($L$12:$L$486,"SKIPPED")</f>
        <v>0</v>
      </c>
      <c r="I8" s="11"/>
      <c r="J8" s="11"/>
      <c r="K8" s="11"/>
      <c r="L8" s="1"/>
    </row>
    <row r="9" spans="1:13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13.5" customHeight="1">
      <c r="A10" s="70" t="s">
        <v>65</v>
      </c>
      <c r="B10" s="70" t="s">
        <v>66</v>
      </c>
      <c r="C10" s="71" t="s">
        <v>67</v>
      </c>
      <c r="D10" s="70" t="s">
        <v>100</v>
      </c>
      <c r="E10" s="70" t="s">
        <v>69</v>
      </c>
      <c r="F10" s="70" t="s">
        <v>70</v>
      </c>
      <c r="G10" s="70" t="s">
        <v>71</v>
      </c>
      <c r="H10" s="70" t="s">
        <v>72</v>
      </c>
      <c r="I10" s="70" t="s">
        <v>73</v>
      </c>
      <c r="J10" s="70" t="s">
        <v>74</v>
      </c>
      <c r="K10" s="70" t="s">
        <v>75</v>
      </c>
      <c r="L10" s="70" t="s">
        <v>76</v>
      </c>
      <c r="M10" s="70" t="s">
        <v>77</v>
      </c>
    </row>
    <row r="11" spans="1:13" ht="13.5" customHeight="1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3" ht="54" customHeight="1">
      <c r="A12" s="17">
        <v>1</v>
      </c>
      <c r="B12" s="18" t="str">
        <f t="shared" ref="B12:B14" si="0">CONCATENATE($C$2," - ",A12)</f>
        <v>FP - 1</v>
      </c>
      <c r="C12" s="18" t="str">
        <f t="shared" ref="C12:C14" si="1">$C$1</f>
        <v>% function</v>
      </c>
      <c r="D12" s="18" t="s">
        <v>151</v>
      </c>
      <c r="E12" s="18"/>
      <c r="F12" s="19" t="s">
        <v>152</v>
      </c>
      <c r="G12" s="18" t="s">
        <v>153</v>
      </c>
      <c r="H12" s="18">
        <v>0.12</v>
      </c>
      <c r="I12" s="20">
        <v>45722</v>
      </c>
      <c r="J12" s="21" t="s">
        <v>15</v>
      </c>
      <c r="K12" s="22"/>
      <c r="L12" s="21" t="s">
        <v>15</v>
      </c>
      <c r="M12" s="17" t="s">
        <v>9</v>
      </c>
    </row>
    <row r="13" spans="1:13" ht="51.75" customHeight="1">
      <c r="A13" s="23">
        <v>2</v>
      </c>
      <c r="B13" s="24" t="str">
        <f t="shared" si="0"/>
        <v>FP - 2</v>
      </c>
      <c r="C13" s="24" t="str">
        <f t="shared" si="1"/>
        <v>% function</v>
      </c>
      <c r="D13" s="24" t="s">
        <v>154</v>
      </c>
      <c r="E13" s="24"/>
      <c r="F13" s="25" t="s">
        <v>152</v>
      </c>
      <c r="G13" s="26" t="s">
        <v>155</v>
      </c>
      <c r="H13" s="24">
        <v>-0.12</v>
      </c>
      <c r="I13" s="27">
        <v>45722</v>
      </c>
      <c r="J13" s="26" t="s">
        <v>16</v>
      </c>
      <c r="K13" s="28">
        <v>45748</v>
      </c>
      <c r="L13" s="26" t="s">
        <v>15</v>
      </c>
      <c r="M13" s="23" t="s">
        <v>9</v>
      </c>
    </row>
    <row r="14" spans="1:13" ht="54.75" customHeight="1">
      <c r="A14" s="17">
        <v>3</v>
      </c>
      <c r="B14" s="18" t="str">
        <f t="shared" si="0"/>
        <v>FP - 3</v>
      </c>
      <c r="C14" s="18" t="str">
        <f t="shared" si="1"/>
        <v>% function</v>
      </c>
      <c r="D14" s="18" t="s">
        <v>156</v>
      </c>
      <c r="E14" s="18"/>
      <c r="F14" s="19" t="s">
        <v>157</v>
      </c>
      <c r="G14" s="21" t="s">
        <v>80</v>
      </c>
      <c r="H14" s="18">
        <v>0.17</v>
      </c>
      <c r="I14" s="20">
        <v>45722</v>
      </c>
      <c r="J14" s="21" t="s">
        <v>15</v>
      </c>
      <c r="K14" s="22"/>
      <c r="L14" s="21" t="s">
        <v>15</v>
      </c>
      <c r="M14" s="17" t="s">
        <v>9</v>
      </c>
    </row>
    <row r="15" spans="1:13" ht="13.5" customHeight="1">
      <c r="A15" s="29"/>
      <c r="B15" s="30"/>
      <c r="C15" s="30"/>
      <c r="D15" s="30"/>
      <c r="E15" s="30"/>
      <c r="F15" s="31"/>
      <c r="G15" s="30"/>
      <c r="H15" s="30"/>
      <c r="I15" s="32"/>
      <c r="J15" s="33"/>
      <c r="K15" s="34"/>
      <c r="L15" s="33"/>
      <c r="M15" s="29"/>
    </row>
    <row r="16" spans="1:13" ht="126.75" customHeight="1">
      <c r="A16" s="29"/>
      <c r="B16" s="30"/>
      <c r="C16" s="30"/>
      <c r="D16" s="30"/>
      <c r="E16" s="30"/>
      <c r="F16" s="31"/>
      <c r="G16" s="33"/>
      <c r="H16" s="30"/>
      <c r="I16" s="32"/>
      <c r="J16" s="33"/>
      <c r="K16" s="34"/>
      <c r="L16" s="33"/>
      <c r="M16" s="29"/>
    </row>
    <row r="17" spans="1:13" ht="141.75" customHeight="1">
      <c r="A17" s="29"/>
      <c r="B17" s="30"/>
      <c r="C17" s="30"/>
      <c r="D17" s="30"/>
      <c r="E17" s="30"/>
      <c r="F17" s="31"/>
      <c r="G17" s="30"/>
      <c r="H17" s="30"/>
      <c r="I17" s="32"/>
      <c r="J17" s="33"/>
      <c r="K17" s="34"/>
      <c r="L17" s="33"/>
      <c r="M17" s="29"/>
    </row>
    <row r="18" spans="1:13" ht="141" customHeight="1">
      <c r="A18" s="29"/>
      <c r="B18" s="30"/>
      <c r="C18" s="30"/>
      <c r="D18" s="30"/>
      <c r="E18" s="30"/>
      <c r="F18" s="31"/>
      <c r="G18" s="30"/>
      <c r="H18" s="30"/>
      <c r="I18" s="32"/>
      <c r="J18" s="33"/>
      <c r="K18" s="34"/>
      <c r="L18" s="33"/>
      <c r="M18" s="29"/>
    </row>
    <row r="19" spans="1:13" ht="156" customHeight="1">
      <c r="A19" s="29"/>
      <c r="B19" s="30"/>
      <c r="C19" s="30"/>
      <c r="D19" s="30"/>
      <c r="E19" s="30"/>
      <c r="F19" s="31"/>
      <c r="G19" s="33"/>
      <c r="H19" s="30"/>
      <c r="I19" s="32"/>
      <c r="J19" s="33"/>
      <c r="K19" s="34"/>
      <c r="L19" s="33"/>
      <c r="M19" s="29"/>
    </row>
    <row r="20" spans="1:13" ht="13.5" customHeight="1">
      <c r="A20" s="29"/>
      <c r="B20" s="30"/>
      <c r="C20" s="30"/>
      <c r="D20" s="30"/>
      <c r="E20" s="30"/>
      <c r="F20" s="31"/>
      <c r="G20" s="41"/>
      <c r="H20" s="31"/>
      <c r="I20" s="32"/>
      <c r="J20" s="33"/>
      <c r="K20" s="34"/>
      <c r="L20" s="33"/>
      <c r="M20" s="29"/>
    </row>
    <row r="21" spans="1:13" ht="139.5" customHeight="1">
      <c r="A21" s="29"/>
      <c r="B21" s="30"/>
      <c r="C21" s="30"/>
      <c r="D21" s="30"/>
      <c r="E21" s="30"/>
      <c r="F21" s="31"/>
      <c r="G21" s="43"/>
      <c r="H21" s="31"/>
      <c r="I21" s="32"/>
      <c r="J21" s="33"/>
      <c r="K21" s="34"/>
      <c r="L21" s="33"/>
      <c r="M21" s="29"/>
    </row>
    <row r="22" spans="1:13" ht="186" customHeight="1">
      <c r="A22" s="29"/>
      <c r="B22" s="30"/>
      <c r="C22" s="30"/>
      <c r="D22" s="30"/>
      <c r="E22" s="30"/>
      <c r="F22" s="31"/>
      <c r="G22" s="41"/>
      <c r="H22" s="31"/>
      <c r="I22" s="32"/>
      <c r="J22" s="33"/>
      <c r="K22" s="34"/>
      <c r="L22" s="33"/>
      <c r="M22" s="29"/>
    </row>
    <row r="23" spans="1:13" ht="13.5" customHeight="1">
      <c r="A23" s="29"/>
      <c r="B23" s="30"/>
      <c r="C23" s="30"/>
      <c r="D23" s="30"/>
      <c r="E23" s="30"/>
      <c r="F23" s="31"/>
      <c r="G23" s="41"/>
      <c r="H23" s="31"/>
      <c r="I23" s="32"/>
      <c r="J23" s="33"/>
      <c r="K23" s="34"/>
      <c r="L23" s="33"/>
      <c r="M23" s="29"/>
    </row>
    <row r="24" spans="1:13" ht="13.5" customHeight="1">
      <c r="A24" s="29"/>
      <c r="B24" s="30"/>
      <c r="C24" s="30"/>
      <c r="D24" s="30"/>
      <c r="E24" s="30"/>
      <c r="F24" s="31"/>
      <c r="G24" s="41"/>
      <c r="H24" s="31"/>
      <c r="I24" s="32"/>
      <c r="J24" s="33"/>
      <c r="K24" s="34"/>
      <c r="L24" s="33"/>
      <c r="M24" s="29"/>
    </row>
    <row r="25" spans="1:13" ht="13.5" customHeight="1">
      <c r="A25" s="29"/>
      <c r="B25" s="30"/>
      <c r="C25" s="30"/>
      <c r="D25" s="30"/>
      <c r="E25" s="30"/>
      <c r="F25" s="31"/>
      <c r="G25" s="41"/>
      <c r="H25" s="31"/>
      <c r="I25" s="32"/>
      <c r="J25" s="33"/>
      <c r="K25" s="34"/>
      <c r="L25" s="33"/>
      <c r="M25" s="29"/>
    </row>
    <row r="26" spans="1:13" ht="159" customHeight="1">
      <c r="A26" s="29"/>
      <c r="B26" s="30"/>
      <c r="C26" s="30"/>
      <c r="D26" s="30"/>
      <c r="E26" s="30"/>
      <c r="F26" s="31"/>
      <c r="G26" s="41"/>
      <c r="H26" s="31"/>
      <c r="I26" s="32"/>
      <c r="J26" s="33"/>
      <c r="K26" s="34"/>
      <c r="L26" s="33"/>
      <c r="M26" s="29"/>
    </row>
    <row r="27" spans="1:13" ht="13.5" customHeight="1">
      <c r="A27" s="29"/>
      <c r="B27" s="30"/>
      <c r="C27" s="30"/>
      <c r="D27" s="30"/>
      <c r="E27" s="30"/>
      <c r="F27" s="31"/>
      <c r="G27" s="41"/>
      <c r="H27" s="31"/>
      <c r="I27" s="32"/>
      <c r="J27" s="33"/>
      <c r="K27" s="34"/>
      <c r="L27" s="33"/>
      <c r="M27" s="29"/>
    </row>
    <row r="28" spans="1:13" ht="13.5" customHeight="1">
      <c r="A28" s="29"/>
      <c r="B28" s="30"/>
      <c r="C28" s="30"/>
      <c r="D28" s="30"/>
      <c r="E28" s="30"/>
      <c r="F28" s="31"/>
      <c r="G28" s="41"/>
      <c r="H28" s="31"/>
      <c r="I28" s="32"/>
      <c r="J28" s="33"/>
      <c r="K28" s="34"/>
      <c r="L28" s="33"/>
      <c r="M28" s="29"/>
    </row>
    <row r="29" spans="1:13" ht="13.5" customHeight="1">
      <c r="A29" s="29"/>
      <c r="B29" s="30"/>
      <c r="C29" s="30"/>
      <c r="D29" s="30"/>
      <c r="E29" s="30"/>
      <c r="F29" s="31"/>
      <c r="G29" s="42"/>
      <c r="H29" s="31"/>
      <c r="I29" s="32"/>
      <c r="J29" s="33"/>
      <c r="K29" s="34"/>
      <c r="L29" s="33"/>
      <c r="M29" s="29"/>
    </row>
    <row r="30" spans="1:13" ht="13.5" customHeight="1">
      <c r="A30" s="29"/>
      <c r="B30" s="30"/>
      <c r="C30" s="30"/>
      <c r="D30" s="30"/>
      <c r="E30" s="30"/>
      <c r="F30" s="31"/>
      <c r="G30" s="41"/>
      <c r="H30" s="31"/>
      <c r="I30" s="32"/>
      <c r="J30" s="33"/>
      <c r="K30" s="34"/>
      <c r="L30" s="33"/>
      <c r="M30" s="29"/>
    </row>
    <row r="31" spans="1:13" ht="13.5" customHeight="1"/>
    <row r="32" spans="1:13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:J30 L12:L30">
    <cfRule type="containsText" dxfId="55" priority="1" operator="containsText" text="SKIPPED">
      <formula>NOT(ISERROR(SEARCH(("SKIPPED"),(J12))))</formula>
    </cfRule>
    <cfRule type="containsText" dxfId="54" priority="2" operator="containsText" text="Not Implemented">
      <formula>NOT(ISERROR(SEARCH(("Not Implemented"),(J12))))</formula>
    </cfRule>
    <cfRule type="containsText" dxfId="53" priority="3" operator="containsText" text="FAIL">
      <formula>NOT(ISERROR(SEARCH(("FAIL"),(J12))))</formula>
    </cfRule>
    <cfRule type="containsText" dxfId="52" priority="4" operator="containsText" text="PASS">
      <formula>NOT(ISERROR(SEARCH(("PASS"),(J12))))</formula>
    </cfRule>
  </conditionalFormatting>
  <conditionalFormatting sqref="J14:J30 L14:L30">
    <cfRule type="containsText" dxfId="51" priority="5" operator="containsText" text="SKIPPED">
      <formula>NOT(ISERROR(SEARCH(("SKIPPED"),(J14))))</formula>
    </cfRule>
    <cfRule type="containsText" dxfId="50" priority="6" operator="containsText" text="Not Implemented">
      <formula>NOT(ISERROR(SEARCH(("Not Implemented"),(J14))))</formula>
    </cfRule>
    <cfRule type="containsText" dxfId="49" priority="7" operator="containsText" text="FAIL">
      <formula>NOT(ISERROR(SEARCH(("FAIL"),(J14))))</formula>
    </cfRule>
    <cfRule type="containsText" dxfId="48" priority="8" operator="containsText" text="PASS">
      <formula>NOT(ISERROR(SEARCH(("PASS"),(J14))))</formula>
    </cfRule>
  </conditionalFormatting>
  <dataValidations count="1">
    <dataValidation type="list" allowBlank="1" showErrorMessage="1" sqref="J12:J14 L12:L14" xr:uid="{00000000-0002-0000-0600-000001000000}">
      <formula1>"PASS,FAIL,SKIPPED,NOT IMPLEMENTED"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600-000000000000}">
          <x14:formula1>
            <xm:f>'Test report '!$B$8:$B$11</xm:f>
          </x14:formula1>
          <xm:sqref>C3:C4</xm:sqref>
        </x14:dataValidation>
        <x14:dataValidation type="list" allowBlank="1" showErrorMessage="1" xr:uid="{00000000-0002-0000-0600-000002000000}">
          <x14:formula1>
            <xm:f>'Test report '!$C$14:$C$17</xm:f>
          </x14:formula1>
          <xm:sqref>J15:J30 L15:L30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00"/>
  <sheetViews>
    <sheetView workbookViewId="0">
      <selection sqref="A1:B1"/>
    </sheetView>
  </sheetViews>
  <sheetFormatPr defaultColWidth="12.59765625" defaultRowHeight="15" customHeight="1"/>
  <cols>
    <col min="1" max="1" width="9" customWidth="1"/>
    <col min="2" max="2" width="13.09765625" customWidth="1"/>
    <col min="3" max="3" width="14.19921875" customWidth="1"/>
    <col min="4" max="4" width="19.69921875" customWidth="1"/>
    <col min="5" max="5" width="17.19921875" customWidth="1"/>
    <col min="6" max="6" width="19.3984375" customWidth="1"/>
    <col min="7" max="7" width="30.69921875" customWidth="1"/>
    <col min="8" max="8" width="16.59765625" customWidth="1"/>
    <col min="9" max="9" width="12.09765625" customWidth="1"/>
    <col min="10" max="10" width="16.8984375" customWidth="1"/>
    <col min="11" max="11" width="15.5" customWidth="1"/>
    <col min="12" max="12" width="17" customWidth="1"/>
    <col min="13" max="13" width="16.19921875" customWidth="1"/>
    <col min="14" max="26" width="9" customWidth="1"/>
  </cols>
  <sheetData>
    <row r="1" spans="1:13" ht="13.5" customHeight="1">
      <c r="A1" s="76" t="s">
        <v>98</v>
      </c>
      <c r="B1" s="63"/>
      <c r="C1" s="80" t="s">
        <v>158</v>
      </c>
      <c r="D1" s="63"/>
      <c r="E1" s="11"/>
      <c r="F1" s="11"/>
      <c r="G1" s="11"/>
      <c r="H1" s="11"/>
      <c r="I1" s="11"/>
      <c r="J1" s="11"/>
      <c r="K1" s="11"/>
      <c r="L1" s="1"/>
    </row>
    <row r="2" spans="1:13" ht="13.5" customHeight="1">
      <c r="A2" s="76" t="s">
        <v>59</v>
      </c>
      <c r="B2" s="63"/>
      <c r="C2" s="83" t="s">
        <v>42</v>
      </c>
      <c r="D2" s="63"/>
      <c r="E2" s="11"/>
      <c r="F2" s="11"/>
      <c r="G2" s="11"/>
      <c r="H2" s="11"/>
      <c r="I2" s="11"/>
      <c r="J2" s="11"/>
      <c r="K2" s="11"/>
      <c r="L2" s="1"/>
    </row>
    <row r="3" spans="1:13" ht="13.5" customHeight="1">
      <c r="A3" s="76" t="s">
        <v>60</v>
      </c>
      <c r="B3" s="63"/>
      <c r="C3" s="80"/>
      <c r="D3" s="63"/>
      <c r="E3" s="11"/>
      <c r="F3" s="11"/>
      <c r="G3" s="11"/>
      <c r="H3" s="11"/>
      <c r="I3" s="11"/>
      <c r="J3" s="11"/>
      <c r="K3" s="11"/>
      <c r="L3" s="1"/>
    </row>
    <row r="4" spans="1:13" ht="13.5" customHeight="1">
      <c r="A4" s="76" t="s">
        <v>8</v>
      </c>
      <c r="B4" s="63"/>
      <c r="C4" s="80" t="s">
        <v>9</v>
      </c>
      <c r="D4" s="63"/>
      <c r="E4" s="11"/>
      <c r="F4" s="11"/>
      <c r="H4" s="11"/>
      <c r="I4" s="11"/>
      <c r="J4" s="11"/>
      <c r="K4" s="11"/>
      <c r="L4" s="1"/>
    </row>
    <row r="5" spans="1:13" ht="13.5" customHeight="1">
      <c r="A5" s="72" t="s">
        <v>61</v>
      </c>
      <c r="B5" s="73"/>
      <c r="C5" s="15" t="s">
        <v>62</v>
      </c>
      <c r="D5" s="15" t="s">
        <v>15</v>
      </c>
      <c r="E5" s="15" t="s">
        <v>16</v>
      </c>
      <c r="F5" s="15" t="s">
        <v>63</v>
      </c>
      <c r="G5" s="15" t="s">
        <v>17</v>
      </c>
      <c r="I5" s="11"/>
      <c r="J5" s="11"/>
      <c r="K5" s="11"/>
      <c r="L5" s="1"/>
    </row>
    <row r="6" spans="1:13" ht="13.5" customHeight="1">
      <c r="A6" s="74"/>
      <c r="B6" s="75"/>
      <c r="C6" s="9">
        <f>COUNTIF($J$12:$J$479,"&lt;&gt;")</f>
        <v>5</v>
      </c>
      <c r="D6" s="9">
        <f>COUNTIF($J$12:$J$478,"PASS")</f>
        <v>3</v>
      </c>
      <c r="E6" s="9">
        <f>COUNTIF($J$12:$J$481,"FAIL")</f>
        <v>2</v>
      </c>
      <c r="F6" s="9">
        <f>COUNTIF($J$12:$J$481,"NOT IMPLEMENTED")</f>
        <v>0</v>
      </c>
      <c r="G6" s="9">
        <f>COUNTIF($J$12:$J$481,"SKIPPED")</f>
        <v>0</v>
      </c>
      <c r="I6" s="11"/>
      <c r="J6" s="11"/>
      <c r="K6" s="11"/>
      <c r="L6" s="1"/>
    </row>
    <row r="7" spans="1:13" ht="13.5" customHeight="1">
      <c r="A7" s="72" t="s">
        <v>64</v>
      </c>
      <c r="B7" s="73"/>
      <c r="C7" s="15" t="s">
        <v>62</v>
      </c>
      <c r="D7" s="15" t="s">
        <v>15</v>
      </c>
      <c r="E7" s="15" t="s">
        <v>16</v>
      </c>
      <c r="F7" s="15" t="s">
        <v>63</v>
      </c>
      <c r="G7" s="15" t="s">
        <v>17</v>
      </c>
      <c r="I7" s="11"/>
      <c r="J7" s="11"/>
      <c r="K7" s="11"/>
      <c r="L7" s="1"/>
    </row>
    <row r="8" spans="1:13" ht="13.5" customHeight="1">
      <c r="A8" s="74"/>
      <c r="B8" s="75"/>
      <c r="C8" s="9">
        <f>COUNTIF($L$12:$L$479,"&lt;&gt;")</f>
        <v>5</v>
      </c>
      <c r="D8" s="9">
        <f>COUNTIF($L$12:$L$479,"PASS")</f>
        <v>4</v>
      </c>
      <c r="E8" s="9">
        <f>COUNTIF($L$12:$L$479,"FAIL")</f>
        <v>1</v>
      </c>
      <c r="F8" s="9">
        <f>COUNTIF($L$12:$L$479,"NOT IMPLEMENTED")</f>
        <v>0</v>
      </c>
      <c r="G8" s="9">
        <f>COUNTIF($L$12:$L$479,"SKIPPED")</f>
        <v>0</v>
      </c>
      <c r="I8" s="11"/>
      <c r="J8" s="11"/>
      <c r="K8" s="11"/>
      <c r="L8" s="1"/>
    </row>
    <row r="9" spans="1:13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13.5" customHeight="1">
      <c r="A10" s="70" t="s">
        <v>65</v>
      </c>
      <c r="B10" s="70" t="s">
        <v>66</v>
      </c>
      <c r="C10" s="71" t="s">
        <v>67</v>
      </c>
      <c r="D10" s="70" t="s">
        <v>100</v>
      </c>
      <c r="E10" s="70" t="s">
        <v>69</v>
      </c>
      <c r="F10" s="70" t="s">
        <v>70</v>
      </c>
      <c r="G10" s="70" t="s">
        <v>71</v>
      </c>
      <c r="H10" s="70" t="s">
        <v>72</v>
      </c>
      <c r="I10" s="70" t="s">
        <v>73</v>
      </c>
      <c r="J10" s="70" t="s">
        <v>74</v>
      </c>
      <c r="K10" s="70" t="s">
        <v>75</v>
      </c>
      <c r="L10" s="70" t="s">
        <v>76</v>
      </c>
      <c r="M10" s="70" t="s">
        <v>77</v>
      </c>
    </row>
    <row r="11" spans="1:13" ht="24" customHeight="1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3" ht="51" customHeight="1">
      <c r="A12" s="17">
        <v>1</v>
      </c>
      <c r="B12" s="18" t="str">
        <f t="shared" ref="B12:B16" si="0">CONCATENATE($C$2," - ",A12)</f>
        <v>FSr - 1</v>
      </c>
      <c r="C12" s="18" t="str">
        <f t="shared" ref="C12:C16" si="1">$C$1</f>
        <v>Sqrt function</v>
      </c>
      <c r="D12" s="18" t="s">
        <v>159</v>
      </c>
      <c r="E12" s="18"/>
      <c r="F12" s="19" t="s">
        <v>160</v>
      </c>
      <c r="G12" s="17" t="s">
        <v>161</v>
      </c>
      <c r="H12" s="18">
        <v>3</v>
      </c>
      <c r="I12" s="20">
        <v>45722</v>
      </c>
      <c r="J12" s="21" t="s">
        <v>15</v>
      </c>
      <c r="K12" s="22"/>
      <c r="L12" s="21" t="s">
        <v>15</v>
      </c>
      <c r="M12" s="17" t="s">
        <v>9</v>
      </c>
    </row>
    <row r="13" spans="1:13" ht="54" customHeight="1">
      <c r="A13" s="17">
        <v>2</v>
      </c>
      <c r="B13" s="18" t="str">
        <f t="shared" si="0"/>
        <v>FSr - 2</v>
      </c>
      <c r="C13" s="18" t="str">
        <f t="shared" si="1"/>
        <v>Sqrt function</v>
      </c>
      <c r="D13" s="18" t="s">
        <v>162</v>
      </c>
      <c r="E13" s="18"/>
      <c r="F13" s="19" t="s">
        <v>163</v>
      </c>
      <c r="G13" s="21" t="s">
        <v>164</v>
      </c>
      <c r="H13" s="24" t="s">
        <v>84</v>
      </c>
      <c r="I13" s="20">
        <v>45722</v>
      </c>
      <c r="J13" s="21" t="s">
        <v>16</v>
      </c>
      <c r="K13" s="22">
        <v>45748</v>
      </c>
      <c r="L13" s="21" t="s">
        <v>15</v>
      </c>
      <c r="M13" s="17" t="s">
        <v>9</v>
      </c>
    </row>
    <row r="14" spans="1:13" ht="13.5" customHeight="1">
      <c r="A14" s="17">
        <v>3</v>
      </c>
      <c r="B14" s="18" t="str">
        <f t="shared" si="0"/>
        <v>FSr - 3</v>
      </c>
      <c r="C14" s="18" t="str">
        <f t="shared" si="1"/>
        <v>Sqrt function</v>
      </c>
      <c r="D14" s="18" t="s">
        <v>165</v>
      </c>
      <c r="E14" s="18"/>
      <c r="F14" s="19" t="s">
        <v>166</v>
      </c>
      <c r="G14" s="21" t="s">
        <v>167</v>
      </c>
      <c r="H14" s="18">
        <v>3</v>
      </c>
      <c r="I14" s="20">
        <v>45722</v>
      </c>
      <c r="J14" s="21" t="s">
        <v>15</v>
      </c>
      <c r="K14" s="22"/>
      <c r="L14" s="21" t="s">
        <v>15</v>
      </c>
      <c r="M14" s="17" t="s">
        <v>9</v>
      </c>
    </row>
    <row r="15" spans="1:13" ht="13.5" customHeight="1">
      <c r="A15" s="17">
        <v>4</v>
      </c>
      <c r="B15" s="18" t="str">
        <f t="shared" si="0"/>
        <v>FSr - 4</v>
      </c>
      <c r="C15" s="18" t="str">
        <f t="shared" si="1"/>
        <v>Sqrt function</v>
      </c>
      <c r="D15" s="18" t="s">
        <v>168</v>
      </c>
      <c r="E15" s="18"/>
      <c r="F15" s="19" t="s">
        <v>169</v>
      </c>
      <c r="G15" s="21" t="s">
        <v>170</v>
      </c>
      <c r="H15" s="18">
        <v>1.5</v>
      </c>
      <c r="I15" s="20">
        <v>45722</v>
      </c>
      <c r="J15" s="21" t="s">
        <v>15</v>
      </c>
      <c r="K15" s="22"/>
      <c r="L15" s="21" t="s">
        <v>15</v>
      </c>
      <c r="M15" s="17" t="s">
        <v>9</v>
      </c>
    </row>
    <row r="16" spans="1:13" ht="87.75" customHeight="1">
      <c r="A16" s="17">
        <v>5</v>
      </c>
      <c r="B16" s="18" t="str">
        <f t="shared" si="0"/>
        <v>FSr - 5</v>
      </c>
      <c r="C16" s="18" t="str">
        <f t="shared" si="1"/>
        <v>Sqrt function</v>
      </c>
      <c r="D16" s="18" t="s">
        <v>171</v>
      </c>
      <c r="E16" s="18"/>
      <c r="F16" s="19" t="s">
        <v>172</v>
      </c>
      <c r="G16" s="21" t="s">
        <v>173</v>
      </c>
      <c r="H16" s="18">
        <v>5</v>
      </c>
      <c r="I16" s="20">
        <v>45722</v>
      </c>
      <c r="J16" s="21" t="s">
        <v>16</v>
      </c>
      <c r="K16" s="22"/>
      <c r="L16" s="21" t="s">
        <v>16</v>
      </c>
      <c r="M16" s="17" t="s">
        <v>9</v>
      </c>
    </row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:J16 L12:L16">
    <cfRule type="containsText" dxfId="47" priority="1" operator="containsText" text="SKIPPED">
      <formula>NOT(ISERROR(SEARCH(("SKIPPED"),(J12))))</formula>
    </cfRule>
    <cfRule type="containsText" dxfId="46" priority="2" operator="containsText" text="Not Implemented">
      <formula>NOT(ISERROR(SEARCH(("Not Implemented"),(J12))))</formula>
    </cfRule>
    <cfRule type="containsText" dxfId="45" priority="3" operator="containsText" text="FAIL">
      <formula>NOT(ISERROR(SEARCH(("FAIL"),(J12))))</formula>
    </cfRule>
    <cfRule type="containsText" dxfId="44" priority="4" operator="containsText" text="PASS">
      <formula>NOT(ISERROR(SEARCH(("PASS"),(J12))))</formula>
    </cfRule>
  </conditionalFormatting>
  <conditionalFormatting sqref="J13:J16 L13:L16">
    <cfRule type="containsText" dxfId="43" priority="5" operator="containsText" text="SKIPPED">
      <formula>NOT(ISERROR(SEARCH(("SKIPPED"),(J13))))</formula>
    </cfRule>
    <cfRule type="containsText" dxfId="42" priority="6" operator="containsText" text="Not Implemented">
      <formula>NOT(ISERROR(SEARCH(("Not Implemented"),(J13))))</formula>
    </cfRule>
    <cfRule type="containsText" dxfId="41" priority="7" operator="containsText" text="FAIL">
      <formula>NOT(ISERROR(SEARCH(("FAIL"),(J13))))</formula>
    </cfRule>
    <cfRule type="containsText" dxfId="40" priority="8" operator="containsText" text="PASS">
      <formula>NOT(ISERROR(SEARCH(("PASS"),(J13))))</formula>
    </cfRule>
  </conditionalFormatting>
  <dataValidations count="1">
    <dataValidation type="list" allowBlank="1" showErrorMessage="1" sqref="J12:J16 L12:L16" xr:uid="{00000000-0002-0000-0700-000001000000}">
      <formula1>"PASS,FAIL,SKIPPED,NOT IMPLEMENTED"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700-000000000000}">
          <x14:formula1>
            <xm:f>'Test report '!$B$8:$B$11</xm:f>
          </x14:formula1>
          <xm:sqref>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0"/>
  <sheetViews>
    <sheetView workbookViewId="0">
      <selection sqref="A1:B1"/>
    </sheetView>
  </sheetViews>
  <sheetFormatPr defaultColWidth="12.59765625" defaultRowHeight="15" customHeight="1"/>
  <cols>
    <col min="1" max="1" width="9" customWidth="1"/>
    <col min="2" max="2" width="13.09765625" customWidth="1"/>
    <col min="3" max="3" width="14.59765625" customWidth="1"/>
    <col min="4" max="4" width="19.69921875" customWidth="1"/>
    <col min="5" max="5" width="17.19921875" customWidth="1"/>
    <col min="6" max="6" width="19.09765625" customWidth="1"/>
    <col min="7" max="7" width="30.69921875" customWidth="1"/>
    <col min="8" max="8" width="16.59765625" customWidth="1"/>
    <col min="9" max="9" width="12.09765625" customWidth="1"/>
    <col min="10" max="10" width="14.5" customWidth="1"/>
    <col min="11" max="11" width="15.5" customWidth="1"/>
    <col min="12" max="12" width="15.59765625" customWidth="1"/>
    <col min="13" max="13" width="16.19921875" customWidth="1"/>
    <col min="14" max="26" width="9" customWidth="1"/>
  </cols>
  <sheetData>
    <row r="1" spans="1:13" ht="13.5" customHeight="1">
      <c r="A1" s="76" t="s">
        <v>98</v>
      </c>
      <c r="B1" s="63"/>
      <c r="C1" s="80" t="s">
        <v>174</v>
      </c>
      <c r="D1" s="63"/>
      <c r="E1" s="11"/>
      <c r="F1" s="11"/>
      <c r="G1" s="11"/>
      <c r="H1" s="11"/>
      <c r="I1" s="11"/>
      <c r="J1" s="11"/>
      <c r="K1" s="11"/>
      <c r="L1" s="1"/>
    </row>
    <row r="2" spans="1:13" ht="13.5" customHeight="1">
      <c r="A2" s="76" t="s">
        <v>59</v>
      </c>
      <c r="B2" s="63"/>
      <c r="C2" s="83" t="s">
        <v>45</v>
      </c>
      <c r="D2" s="63"/>
      <c r="E2" s="11"/>
      <c r="F2" s="11"/>
      <c r="G2" s="11"/>
      <c r="H2" s="11"/>
      <c r="I2" s="11"/>
      <c r="J2" s="11"/>
      <c r="K2" s="11"/>
      <c r="L2" s="1"/>
    </row>
    <row r="3" spans="1:13" ht="13.5" customHeight="1">
      <c r="A3" s="76" t="s">
        <v>60</v>
      </c>
      <c r="B3" s="63"/>
      <c r="C3" s="80"/>
      <c r="D3" s="63"/>
      <c r="E3" s="11"/>
      <c r="F3" s="11"/>
      <c r="G3" s="11"/>
      <c r="H3" s="11"/>
      <c r="I3" s="11"/>
      <c r="J3" s="11"/>
      <c r="K3" s="11"/>
      <c r="L3" s="1"/>
    </row>
    <row r="4" spans="1:13" ht="13.5" customHeight="1">
      <c r="A4" s="76" t="s">
        <v>8</v>
      </c>
      <c r="B4" s="63"/>
      <c r="C4" s="80" t="s">
        <v>9</v>
      </c>
      <c r="D4" s="63"/>
      <c r="E4" s="11"/>
      <c r="F4" s="11"/>
      <c r="H4" s="11"/>
      <c r="I4" s="11"/>
      <c r="J4" s="11"/>
      <c r="K4" s="11"/>
      <c r="L4" s="1"/>
    </row>
    <row r="5" spans="1:13" ht="13.5" customHeight="1">
      <c r="A5" s="72" t="s">
        <v>61</v>
      </c>
      <c r="B5" s="73"/>
      <c r="C5" s="15" t="s">
        <v>62</v>
      </c>
      <c r="D5" s="15" t="s">
        <v>15</v>
      </c>
      <c r="E5" s="15" t="s">
        <v>16</v>
      </c>
      <c r="F5" s="15" t="s">
        <v>63</v>
      </c>
      <c r="G5" s="15" t="s">
        <v>17</v>
      </c>
      <c r="I5" s="11"/>
      <c r="J5" s="11"/>
      <c r="K5" s="11"/>
      <c r="L5" s="1"/>
    </row>
    <row r="6" spans="1:13" ht="13.5" customHeight="1">
      <c r="A6" s="74"/>
      <c r="B6" s="75"/>
      <c r="C6" s="9">
        <f>COUNTIF($J$12:$J$479,"&lt;&gt;")</f>
        <v>2</v>
      </c>
      <c r="D6" s="9">
        <f>COUNTIF($J$12:$J$478,"PASS")</f>
        <v>2</v>
      </c>
      <c r="E6" s="9">
        <f>COUNTIF($J$12:$J$481,"FAIL")</f>
        <v>0</v>
      </c>
      <c r="F6" s="9">
        <f>COUNTIF($J$12:$J$481,"NOT IMPLEMENTED")</f>
        <v>0</v>
      </c>
      <c r="G6" s="9">
        <f>COUNTIF($J$12:$J$481,"SKIPPED")</f>
        <v>0</v>
      </c>
      <c r="I6" s="11"/>
      <c r="J6" s="11"/>
      <c r="K6" s="11"/>
      <c r="L6" s="1"/>
    </row>
    <row r="7" spans="1:13" ht="13.5" customHeight="1">
      <c r="A7" s="72" t="s">
        <v>64</v>
      </c>
      <c r="B7" s="73"/>
      <c r="C7" s="15" t="s">
        <v>62</v>
      </c>
      <c r="D7" s="15" t="s">
        <v>15</v>
      </c>
      <c r="E7" s="15" t="s">
        <v>16</v>
      </c>
      <c r="F7" s="15" t="s">
        <v>63</v>
      </c>
      <c r="G7" s="15" t="s">
        <v>17</v>
      </c>
      <c r="I7" s="11"/>
      <c r="J7" s="11"/>
      <c r="K7" s="11"/>
      <c r="L7" s="1"/>
    </row>
    <row r="8" spans="1:13" ht="13.5" customHeight="1">
      <c r="A8" s="74"/>
      <c r="B8" s="75"/>
      <c r="C8" s="9">
        <f>COUNTIF($L$12:$L$479,"&lt;&gt;")</f>
        <v>2</v>
      </c>
      <c r="D8" s="9">
        <f>COUNTIF($L$12:$L$479,"PASS")</f>
        <v>2</v>
      </c>
      <c r="E8" s="9">
        <f>COUNTIF($L$12:$L$479,"FAIL")</f>
        <v>0</v>
      </c>
      <c r="F8" s="9">
        <f>COUNTIF($L$12:$L$479,"NOT IMPLEMENTED")</f>
        <v>0</v>
      </c>
      <c r="G8" s="9">
        <f>COUNTIF($L$12:$L$479,"SKIPPED")</f>
        <v>0</v>
      </c>
      <c r="I8" s="11"/>
      <c r="J8" s="11"/>
      <c r="K8" s="11"/>
      <c r="L8" s="1"/>
    </row>
    <row r="9" spans="1:13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13.5" customHeight="1">
      <c r="A10" s="70" t="s">
        <v>65</v>
      </c>
      <c r="B10" s="70" t="s">
        <v>66</v>
      </c>
      <c r="C10" s="71" t="s">
        <v>67</v>
      </c>
      <c r="D10" s="70" t="s">
        <v>100</v>
      </c>
      <c r="E10" s="70" t="s">
        <v>69</v>
      </c>
      <c r="F10" s="70" t="s">
        <v>70</v>
      </c>
      <c r="G10" s="70" t="s">
        <v>71</v>
      </c>
      <c r="H10" s="70" t="s">
        <v>72</v>
      </c>
      <c r="I10" s="70" t="s">
        <v>73</v>
      </c>
      <c r="J10" s="70" t="s">
        <v>74</v>
      </c>
      <c r="K10" s="70" t="s">
        <v>75</v>
      </c>
      <c r="L10" s="70" t="s">
        <v>76</v>
      </c>
      <c r="M10" s="70" t="s">
        <v>77</v>
      </c>
    </row>
    <row r="11" spans="1:13" ht="25.5" customHeight="1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3" ht="54.75" customHeight="1">
      <c r="A12" s="23">
        <v>1</v>
      </c>
      <c r="B12" s="24" t="str">
        <f t="shared" ref="B12:B13" si="0">CONCATENATE($C$2," - ",A12)</f>
        <v>FBs - 1</v>
      </c>
      <c r="C12" s="24" t="str">
        <f t="shared" ref="C12:C13" si="1">$C$1</f>
        <v>B function</v>
      </c>
      <c r="D12" s="24" t="s">
        <v>175</v>
      </c>
      <c r="E12" s="24"/>
      <c r="F12" s="25" t="s">
        <v>176</v>
      </c>
      <c r="G12" s="23" t="s">
        <v>161</v>
      </c>
      <c r="H12" s="24" t="s">
        <v>177</v>
      </c>
      <c r="I12" s="27">
        <v>45722</v>
      </c>
      <c r="J12" s="26" t="s">
        <v>15</v>
      </c>
      <c r="K12" s="28"/>
      <c r="L12" s="26" t="s">
        <v>15</v>
      </c>
      <c r="M12" s="23" t="s">
        <v>9</v>
      </c>
    </row>
    <row r="13" spans="1:13" ht="43.5" customHeight="1">
      <c r="A13" s="17">
        <v>2</v>
      </c>
      <c r="B13" s="18" t="str">
        <f t="shared" si="0"/>
        <v>FBs - 2</v>
      </c>
      <c r="C13" s="18" t="str">
        <f t="shared" si="1"/>
        <v>B function</v>
      </c>
      <c r="D13" s="18" t="s">
        <v>175</v>
      </c>
      <c r="E13" s="18"/>
      <c r="F13" s="19" t="s">
        <v>176</v>
      </c>
      <c r="G13" s="17" t="s">
        <v>178</v>
      </c>
      <c r="H13" s="18" t="s">
        <v>179</v>
      </c>
      <c r="I13" s="20">
        <v>45722</v>
      </c>
      <c r="J13" s="21" t="s">
        <v>15</v>
      </c>
      <c r="K13" s="22"/>
      <c r="L13" s="21" t="s">
        <v>15</v>
      </c>
      <c r="M13" s="17" t="s">
        <v>9</v>
      </c>
    </row>
    <row r="14" spans="1:13" ht="13.5" customHeight="1">
      <c r="A14" s="29"/>
      <c r="B14" s="30"/>
      <c r="C14" s="30"/>
      <c r="D14" s="30"/>
      <c r="E14" s="30"/>
      <c r="F14" s="31"/>
      <c r="G14" s="35"/>
      <c r="H14" s="31"/>
      <c r="I14" s="32"/>
      <c r="J14" s="33"/>
      <c r="K14" s="34"/>
      <c r="L14" s="33"/>
      <c r="M14" s="29"/>
    </row>
    <row r="15" spans="1:13" ht="13.5" customHeight="1"/>
    <row r="16" spans="1:13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:J14 L12:L14">
    <cfRule type="containsText" dxfId="39" priority="1" operator="containsText" text="SKIPPED">
      <formula>NOT(ISERROR(SEARCH(("SKIPPED"),(J12))))</formula>
    </cfRule>
    <cfRule type="containsText" dxfId="38" priority="2" operator="containsText" text="Not Implemented">
      <formula>NOT(ISERROR(SEARCH(("Not Implemented"),(J12))))</formula>
    </cfRule>
    <cfRule type="containsText" dxfId="37" priority="3" operator="containsText" text="FAIL">
      <formula>NOT(ISERROR(SEARCH(("FAIL"),(J12))))</formula>
    </cfRule>
    <cfRule type="containsText" dxfId="36" priority="4" operator="containsText" text="PASS">
      <formula>NOT(ISERROR(SEARCH(("PASS"),(J12))))</formula>
    </cfRule>
  </conditionalFormatting>
  <conditionalFormatting sqref="J13:J14 L13:L14">
    <cfRule type="containsText" dxfId="35" priority="5" operator="containsText" text="SKIPPED">
      <formula>NOT(ISERROR(SEARCH(("SKIPPED"),(J13))))</formula>
    </cfRule>
    <cfRule type="containsText" dxfId="34" priority="6" operator="containsText" text="Not Implemented">
      <formula>NOT(ISERROR(SEARCH(("Not Implemented"),(J13))))</formula>
    </cfRule>
    <cfRule type="containsText" dxfId="33" priority="7" operator="containsText" text="FAIL">
      <formula>NOT(ISERROR(SEARCH(("FAIL"),(J13))))</formula>
    </cfRule>
    <cfRule type="containsText" dxfId="32" priority="8" operator="containsText" text="PASS">
      <formula>NOT(ISERROR(SEARCH(("PASS"),(J13))))</formula>
    </cfRule>
  </conditionalFormatting>
  <dataValidations count="1">
    <dataValidation type="list" allowBlank="1" showErrorMessage="1" sqref="J12:J14 L12:L14" xr:uid="{00000000-0002-0000-0800-000001000000}">
      <formula1>"PASS,FAIL,SKIPPED,NOT IMPLEMENTED"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800-000000000000}">
          <x14:formula1>
            <xm:f>'Test report '!$B$8:$B$11</xm:f>
          </x14:formula1>
          <xm:sqref>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00"/>
  <sheetViews>
    <sheetView workbookViewId="0">
      <selection sqref="A1:B1"/>
    </sheetView>
  </sheetViews>
  <sheetFormatPr defaultColWidth="12.59765625" defaultRowHeight="15" customHeight="1"/>
  <cols>
    <col min="1" max="1" width="9" customWidth="1"/>
    <col min="2" max="2" width="13.09765625" customWidth="1"/>
    <col min="3" max="3" width="11.5" customWidth="1"/>
    <col min="4" max="4" width="19.69921875" customWidth="1"/>
    <col min="5" max="5" width="17.19921875" customWidth="1"/>
    <col min="6" max="6" width="20" customWidth="1"/>
    <col min="7" max="7" width="30.69921875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6.19921875" customWidth="1"/>
    <col min="14" max="26" width="9" customWidth="1"/>
  </cols>
  <sheetData>
    <row r="1" spans="1:13" ht="13.5" customHeight="1">
      <c r="A1" s="76" t="s">
        <v>98</v>
      </c>
      <c r="B1" s="63"/>
      <c r="C1" s="80" t="s">
        <v>180</v>
      </c>
      <c r="D1" s="63"/>
      <c r="E1" s="11"/>
      <c r="F1" s="11"/>
      <c r="G1" s="11"/>
      <c r="H1" s="11"/>
      <c r="I1" s="11"/>
      <c r="J1" s="11"/>
      <c r="K1" s="11"/>
      <c r="L1" s="1"/>
    </row>
    <row r="2" spans="1:13" ht="13.5" customHeight="1">
      <c r="A2" s="76" t="s">
        <v>59</v>
      </c>
      <c r="B2" s="63"/>
      <c r="C2" s="83" t="s">
        <v>48</v>
      </c>
      <c r="D2" s="63"/>
      <c r="E2" s="11"/>
      <c r="F2" s="11"/>
      <c r="G2" s="11"/>
      <c r="H2" s="11"/>
      <c r="I2" s="11"/>
      <c r="J2" s="11"/>
      <c r="K2" s="11"/>
      <c r="L2" s="1"/>
    </row>
    <row r="3" spans="1:13" ht="13.5" customHeight="1">
      <c r="A3" s="76" t="s">
        <v>60</v>
      </c>
      <c r="B3" s="63"/>
      <c r="C3" s="80"/>
      <c r="D3" s="63"/>
      <c r="E3" s="11"/>
      <c r="F3" s="11"/>
      <c r="G3" s="11"/>
      <c r="H3" s="11"/>
      <c r="I3" s="11"/>
      <c r="J3" s="11"/>
      <c r="K3" s="11"/>
      <c r="L3" s="1"/>
    </row>
    <row r="4" spans="1:13" ht="13.5" customHeight="1">
      <c r="A4" s="76" t="s">
        <v>8</v>
      </c>
      <c r="B4" s="63"/>
      <c r="C4" s="80" t="s">
        <v>9</v>
      </c>
      <c r="D4" s="63"/>
      <c r="E4" s="11"/>
      <c r="F4" s="11"/>
      <c r="H4" s="11"/>
      <c r="I4" s="11"/>
      <c r="J4" s="11"/>
      <c r="K4" s="11"/>
      <c r="L4" s="1"/>
    </row>
    <row r="5" spans="1:13" ht="13.5" customHeight="1">
      <c r="A5" s="72" t="s">
        <v>61</v>
      </c>
      <c r="B5" s="73"/>
      <c r="C5" s="15" t="s">
        <v>62</v>
      </c>
      <c r="D5" s="15" t="s">
        <v>15</v>
      </c>
      <c r="E5" s="15" t="s">
        <v>16</v>
      </c>
      <c r="F5" s="15" t="s">
        <v>63</v>
      </c>
      <c r="G5" s="15" t="s">
        <v>17</v>
      </c>
      <c r="I5" s="11"/>
      <c r="J5" s="11"/>
      <c r="K5" s="11"/>
      <c r="L5" s="1"/>
    </row>
    <row r="6" spans="1:13" ht="13.5" customHeight="1">
      <c r="A6" s="74"/>
      <c r="B6" s="75"/>
      <c r="C6" s="9">
        <f>COUNTIF($J$12:$J$479,"&lt;&gt;")</f>
        <v>3</v>
      </c>
      <c r="D6" s="9">
        <f>COUNTIF($J$12:$J$478,"PASS")</f>
        <v>3</v>
      </c>
      <c r="E6" s="9">
        <f>COUNTIF($J$12:$J$481,"FAIL")</f>
        <v>0</v>
      </c>
      <c r="F6" s="9">
        <f>COUNTIF($J$12:$J$481,"NOT IMPLEMENTED")</f>
        <v>0</v>
      </c>
      <c r="G6" s="9">
        <f>COUNTIF($J$12:$J$481,"SKIPPED")</f>
        <v>0</v>
      </c>
      <c r="I6" s="11"/>
      <c r="J6" s="11"/>
      <c r="K6" s="11"/>
      <c r="L6" s="1"/>
    </row>
    <row r="7" spans="1:13" ht="13.5" customHeight="1">
      <c r="A7" s="72" t="s">
        <v>64</v>
      </c>
      <c r="B7" s="73"/>
      <c r="C7" s="15" t="s">
        <v>62</v>
      </c>
      <c r="D7" s="15" t="s">
        <v>15</v>
      </c>
      <c r="E7" s="15" t="s">
        <v>16</v>
      </c>
      <c r="F7" s="15" t="s">
        <v>63</v>
      </c>
      <c r="G7" s="15" t="s">
        <v>17</v>
      </c>
      <c r="I7" s="11"/>
      <c r="J7" s="11"/>
      <c r="K7" s="11"/>
      <c r="L7" s="1"/>
    </row>
    <row r="8" spans="1:13" ht="13.5" customHeight="1">
      <c r="A8" s="74"/>
      <c r="B8" s="75"/>
      <c r="C8" s="9">
        <f>COUNTIF($L$12:$L$479,"&lt;&gt;")</f>
        <v>3</v>
      </c>
      <c r="D8" s="9">
        <f>COUNTIF($L$12:$L$479,"PASS")</f>
        <v>3</v>
      </c>
      <c r="E8" s="9">
        <f>COUNTIF($L$12:$L$479,"FAIL")</f>
        <v>0</v>
      </c>
      <c r="F8" s="9">
        <f>COUNTIF($L$12:$L$479,"NOT IMPLEMENTED")</f>
        <v>0</v>
      </c>
      <c r="G8" s="9">
        <f>COUNTIF($L$12:$L$479,"SKIPPED")</f>
        <v>0</v>
      </c>
      <c r="I8" s="11"/>
      <c r="J8" s="11"/>
      <c r="K8" s="11"/>
      <c r="L8" s="1"/>
    </row>
    <row r="9" spans="1:13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13.5" customHeight="1">
      <c r="A10" s="70" t="s">
        <v>65</v>
      </c>
      <c r="B10" s="70" t="s">
        <v>66</v>
      </c>
      <c r="C10" s="71" t="s">
        <v>67</v>
      </c>
      <c r="D10" s="70" t="s">
        <v>100</v>
      </c>
      <c r="E10" s="70" t="s">
        <v>69</v>
      </c>
      <c r="F10" s="70" t="s">
        <v>70</v>
      </c>
      <c r="G10" s="70" t="s">
        <v>71</v>
      </c>
      <c r="H10" s="70" t="s">
        <v>72</v>
      </c>
      <c r="I10" s="70" t="s">
        <v>73</v>
      </c>
      <c r="J10" s="70" t="s">
        <v>74</v>
      </c>
      <c r="K10" s="70" t="s">
        <v>75</v>
      </c>
      <c r="L10" s="70" t="s">
        <v>76</v>
      </c>
      <c r="M10" s="70" t="s">
        <v>77</v>
      </c>
    </row>
    <row r="11" spans="1:13" ht="13.5" customHeight="1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3" ht="88.5" customHeight="1">
      <c r="A12" s="17">
        <v>1</v>
      </c>
      <c r="B12" s="18" t="str">
        <f t="shared" ref="B12:B14" si="0">CONCATENATE($C$2," - ",A12)</f>
        <v>FC - 1</v>
      </c>
      <c r="C12" s="18" t="str">
        <f t="shared" ref="C12:C14" si="1">$C$1</f>
        <v>C function</v>
      </c>
      <c r="D12" s="18" t="s">
        <v>181</v>
      </c>
      <c r="E12" s="18"/>
      <c r="F12" s="25" t="s">
        <v>182</v>
      </c>
      <c r="G12" s="18" t="s">
        <v>80</v>
      </c>
      <c r="H12" s="24" t="s">
        <v>177</v>
      </c>
      <c r="I12" s="20">
        <v>45722</v>
      </c>
      <c r="J12" s="21" t="s">
        <v>15</v>
      </c>
      <c r="K12" s="22"/>
      <c r="L12" s="21" t="s">
        <v>15</v>
      </c>
      <c r="M12" s="17" t="s">
        <v>9</v>
      </c>
    </row>
    <row r="13" spans="1:13" ht="124.5" customHeight="1">
      <c r="A13" s="17">
        <v>2</v>
      </c>
      <c r="B13" s="18" t="str">
        <f t="shared" si="0"/>
        <v>FC - 2</v>
      </c>
      <c r="C13" s="18" t="str">
        <f t="shared" si="1"/>
        <v>C function</v>
      </c>
      <c r="D13" s="18" t="s">
        <v>181</v>
      </c>
      <c r="E13" s="18"/>
      <c r="F13" s="25" t="s">
        <v>183</v>
      </c>
      <c r="G13" s="18" t="s">
        <v>184</v>
      </c>
      <c r="H13" s="18">
        <v>11</v>
      </c>
      <c r="I13" s="20">
        <v>45722</v>
      </c>
      <c r="J13" s="21" t="s">
        <v>15</v>
      </c>
      <c r="K13" s="22"/>
      <c r="L13" s="21" t="s">
        <v>15</v>
      </c>
      <c r="M13" s="17" t="s">
        <v>9</v>
      </c>
    </row>
    <row r="14" spans="1:13" ht="54.75" customHeight="1">
      <c r="A14" s="17">
        <v>3</v>
      </c>
      <c r="B14" s="18" t="str">
        <f t="shared" si="0"/>
        <v>FC - 3</v>
      </c>
      <c r="C14" s="18" t="str">
        <f t="shared" si="1"/>
        <v>C function</v>
      </c>
      <c r="D14" s="18" t="s">
        <v>181</v>
      </c>
      <c r="E14" s="18"/>
      <c r="F14" s="19" t="s">
        <v>185</v>
      </c>
      <c r="G14" s="17" t="s">
        <v>178</v>
      </c>
      <c r="H14" s="18" t="s">
        <v>177</v>
      </c>
      <c r="I14" s="20">
        <v>45722</v>
      </c>
      <c r="J14" s="21" t="s">
        <v>15</v>
      </c>
      <c r="K14" s="22"/>
      <c r="L14" s="21" t="s">
        <v>15</v>
      </c>
      <c r="M14" s="17" t="s">
        <v>9</v>
      </c>
    </row>
    <row r="15" spans="1:13" ht="13.5" customHeight="1"/>
    <row r="16" spans="1:13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:J14 L12:L14">
    <cfRule type="containsText" dxfId="31" priority="1" operator="containsText" text="SKIPPED">
      <formula>NOT(ISERROR(SEARCH(("SKIPPED"),(J12))))</formula>
    </cfRule>
    <cfRule type="containsText" dxfId="30" priority="2" operator="containsText" text="Not Implemented">
      <formula>NOT(ISERROR(SEARCH(("Not Implemented"),(J12))))</formula>
    </cfRule>
    <cfRule type="containsText" dxfId="29" priority="3" operator="containsText" text="FAIL">
      <formula>NOT(ISERROR(SEARCH(("FAIL"),(J12))))</formula>
    </cfRule>
    <cfRule type="containsText" dxfId="28" priority="4" operator="containsText" text="PASS">
      <formula>NOT(ISERROR(SEARCH(("PASS"),(J12))))</formula>
    </cfRule>
  </conditionalFormatting>
  <conditionalFormatting sqref="J13:J14 L13:L14">
    <cfRule type="containsText" dxfId="27" priority="5" operator="containsText" text="SKIPPED">
      <formula>NOT(ISERROR(SEARCH(("SKIPPED"),(J13))))</formula>
    </cfRule>
    <cfRule type="containsText" dxfId="26" priority="6" operator="containsText" text="Not Implemented">
      <formula>NOT(ISERROR(SEARCH(("Not Implemented"),(J13))))</formula>
    </cfRule>
    <cfRule type="containsText" dxfId="25" priority="7" operator="containsText" text="FAIL">
      <formula>NOT(ISERROR(SEARCH(("FAIL"),(J13))))</formula>
    </cfRule>
    <cfRule type="containsText" dxfId="24" priority="8" operator="containsText" text="PASS">
      <formula>NOT(ISERROR(SEARCH(("PASS"),(J13))))</formula>
    </cfRule>
  </conditionalFormatting>
  <dataValidations count="1">
    <dataValidation type="list" allowBlank="1" showErrorMessage="1" sqref="J12:J14 L12:L14" xr:uid="{00000000-0002-0000-0900-000001000000}">
      <formula1>"PASS,FAIL,SKIPPED,NOT IMPLEMENTED"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900-000000000000}">
          <x14:formula1>
            <xm:f>'Test report '!$B$8:$B$11</xm:f>
          </x14:formula1>
          <xm:sqref>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000"/>
  <sheetViews>
    <sheetView workbookViewId="0"/>
  </sheetViews>
  <sheetFormatPr defaultColWidth="12.59765625" defaultRowHeight="15" customHeight="1"/>
  <cols>
    <col min="1" max="1" width="9" customWidth="1"/>
    <col min="2" max="2" width="13.09765625" customWidth="1"/>
    <col min="3" max="3" width="14.59765625" customWidth="1"/>
    <col min="4" max="4" width="19.69921875" customWidth="1"/>
    <col min="5" max="5" width="17.19921875" customWidth="1"/>
    <col min="6" max="6" width="20" customWidth="1"/>
    <col min="7" max="7" width="30.69921875" customWidth="1"/>
    <col min="8" max="8" width="16.59765625" customWidth="1"/>
    <col min="9" max="9" width="12.09765625" customWidth="1"/>
    <col min="10" max="10" width="15.09765625" customWidth="1"/>
    <col min="11" max="11" width="15.5" customWidth="1"/>
    <col min="12" max="12" width="15.59765625" customWidth="1"/>
    <col min="13" max="13" width="16.19921875" customWidth="1"/>
    <col min="14" max="26" width="9" customWidth="1"/>
  </cols>
  <sheetData>
    <row r="1" spans="1:13" ht="13.5" customHeight="1">
      <c r="A1" s="76" t="s">
        <v>98</v>
      </c>
      <c r="B1" s="63"/>
      <c r="C1" s="80" t="s">
        <v>186</v>
      </c>
      <c r="D1" s="63"/>
      <c r="E1" s="11"/>
      <c r="F1" s="11"/>
      <c r="G1" s="11"/>
      <c r="H1" s="11"/>
      <c r="I1" s="11"/>
      <c r="J1" s="11"/>
      <c r="K1" s="11"/>
      <c r="L1" s="1"/>
    </row>
    <row r="2" spans="1:13" ht="13.5" customHeight="1">
      <c r="A2" s="76" t="s">
        <v>59</v>
      </c>
      <c r="B2" s="63"/>
      <c r="C2" s="83" t="s">
        <v>51</v>
      </c>
      <c r="D2" s="63"/>
      <c r="E2" s="11"/>
      <c r="F2" s="11"/>
      <c r="G2" s="11"/>
      <c r="H2" s="11"/>
      <c r="I2" s="11"/>
      <c r="J2" s="11"/>
      <c r="K2" s="11"/>
      <c r="L2" s="1"/>
    </row>
    <row r="3" spans="1:13" ht="13.5" customHeight="1">
      <c r="A3" s="76" t="s">
        <v>60</v>
      </c>
      <c r="B3" s="63"/>
      <c r="C3" s="80"/>
      <c r="D3" s="63"/>
      <c r="E3" s="11"/>
      <c r="F3" s="11"/>
      <c r="G3" s="11"/>
      <c r="H3" s="11"/>
      <c r="I3" s="11"/>
      <c r="J3" s="11"/>
      <c r="K3" s="11"/>
      <c r="L3" s="1"/>
    </row>
    <row r="4" spans="1:13" ht="13.5" customHeight="1">
      <c r="A4" s="76" t="s">
        <v>8</v>
      </c>
      <c r="B4" s="63"/>
      <c r="C4" s="80" t="s">
        <v>9</v>
      </c>
      <c r="D4" s="63"/>
      <c r="E4" s="11"/>
      <c r="F4" s="11"/>
      <c r="H4" s="11"/>
      <c r="I4" s="11"/>
      <c r="J4" s="11"/>
      <c r="K4" s="11"/>
      <c r="L4" s="1"/>
    </row>
    <row r="5" spans="1:13" ht="13.5" customHeight="1">
      <c r="A5" s="72" t="s">
        <v>61</v>
      </c>
      <c r="B5" s="73"/>
      <c r="C5" s="15" t="s">
        <v>62</v>
      </c>
      <c r="D5" s="15" t="s">
        <v>15</v>
      </c>
      <c r="E5" s="15" t="s">
        <v>16</v>
      </c>
      <c r="F5" s="15" t="s">
        <v>63</v>
      </c>
      <c r="G5" s="15" t="s">
        <v>17</v>
      </c>
      <c r="I5" s="11"/>
      <c r="J5" s="11"/>
      <c r="K5" s="11"/>
      <c r="L5" s="1"/>
    </row>
    <row r="6" spans="1:13" ht="13.5" customHeight="1">
      <c r="A6" s="74"/>
      <c r="B6" s="75"/>
      <c r="C6" s="9">
        <f>COUNTIF($J$12:$J$479,"&lt;&gt;")</f>
        <v>2</v>
      </c>
      <c r="D6" s="9">
        <f>COUNTIF($J$12:$J$478,"PASS")</f>
        <v>2</v>
      </c>
      <c r="E6" s="9">
        <f>COUNTIF($J$12:$J$481,"FAIL")</f>
        <v>0</v>
      </c>
      <c r="F6" s="9">
        <f>COUNTIF($J$12:$J$481,"NOT IMPLEMENTED")</f>
        <v>0</v>
      </c>
      <c r="G6" s="9">
        <f>COUNTIF($J$12:$J$481,"SKIPPED")</f>
        <v>0</v>
      </c>
      <c r="I6" s="11"/>
      <c r="J6" s="11"/>
      <c r="K6" s="11"/>
      <c r="L6" s="1"/>
    </row>
    <row r="7" spans="1:13" ht="13.5" customHeight="1">
      <c r="A7" s="72" t="s">
        <v>64</v>
      </c>
      <c r="B7" s="73"/>
      <c r="C7" s="15" t="s">
        <v>62</v>
      </c>
      <c r="D7" s="15" t="s">
        <v>15</v>
      </c>
      <c r="E7" s="15" t="s">
        <v>16</v>
      </c>
      <c r="F7" s="15" t="s">
        <v>63</v>
      </c>
      <c r="G7" s="15" t="s">
        <v>17</v>
      </c>
      <c r="I7" s="11"/>
      <c r="J7" s="11"/>
      <c r="K7" s="11"/>
      <c r="L7" s="1"/>
    </row>
    <row r="8" spans="1:13" ht="13.5" customHeight="1">
      <c r="A8" s="74"/>
      <c r="B8" s="75"/>
      <c r="C8" s="9">
        <f>COUNTIF($L$12:$L$479,"&lt;&gt;")</f>
        <v>2</v>
      </c>
      <c r="D8" s="9">
        <f>COUNTIF($L$12:$L$479,"PASS")</f>
        <v>2</v>
      </c>
      <c r="E8" s="9">
        <f>COUNTIF($L$12:$L$479,"FAIL")</f>
        <v>0</v>
      </c>
      <c r="F8" s="9">
        <f>COUNTIF($L$12:$L$479,"NOT IMPLEMENTED")</f>
        <v>0</v>
      </c>
      <c r="G8" s="9">
        <f>COUNTIF($L$12:$L$479,"SKIPPED")</f>
        <v>0</v>
      </c>
      <c r="I8" s="11"/>
      <c r="J8" s="11"/>
      <c r="K8" s="11"/>
      <c r="L8" s="1"/>
    </row>
    <row r="9" spans="1:13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13.5" customHeight="1">
      <c r="A10" s="70" t="s">
        <v>65</v>
      </c>
      <c r="B10" s="70" t="s">
        <v>66</v>
      </c>
      <c r="C10" s="71" t="s">
        <v>67</v>
      </c>
      <c r="D10" s="70" t="s">
        <v>100</v>
      </c>
      <c r="E10" s="70" t="s">
        <v>69</v>
      </c>
      <c r="F10" s="70" t="s">
        <v>70</v>
      </c>
      <c r="G10" s="70" t="s">
        <v>71</v>
      </c>
      <c r="H10" s="70" t="s">
        <v>72</v>
      </c>
      <c r="I10" s="70" t="s">
        <v>73</v>
      </c>
      <c r="J10" s="70" t="s">
        <v>74</v>
      </c>
      <c r="K10" s="70" t="s">
        <v>75</v>
      </c>
      <c r="L10" s="70" t="s">
        <v>76</v>
      </c>
      <c r="M10" s="70" t="s">
        <v>77</v>
      </c>
    </row>
    <row r="11" spans="1:13" ht="24" customHeight="1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3" ht="70.5" customHeight="1">
      <c r="A12" s="23">
        <v>1</v>
      </c>
      <c r="B12" s="24" t="str">
        <f t="shared" ref="B12:B13" si="0">CONCATENATE($C$2," - ",A12)</f>
        <v>FH - 1</v>
      </c>
      <c r="C12" s="24" t="str">
        <f t="shared" ref="C12:C13" si="1">$C$1</f>
        <v>Histoty function</v>
      </c>
      <c r="D12" s="24" t="s">
        <v>187</v>
      </c>
      <c r="E12" s="24"/>
      <c r="F12" s="25" t="s">
        <v>188</v>
      </c>
      <c r="G12" s="24" t="s">
        <v>178</v>
      </c>
      <c r="H12" s="24" t="s">
        <v>189</v>
      </c>
      <c r="I12" s="27">
        <v>45722</v>
      </c>
      <c r="J12" s="26" t="s">
        <v>15</v>
      </c>
      <c r="K12" s="28"/>
      <c r="L12" s="26" t="s">
        <v>15</v>
      </c>
      <c r="M12" s="23" t="s">
        <v>9</v>
      </c>
    </row>
    <row r="13" spans="1:13" ht="72" customHeight="1">
      <c r="A13" s="17">
        <v>2</v>
      </c>
      <c r="B13" s="18" t="str">
        <f t="shared" si="0"/>
        <v>FH - 2</v>
      </c>
      <c r="C13" s="18" t="str">
        <f t="shared" si="1"/>
        <v>Histoty function</v>
      </c>
      <c r="D13" s="18" t="s">
        <v>187</v>
      </c>
      <c r="E13" s="18"/>
      <c r="F13" s="19" t="s">
        <v>190</v>
      </c>
      <c r="G13" s="18" t="s">
        <v>80</v>
      </c>
      <c r="H13" s="18" t="s">
        <v>191</v>
      </c>
      <c r="I13" s="20">
        <v>45722</v>
      </c>
      <c r="J13" s="21" t="s">
        <v>15</v>
      </c>
      <c r="K13" s="22"/>
      <c r="L13" s="21" t="s">
        <v>15</v>
      </c>
      <c r="M13" s="17" t="s">
        <v>9</v>
      </c>
    </row>
    <row r="14" spans="1:13" ht="54.75" customHeight="1">
      <c r="A14" s="29"/>
      <c r="B14" s="30"/>
      <c r="C14" s="30"/>
      <c r="D14" s="30"/>
      <c r="E14" s="30"/>
      <c r="F14" s="31"/>
      <c r="G14" s="29"/>
      <c r="H14" s="30"/>
      <c r="I14" s="32"/>
      <c r="J14" s="33"/>
      <c r="K14" s="34"/>
      <c r="L14" s="33"/>
      <c r="M14" s="29"/>
    </row>
    <row r="15" spans="1:13" ht="13.5" customHeight="1"/>
    <row r="16" spans="1:13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:J14 L12:L14">
    <cfRule type="containsText" dxfId="23" priority="1" operator="containsText" text="SKIPPED">
      <formula>NOT(ISERROR(SEARCH(("SKIPPED"),(J12))))</formula>
    </cfRule>
    <cfRule type="containsText" dxfId="22" priority="2" operator="containsText" text="Not Implemented">
      <formula>NOT(ISERROR(SEARCH(("Not Implemented"),(J12))))</formula>
    </cfRule>
    <cfRule type="containsText" dxfId="21" priority="3" operator="containsText" text="FAIL">
      <formula>NOT(ISERROR(SEARCH(("FAIL"),(J12))))</formula>
    </cfRule>
    <cfRule type="containsText" dxfId="20" priority="4" operator="containsText" text="PASS">
      <formula>NOT(ISERROR(SEARCH(("PASS"),(J12))))</formula>
    </cfRule>
  </conditionalFormatting>
  <conditionalFormatting sqref="J13:J14 L13:L14">
    <cfRule type="containsText" dxfId="19" priority="5" operator="containsText" text="SKIPPED">
      <formula>NOT(ISERROR(SEARCH(("SKIPPED"),(J13))))</formula>
    </cfRule>
    <cfRule type="containsText" dxfId="18" priority="6" operator="containsText" text="Not Implemented">
      <formula>NOT(ISERROR(SEARCH(("Not Implemented"),(J13))))</formula>
    </cfRule>
    <cfRule type="containsText" dxfId="17" priority="7" operator="containsText" text="FAIL">
      <formula>NOT(ISERROR(SEARCH(("FAIL"),(J13))))</formula>
    </cfRule>
    <cfRule type="containsText" dxfId="16" priority="8" operator="containsText" text="PASS">
      <formula>NOT(ISERROR(SEARCH(("PASS"),(J13))))</formula>
    </cfRule>
  </conditionalFormatting>
  <dataValidations count="1">
    <dataValidation type="list" allowBlank="1" showErrorMessage="1" sqref="J12:J14 L12:L14" xr:uid="{00000000-0002-0000-0A00-000001000000}">
      <formula1>"PASS,FAIL,SKIPPED,NOT IMPLEMENTED"</formula1>
    </dataValidation>
  </dataValidations>
  <pageMargins left="0.75" right="0.75" top="1" bottom="1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A00-000000000000}">
          <x14:formula1>
            <xm:f>'Test report '!$B$8:$B$11</xm:f>
          </x14:formula1>
          <xm:sqref>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00"/>
  <sheetViews>
    <sheetView workbookViewId="0">
      <selection sqref="A1:B1"/>
    </sheetView>
  </sheetViews>
  <sheetFormatPr defaultColWidth="12.59765625" defaultRowHeight="15" customHeight="1"/>
  <cols>
    <col min="1" max="1" width="9" customWidth="1"/>
    <col min="2" max="2" width="13.09765625" customWidth="1"/>
    <col min="3" max="3" width="15.19921875" customWidth="1"/>
    <col min="4" max="4" width="19.69921875" customWidth="1"/>
    <col min="5" max="5" width="17.19921875" customWidth="1"/>
    <col min="6" max="6" width="21.09765625" customWidth="1"/>
    <col min="7" max="7" width="30.69921875" customWidth="1"/>
    <col min="8" max="8" width="16.59765625" customWidth="1"/>
    <col min="9" max="9" width="12.09765625" customWidth="1"/>
    <col min="10" max="10" width="13" customWidth="1"/>
    <col min="11" max="11" width="15.5" customWidth="1"/>
    <col min="12" max="12" width="15.59765625" customWidth="1"/>
    <col min="13" max="13" width="16.19921875" customWidth="1"/>
    <col min="14" max="26" width="9" customWidth="1"/>
  </cols>
  <sheetData>
    <row r="1" spans="1:13" ht="13.5" customHeight="1">
      <c r="A1" s="76" t="s">
        <v>98</v>
      </c>
      <c r="B1" s="63"/>
      <c r="C1" s="80" t="s">
        <v>192</v>
      </c>
      <c r="D1" s="63"/>
      <c r="E1" s="11"/>
      <c r="F1" s="11"/>
      <c r="G1" s="11"/>
      <c r="H1" s="11"/>
      <c r="I1" s="11"/>
      <c r="J1" s="11"/>
      <c r="K1" s="11"/>
      <c r="L1" s="1"/>
    </row>
    <row r="2" spans="1:13" ht="13.5" customHeight="1">
      <c r="A2" s="76" t="s">
        <v>59</v>
      </c>
      <c r="B2" s="63"/>
      <c r="C2" s="83" t="s">
        <v>54</v>
      </c>
      <c r="D2" s="63"/>
      <c r="E2" s="11"/>
      <c r="F2" s="11"/>
      <c r="G2" s="11"/>
      <c r="H2" s="11"/>
      <c r="I2" s="11"/>
      <c r="J2" s="11"/>
      <c r="K2" s="11"/>
      <c r="L2" s="1"/>
    </row>
    <row r="3" spans="1:13" ht="13.5" customHeight="1">
      <c r="A3" s="76" t="s">
        <v>60</v>
      </c>
      <c r="B3" s="63"/>
      <c r="C3" s="80"/>
      <c r="D3" s="63"/>
      <c r="E3" s="11"/>
      <c r="F3" s="11"/>
      <c r="G3" s="11"/>
      <c r="H3" s="11"/>
      <c r="I3" s="11"/>
      <c r="J3" s="11"/>
      <c r="K3" s="11"/>
      <c r="L3" s="1"/>
    </row>
    <row r="4" spans="1:13" ht="13.5" customHeight="1">
      <c r="A4" s="76" t="s">
        <v>8</v>
      </c>
      <c r="B4" s="63"/>
      <c r="C4" s="80" t="s">
        <v>9</v>
      </c>
      <c r="D4" s="63"/>
      <c r="E4" s="11"/>
      <c r="F4" s="11"/>
      <c r="H4" s="11"/>
      <c r="I4" s="11"/>
      <c r="J4" s="11"/>
      <c r="K4" s="11"/>
      <c r="L4" s="1"/>
    </row>
    <row r="5" spans="1:13" ht="13.5" customHeight="1">
      <c r="A5" s="72" t="s">
        <v>61</v>
      </c>
      <c r="B5" s="73"/>
      <c r="C5" s="15" t="s">
        <v>62</v>
      </c>
      <c r="D5" s="15" t="s">
        <v>15</v>
      </c>
      <c r="E5" s="15" t="s">
        <v>16</v>
      </c>
      <c r="F5" s="15" t="s">
        <v>63</v>
      </c>
      <c r="G5" s="15" t="s">
        <v>17</v>
      </c>
      <c r="I5" s="11"/>
      <c r="J5" s="11"/>
      <c r="K5" s="11"/>
      <c r="L5" s="1"/>
    </row>
    <row r="6" spans="1:13" ht="13.5" customHeight="1">
      <c r="A6" s="74"/>
      <c r="B6" s="75"/>
      <c r="C6" s="9">
        <f>COUNTIF($J$12:$J$479,"&lt;&gt;")</f>
        <v>2</v>
      </c>
      <c r="D6" s="9">
        <f>COUNTIF($J$12:$J$478,"PASS")</f>
        <v>2</v>
      </c>
      <c r="E6" s="9">
        <f>COUNTIF($J$12:$J$481,"FAIL")</f>
        <v>0</v>
      </c>
      <c r="F6" s="9">
        <f>COUNTIF($J$12:$J$481,"NOT IMPLEMENTED")</f>
        <v>0</v>
      </c>
      <c r="G6" s="9">
        <f>COUNTIF($J$12:$J$481,"SKIPPED")</f>
        <v>0</v>
      </c>
      <c r="I6" s="11"/>
      <c r="J6" s="11"/>
      <c r="K6" s="11"/>
      <c r="L6" s="1"/>
    </row>
    <row r="7" spans="1:13" ht="13.5" customHeight="1">
      <c r="A7" s="72" t="s">
        <v>64</v>
      </c>
      <c r="B7" s="73"/>
      <c r="C7" s="15" t="s">
        <v>62</v>
      </c>
      <c r="D7" s="15" t="s">
        <v>15</v>
      </c>
      <c r="E7" s="15" t="s">
        <v>16</v>
      </c>
      <c r="F7" s="15" t="s">
        <v>63</v>
      </c>
      <c r="G7" s="15" t="s">
        <v>17</v>
      </c>
      <c r="I7" s="11"/>
      <c r="J7" s="11"/>
      <c r="K7" s="11"/>
      <c r="L7" s="1"/>
    </row>
    <row r="8" spans="1:13" ht="13.5" customHeight="1">
      <c r="A8" s="74"/>
      <c r="B8" s="75"/>
      <c r="C8" s="9">
        <f>COUNTIF($L$12:$L$479,"&lt;&gt;")</f>
        <v>2</v>
      </c>
      <c r="D8" s="9">
        <f>COUNTIF($L$12:$L$479,"PASS")</f>
        <v>2</v>
      </c>
      <c r="E8" s="9">
        <f>COUNTIF($L$12:$L$479,"FAIL")</f>
        <v>0</v>
      </c>
      <c r="F8" s="9">
        <f>COUNTIF($L$12:$L$479,"NOT IMPLEMENTED")</f>
        <v>0</v>
      </c>
      <c r="G8" s="9">
        <f>COUNTIF($L$12:$L$479,"SKIPPED")</f>
        <v>0</v>
      </c>
      <c r="I8" s="11"/>
      <c r="J8" s="11"/>
      <c r="K8" s="11"/>
      <c r="L8" s="1"/>
    </row>
    <row r="9" spans="1:13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13.5" customHeight="1">
      <c r="A10" s="70" t="s">
        <v>65</v>
      </c>
      <c r="B10" s="70" t="s">
        <v>66</v>
      </c>
      <c r="C10" s="71" t="s">
        <v>67</v>
      </c>
      <c r="D10" s="70" t="s">
        <v>100</v>
      </c>
      <c r="E10" s="70" t="s">
        <v>69</v>
      </c>
      <c r="F10" s="70" t="s">
        <v>70</v>
      </c>
      <c r="G10" s="70" t="s">
        <v>71</v>
      </c>
      <c r="H10" s="70" t="s">
        <v>72</v>
      </c>
      <c r="I10" s="70" t="s">
        <v>73</v>
      </c>
      <c r="J10" s="70" t="s">
        <v>74</v>
      </c>
      <c r="K10" s="70" t="s">
        <v>75</v>
      </c>
      <c r="L10" s="70" t="s">
        <v>76</v>
      </c>
      <c r="M10" s="70" t="s">
        <v>77</v>
      </c>
    </row>
    <row r="11" spans="1:13" ht="24.75" customHeight="1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3" ht="78.75" customHeight="1">
      <c r="A12" s="23">
        <v>1</v>
      </c>
      <c r="B12" s="24" t="str">
        <f t="shared" ref="B12:B13" si="0">CONCATENATE($C$2," - ",A12)</f>
        <v>FO - 1</v>
      </c>
      <c r="C12" s="24" t="str">
        <f t="shared" ref="C12:C13" si="1">$C$1</f>
        <v>On/Off function</v>
      </c>
      <c r="D12" s="24" t="s">
        <v>193</v>
      </c>
      <c r="E12" s="24"/>
      <c r="F12" s="25" t="s">
        <v>194</v>
      </c>
      <c r="G12" s="24"/>
      <c r="H12" s="24" t="s">
        <v>195</v>
      </c>
      <c r="I12" s="27">
        <v>45722</v>
      </c>
      <c r="J12" s="26" t="s">
        <v>15</v>
      </c>
      <c r="K12" s="28"/>
      <c r="L12" s="26" t="s">
        <v>15</v>
      </c>
      <c r="M12" s="23" t="s">
        <v>9</v>
      </c>
    </row>
    <row r="13" spans="1:13" ht="52.5" customHeight="1">
      <c r="A13" s="17">
        <v>2</v>
      </c>
      <c r="B13" s="18" t="str">
        <f t="shared" si="0"/>
        <v>FO - 2</v>
      </c>
      <c r="C13" s="18" t="str">
        <f t="shared" si="1"/>
        <v>On/Off function</v>
      </c>
      <c r="D13" s="18" t="s">
        <v>196</v>
      </c>
      <c r="E13" s="18"/>
      <c r="F13" s="19" t="s">
        <v>197</v>
      </c>
      <c r="G13" s="18"/>
      <c r="H13" s="18" t="s">
        <v>198</v>
      </c>
      <c r="I13" s="20">
        <v>45722</v>
      </c>
      <c r="J13" s="21" t="s">
        <v>15</v>
      </c>
      <c r="K13" s="22"/>
      <c r="L13" s="21" t="s">
        <v>15</v>
      </c>
      <c r="M13" s="17" t="s">
        <v>9</v>
      </c>
    </row>
    <row r="14" spans="1:13" ht="54.75" customHeight="1">
      <c r="A14" s="29"/>
      <c r="B14" s="30"/>
      <c r="C14" s="30"/>
      <c r="D14" s="30"/>
      <c r="E14" s="30"/>
      <c r="F14" s="31"/>
      <c r="G14" s="29"/>
      <c r="H14" s="30"/>
      <c r="I14" s="32"/>
      <c r="J14" s="33"/>
      <c r="K14" s="34"/>
      <c r="L14" s="33"/>
      <c r="M14" s="29"/>
    </row>
    <row r="15" spans="1:13" ht="13.5" customHeight="1"/>
    <row r="16" spans="1:13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:J14 L12:L14">
    <cfRule type="containsText" dxfId="15" priority="1" operator="containsText" text="SKIPPED">
      <formula>NOT(ISERROR(SEARCH(("SKIPPED"),(J12))))</formula>
    </cfRule>
    <cfRule type="containsText" dxfId="14" priority="2" operator="containsText" text="Not Implemented">
      <formula>NOT(ISERROR(SEARCH(("Not Implemented"),(J12))))</formula>
    </cfRule>
    <cfRule type="containsText" dxfId="13" priority="3" operator="containsText" text="FAIL">
      <formula>NOT(ISERROR(SEARCH(("FAIL"),(J12))))</formula>
    </cfRule>
    <cfRule type="containsText" dxfId="12" priority="4" operator="containsText" text="PASS">
      <formula>NOT(ISERROR(SEARCH(("PASS"),(J12))))</formula>
    </cfRule>
  </conditionalFormatting>
  <conditionalFormatting sqref="J13:J14 L13:L14">
    <cfRule type="containsText" dxfId="11" priority="5" operator="containsText" text="SKIPPED">
      <formula>NOT(ISERROR(SEARCH(("SKIPPED"),(J13))))</formula>
    </cfRule>
    <cfRule type="containsText" dxfId="10" priority="6" operator="containsText" text="Not Implemented">
      <formula>NOT(ISERROR(SEARCH(("Not Implemented"),(J13))))</formula>
    </cfRule>
    <cfRule type="containsText" dxfId="9" priority="7" operator="containsText" text="FAIL">
      <formula>NOT(ISERROR(SEARCH(("FAIL"),(J13))))</formula>
    </cfRule>
    <cfRule type="containsText" dxfId="8" priority="8" operator="containsText" text="PASS">
      <formula>NOT(ISERROR(SEARCH(("PASS"),(J13))))</formula>
    </cfRule>
  </conditionalFormatting>
  <dataValidations count="1">
    <dataValidation type="list" allowBlank="1" showErrorMessage="1" sqref="J12:J14 L12:L14" xr:uid="{00000000-0002-0000-0B00-000001000000}">
      <formula1>"PASS,FAIL,SKIPPED,NOT IMPLEMENTED"</formula1>
    </dataValidation>
  </dataValidations>
  <pageMargins left="0.75" right="0.75" top="1" bottom="1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B00-000000000000}">
          <x14:formula1>
            <xm:f>'Test report '!$B$8:$B$11</xm:f>
          </x14:formula1>
          <xm:sqref>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C19" zoomScale="70" zoomScaleNormal="65" workbookViewId="0">
      <selection activeCell="W19" sqref="W19"/>
    </sheetView>
  </sheetViews>
  <sheetFormatPr defaultColWidth="12.59765625" defaultRowHeight="15" customHeight="1"/>
  <cols>
    <col min="1" max="1" width="28.8984375" customWidth="1"/>
    <col min="2" max="2" width="36" customWidth="1"/>
    <col min="3" max="3" width="46.69921875" customWidth="1"/>
    <col min="4" max="4" width="48.796875" customWidth="1"/>
    <col min="5" max="25" width="17.19921875" customWidth="1"/>
  </cols>
  <sheetData>
    <row r="1" spans="1:26" ht="16.5" customHeight="1">
      <c r="A1" s="61" t="s">
        <v>0</v>
      </c>
      <c r="B1" s="62"/>
      <c r="C1" s="62"/>
      <c r="D1" s="62"/>
      <c r="E1" s="62"/>
      <c r="F1" s="6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2" t="s">
        <v>1</v>
      </c>
      <c r="B3" s="3" t="s">
        <v>2</v>
      </c>
      <c r="C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2" t="s">
        <v>3</v>
      </c>
      <c r="B4" s="3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2" t="s">
        <v>5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5.25" customHeight="1">
      <c r="A6" s="5" t="s">
        <v>6</v>
      </c>
      <c r="B6" s="6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8">
      <c r="A7" s="1"/>
      <c r="B7" s="7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8">
      <c r="A8" s="64" t="s">
        <v>8</v>
      </c>
      <c r="B8" s="6" t="s">
        <v>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8">
      <c r="A9" s="65"/>
      <c r="B9" s="6" t="s">
        <v>10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8">
      <c r="A10" s="65"/>
      <c r="B10" s="6" t="s">
        <v>11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8">
      <c r="A11" s="65"/>
      <c r="B11" s="6" t="s">
        <v>12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8">
      <c r="A12" s="66"/>
      <c r="B12" s="6" t="s">
        <v>13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8"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8">
      <c r="A14" s="67" t="s">
        <v>14</v>
      </c>
      <c r="B14" s="6" t="s">
        <v>15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8">
      <c r="A15" s="68"/>
      <c r="B15" s="6" t="s">
        <v>16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8">
      <c r="A16" s="68"/>
      <c r="B16" s="6" t="s">
        <v>17</v>
      </c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69"/>
      <c r="B17" s="6" t="s">
        <v>18</v>
      </c>
      <c r="D17" s="1"/>
      <c r="E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1"/>
      <c r="B18" s="1"/>
      <c r="D18" s="1"/>
      <c r="E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1"/>
      <c r="C19" s="1"/>
      <c r="D19" s="1"/>
      <c r="E19" s="1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6" ht="16.5" customHeight="1">
      <c r="A20" s="52" t="s">
        <v>19</v>
      </c>
      <c r="B20" s="53" t="s">
        <v>20</v>
      </c>
      <c r="C20" s="53" t="s">
        <v>21</v>
      </c>
      <c r="D20" s="53" t="s">
        <v>22</v>
      </c>
      <c r="E20" s="53" t="s">
        <v>23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6" ht="16.5" customHeight="1">
      <c r="A21" s="51">
        <v>1</v>
      </c>
      <c r="B21" s="44" t="s">
        <v>24</v>
      </c>
      <c r="C21" s="45" t="s">
        <v>25</v>
      </c>
      <c r="D21" s="46" t="s">
        <v>26</v>
      </c>
      <c r="E21" s="47">
        <v>45736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16.5" customHeight="1">
      <c r="A22" s="51">
        <v>2</v>
      </c>
      <c r="B22" s="44" t="s">
        <v>27</v>
      </c>
      <c r="C22" s="45" t="s">
        <v>28</v>
      </c>
      <c r="D22" s="46" t="s">
        <v>29</v>
      </c>
      <c r="E22" s="47">
        <v>45736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ht="16.5" customHeight="1">
      <c r="A23" s="51">
        <v>3</v>
      </c>
      <c r="B23" s="44" t="s">
        <v>30</v>
      </c>
      <c r="C23" s="45" t="s">
        <v>31</v>
      </c>
      <c r="D23" s="46" t="s">
        <v>32</v>
      </c>
      <c r="E23" s="47">
        <v>45736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6" ht="16.5" customHeight="1">
      <c r="A24" s="51">
        <v>4</v>
      </c>
      <c r="B24" s="44" t="s">
        <v>33</v>
      </c>
      <c r="C24" s="45" t="s">
        <v>34</v>
      </c>
      <c r="D24" s="46" t="s">
        <v>35</v>
      </c>
      <c r="E24" s="47">
        <v>45736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 ht="16.5" customHeight="1">
      <c r="A25" s="51">
        <v>5</v>
      </c>
      <c r="B25" s="44" t="s">
        <v>36</v>
      </c>
      <c r="C25" s="45" t="s">
        <v>37</v>
      </c>
      <c r="D25" s="44" t="s">
        <v>38</v>
      </c>
      <c r="E25" s="47">
        <v>45736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6" ht="16.5" customHeight="1">
      <c r="A26" s="51">
        <v>6</v>
      </c>
      <c r="B26" s="44" t="s">
        <v>39</v>
      </c>
      <c r="C26" s="45" t="s">
        <v>40</v>
      </c>
      <c r="D26" s="44" t="s">
        <v>41</v>
      </c>
      <c r="E26" s="47">
        <v>45736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6" ht="16.5" customHeight="1">
      <c r="A27" s="51">
        <v>7</v>
      </c>
      <c r="B27" s="44" t="s">
        <v>42</v>
      </c>
      <c r="C27" s="45" t="s">
        <v>43</v>
      </c>
      <c r="D27" s="44" t="s">
        <v>44</v>
      </c>
      <c r="E27" s="47">
        <v>45736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6" ht="15.75" customHeight="1">
      <c r="A28" s="51">
        <v>8</v>
      </c>
      <c r="B28" s="44" t="s">
        <v>45</v>
      </c>
      <c r="C28" s="45" t="s">
        <v>46</v>
      </c>
      <c r="D28" s="44" t="s">
        <v>47</v>
      </c>
      <c r="E28" s="47">
        <v>45736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6" ht="16.5" customHeight="1">
      <c r="A29" s="51">
        <v>9</v>
      </c>
      <c r="B29" s="44" t="s">
        <v>48</v>
      </c>
      <c r="C29" s="45" t="s">
        <v>49</v>
      </c>
      <c r="D29" s="44" t="s">
        <v>50</v>
      </c>
      <c r="E29" s="47">
        <v>45736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51">
        <v>10</v>
      </c>
      <c r="B30" s="44" t="s">
        <v>51</v>
      </c>
      <c r="C30" s="45" t="s">
        <v>52</v>
      </c>
      <c r="D30" s="44" t="s">
        <v>53</v>
      </c>
      <c r="E30" s="47">
        <v>45736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51">
        <v>11</v>
      </c>
      <c r="B31" s="44" t="s">
        <v>54</v>
      </c>
      <c r="C31" s="45" t="s">
        <v>55</v>
      </c>
      <c r="D31" s="44" t="s">
        <v>56</v>
      </c>
      <c r="E31" s="47">
        <v>45736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51">
        <v>12</v>
      </c>
      <c r="B32" s="48" t="s">
        <v>200</v>
      </c>
      <c r="C32" s="50" t="s">
        <v>201</v>
      </c>
      <c r="D32" s="49" t="s">
        <v>202</v>
      </c>
      <c r="E32" s="56">
        <v>45766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51">
        <v>13</v>
      </c>
      <c r="B33" s="49" t="s">
        <v>203</v>
      </c>
      <c r="C33" s="49" t="s">
        <v>204</v>
      </c>
      <c r="D33" s="49" t="s">
        <v>205</v>
      </c>
      <c r="E33" s="56">
        <v>45766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51">
        <v>14</v>
      </c>
      <c r="B34" s="49" t="s">
        <v>206</v>
      </c>
      <c r="C34" s="49" t="s">
        <v>207</v>
      </c>
      <c r="D34" s="49" t="s">
        <v>208</v>
      </c>
      <c r="E34" s="56">
        <v>45766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51">
        <v>15</v>
      </c>
      <c r="B35" s="48" t="s">
        <v>209</v>
      </c>
      <c r="C35" s="49" t="s">
        <v>210</v>
      </c>
      <c r="D35" s="49" t="s">
        <v>211</v>
      </c>
      <c r="E35" s="56">
        <v>45766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51">
        <v>16</v>
      </c>
      <c r="B36" s="49" t="s">
        <v>212</v>
      </c>
      <c r="C36" s="49" t="s">
        <v>213</v>
      </c>
      <c r="D36" s="48" t="s">
        <v>214</v>
      </c>
      <c r="E36" s="56">
        <v>45766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51">
        <v>17</v>
      </c>
      <c r="B37" s="48" t="s">
        <v>215</v>
      </c>
      <c r="C37" s="49" t="s">
        <v>216</v>
      </c>
      <c r="D37" s="49" t="s">
        <v>217</v>
      </c>
      <c r="E37" s="56">
        <v>45766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51">
        <v>18</v>
      </c>
      <c r="B38" s="49" t="s">
        <v>218</v>
      </c>
      <c r="C38" s="48" t="s">
        <v>219</v>
      </c>
      <c r="D38" s="49" t="s">
        <v>220</v>
      </c>
      <c r="E38" s="56">
        <v>45766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51">
        <v>19</v>
      </c>
      <c r="B39" s="48" t="s">
        <v>221</v>
      </c>
      <c r="C39" s="49" t="s">
        <v>222</v>
      </c>
      <c r="D39" s="48" t="s">
        <v>223</v>
      </c>
      <c r="E39" s="56">
        <v>45766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51">
        <v>20</v>
      </c>
      <c r="B40" s="48" t="s">
        <v>224</v>
      </c>
      <c r="C40" s="48" t="s">
        <v>225</v>
      </c>
      <c r="D40" s="49" t="s">
        <v>226</v>
      </c>
      <c r="E40" s="56">
        <v>45766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51">
        <v>21</v>
      </c>
      <c r="B41" s="49" t="s">
        <v>227</v>
      </c>
      <c r="C41" s="49" t="s">
        <v>228</v>
      </c>
      <c r="D41" s="49" t="s">
        <v>229</v>
      </c>
      <c r="E41" s="56">
        <v>45766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51">
        <v>22</v>
      </c>
      <c r="B42" s="49" t="s">
        <v>230</v>
      </c>
      <c r="C42" s="48" t="s">
        <v>231</v>
      </c>
      <c r="D42" s="49" t="s">
        <v>232</v>
      </c>
      <c r="E42" s="56">
        <v>45766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51">
        <v>23</v>
      </c>
      <c r="B43" s="49" t="s">
        <v>233</v>
      </c>
      <c r="C43" s="49" t="s">
        <v>234</v>
      </c>
      <c r="D43" s="49" t="s">
        <v>235</v>
      </c>
      <c r="E43" s="56">
        <v>45766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>
      <c r="A44" s="51">
        <v>24</v>
      </c>
      <c r="B44" s="49" t="s">
        <v>236</v>
      </c>
      <c r="C44" s="49" t="s">
        <v>237</v>
      </c>
      <c r="D44" s="48" t="s">
        <v>238</v>
      </c>
      <c r="E44" s="56">
        <v>45766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>
      <c r="A45" s="51">
        <v>25</v>
      </c>
      <c r="B45" s="49" t="s">
        <v>239</v>
      </c>
      <c r="C45" s="49" t="s">
        <v>240</v>
      </c>
      <c r="D45" s="49" t="s">
        <v>241</v>
      </c>
      <c r="E45" s="56">
        <v>45766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51">
        <v>26</v>
      </c>
      <c r="B46" s="49" t="s">
        <v>242</v>
      </c>
      <c r="C46" s="49" t="s">
        <v>243</v>
      </c>
      <c r="D46" s="49" t="s">
        <v>244</v>
      </c>
      <c r="E46" s="56">
        <v>45766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 t="s">
        <v>199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F1"/>
    <mergeCell ref="A8:A12"/>
    <mergeCell ref="A14:A17"/>
  </mergeCells>
  <pageMargins left="0.7" right="0.7" top="0.75" bottom="0.75" header="0" footer="0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zoomScale="38" zoomScaleNormal="16" workbookViewId="0">
      <selection sqref="A1:B1"/>
    </sheetView>
  </sheetViews>
  <sheetFormatPr defaultColWidth="12.59765625" defaultRowHeight="15" customHeight="1"/>
  <cols>
    <col min="1" max="1" width="9" customWidth="1"/>
    <col min="2" max="2" width="13.09765625" customWidth="1"/>
    <col min="3" max="3" width="18.3984375" customWidth="1"/>
    <col min="4" max="4" width="17.59765625" customWidth="1"/>
    <col min="5" max="5" width="18.8984375" customWidth="1"/>
    <col min="6" max="6" width="19.69921875" customWidth="1"/>
    <col min="7" max="7" width="17.8984375" customWidth="1"/>
    <col min="8" max="8" width="17.59765625" customWidth="1"/>
    <col min="9" max="9" width="17" customWidth="1"/>
    <col min="10" max="10" width="13" customWidth="1"/>
    <col min="11" max="11" width="15.5" customWidth="1"/>
    <col min="12" max="12" width="15.59765625" customWidth="1"/>
    <col min="13" max="13" width="19.5" customWidth="1"/>
    <col min="14" max="26" width="9" customWidth="1"/>
  </cols>
  <sheetData>
    <row r="1" spans="1:13" ht="13.5" customHeight="1">
      <c r="A1" s="76" t="s">
        <v>57</v>
      </c>
      <c r="B1" s="63"/>
      <c r="C1" s="10" t="s">
        <v>58</v>
      </c>
      <c r="D1" s="11"/>
      <c r="E1" s="11"/>
      <c r="F1" s="11"/>
      <c r="G1" s="11"/>
      <c r="H1" s="11"/>
      <c r="I1" s="11"/>
      <c r="J1" s="12"/>
      <c r="K1" s="11"/>
      <c r="L1" s="1"/>
    </row>
    <row r="2" spans="1:13" ht="13.5" customHeight="1">
      <c r="A2" s="76" t="s">
        <v>59</v>
      </c>
      <c r="B2" s="63"/>
      <c r="C2" s="13" t="s">
        <v>24</v>
      </c>
      <c r="D2" s="14"/>
      <c r="E2" s="11"/>
      <c r="F2" s="11"/>
      <c r="G2" s="11"/>
      <c r="H2" s="11"/>
      <c r="I2" s="11"/>
      <c r="J2" s="11"/>
      <c r="K2" s="11"/>
      <c r="L2" s="1"/>
    </row>
    <row r="3" spans="1:13" ht="13.5" customHeight="1">
      <c r="A3" s="76" t="s">
        <v>60</v>
      </c>
      <c r="B3" s="63"/>
      <c r="C3" s="3"/>
      <c r="D3" s="1"/>
      <c r="E3" s="11"/>
      <c r="F3" s="11"/>
      <c r="G3" s="11"/>
      <c r="H3" s="11"/>
      <c r="I3" s="11"/>
      <c r="J3" s="11"/>
      <c r="K3" s="11"/>
      <c r="L3" s="1"/>
    </row>
    <row r="4" spans="1:13" ht="13.5" customHeight="1">
      <c r="A4" s="76" t="s">
        <v>8</v>
      </c>
      <c r="B4" s="63"/>
      <c r="C4" s="3" t="s">
        <v>9</v>
      </c>
      <c r="D4" s="1"/>
      <c r="E4" s="11"/>
      <c r="F4" s="11"/>
      <c r="H4" s="11"/>
      <c r="I4" s="11"/>
      <c r="J4" s="11"/>
      <c r="K4" s="11"/>
      <c r="L4" s="1"/>
    </row>
    <row r="5" spans="1:13" ht="13.5" customHeight="1">
      <c r="A5" s="72" t="s">
        <v>61</v>
      </c>
      <c r="B5" s="73"/>
      <c r="C5" s="15" t="s">
        <v>62</v>
      </c>
      <c r="D5" s="15" t="s">
        <v>15</v>
      </c>
      <c r="E5" s="15" t="s">
        <v>16</v>
      </c>
      <c r="F5" s="15" t="s">
        <v>63</v>
      </c>
      <c r="G5" s="15" t="s">
        <v>17</v>
      </c>
      <c r="I5" s="11"/>
      <c r="J5" s="11"/>
      <c r="K5" s="11"/>
      <c r="L5" s="16"/>
    </row>
    <row r="6" spans="1:13" ht="13.5" customHeight="1">
      <c r="A6" s="74"/>
      <c r="B6" s="75"/>
      <c r="C6" s="9">
        <f>COUNTIF($J$12:$J$485,"&lt;&gt;")</f>
        <v>9</v>
      </c>
      <c r="D6" s="9">
        <f>COUNTIF($J$12:$J$484,"PASS")</f>
        <v>6</v>
      </c>
      <c r="E6" s="9">
        <f>COUNTIF($J$12:$J$487,"FAIL")</f>
        <v>3</v>
      </c>
      <c r="F6" s="9">
        <f>COUNTIF($J$12:$J$487,"NOT IMPLEMENTED")</f>
        <v>0</v>
      </c>
      <c r="G6" s="9">
        <f>COUNTIF($J$12:$J$487,"SKIPPED")</f>
        <v>0</v>
      </c>
      <c r="I6" s="11"/>
      <c r="J6" s="11"/>
      <c r="K6" s="11"/>
      <c r="L6" s="1"/>
    </row>
    <row r="7" spans="1:13" ht="13.5" customHeight="1">
      <c r="A7" s="72" t="s">
        <v>64</v>
      </c>
      <c r="B7" s="73"/>
      <c r="C7" s="15" t="s">
        <v>62</v>
      </c>
      <c r="D7" s="15" t="s">
        <v>15</v>
      </c>
      <c r="E7" s="15" t="s">
        <v>16</v>
      </c>
      <c r="F7" s="15" t="s">
        <v>63</v>
      </c>
      <c r="G7" s="15" t="s">
        <v>17</v>
      </c>
      <c r="I7" s="11"/>
      <c r="J7" s="11"/>
      <c r="K7" s="11"/>
      <c r="L7" s="1"/>
    </row>
    <row r="8" spans="1:13" ht="13.5" customHeight="1">
      <c r="A8" s="74"/>
      <c r="B8" s="75"/>
      <c r="C8" s="9">
        <f>COUNTIF($L$12:$L$485,"&lt;&gt;")</f>
        <v>9</v>
      </c>
      <c r="D8" s="9">
        <f>COUNTIF($L$12:$L$485,"PASS")</f>
        <v>8</v>
      </c>
      <c r="E8" s="9">
        <f>COUNTIF($L$12:$L$485,"FAIL")</f>
        <v>1</v>
      </c>
      <c r="F8" s="9">
        <f>COUNTIF($L$12:$L$485,"NOT IMPLEMENTED")</f>
        <v>0</v>
      </c>
      <c r="G8" s="9">
        <f>COUNTIF($L$12:$L$485,"SKIPPED")</f>
        <v>0</v>
      </c>
      <c r="I8" s="11"/>
      <c r="J8" s="11"/>
      <c r="K8" s="11"/>
      <c r="L8" s="1"/>
    </row>
    <row r="9" spans="1:13" ht="13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13.5" customHeight="1">
      <c r="A10" s="70" t="s">
        <v>65</v>
      </c>
      <c r="B10" s="70" t="s">
        <v>66</v>
      </c>
      <c r="C10" s="71" t="s">
        <v>67</v>
      </c>
      <c r="D10" s="71" t="s">
        <v>68</v>
      </c>
      <c r="E10" s="70" t="s">
        <v>69</v>
      </c>
      <c r="F10" s="70" t="s">
        <v>70</v>
      </c>
      <c r="G10" s="70" t="s">
        <v>71</v>
      </c>
      <c r="H10" s="70" t="s">
        <v>72</v>
      </c>
      <c r="I10" s="70" t="s">
        <v>73</v>
      </c>
      <c r="J10" s="70" t="s">
        <v>74</v>
      </c>
      <c r="K10" s="70" t="s">
        <v>75</v>
      </c>
      <c r="L10" s="70" t="s">
        <v>76</v>
      </c>
      <c r="M10" s="70" t="s">
        <v>77</v>
      </c>
    </row>
    <row r="11" spans="1:13" ht="33.75" customHeight="1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3" ht="57" customHeight="1">
      <c r="A12" s="17">
        <v>1</v>
      </c>
      <c r="B12" s="18" t="str">
        <f t="shared" ref="B12:B20" si="0">CONCATENATE($C$2," - ",A12)</f>
        <v>FA - 1</v>
      </c>
      <c r="C12" s="18" t="str">
        <f t="shared" ref="C12:C20" si="1">$C$1</f>
        <v>+ function</v>
      </c>
      <c r="D12" s="18" t="s">
        <v>78</v>
      </c>
      <c r="E12" s="18"/>
      <c r="F12" s="19" t="s">
        <v>79</v>
      </c>
      <c r="G12" s="18" t="s">
        <v>80</v>
      </c>
      <c r="H12" s="18">
        <v>17</v>
      </c>
      <c r="I12" s="20">
        <v>45722</v>
      </c>
      <c r="J12" s="21" t="s">
        <v>15</v>
      </c>
      <c r="K12" s="20"/>
      <c r="L12" s="21" t="s">
        <v>15</v>
      </c>
      <c r="M12" s="17" t="str">
        <f t="shared" ref="M12:M20" si="2">$C$4</f>
        <v>Tran Van Phuc</v>
      </c>
    </row>
    <row r="13" spans="1:13" ht="58.5" customHeight="1">
      <c r="A13" s="17">
        <v>2</v>
      </c>
      <c r="B13" s="18" t="str">
        <f t="shared" si="0"/>
        <v>FA - 2</v>
      </c>
      <c r="C13" s="18" t="str">
        <f t="shared" si="1"/>
        <v>+ function</v>
      </c>
      <c r="D13" s="18" t="s">
        <v>81</v>
      </c>
      <c r="E13" s="18"/>
      <c r="F13" s="19" t="s">
        <v>82</v>
      </c>
      <c r="G13" s="21" t="s">
        <v>83</v>
      </c>
      <c r="H13" s="18" t="s">
        <v>84</v>
      </c>
      <c r="I13" s="20">
        <v>45722</v>
      </c>
      <c r="J13" s="21" t="s">
        <v>15</v>
      </c>
      <c r="K13" s="22"/>
      <c r="L13" s="21" t="s">
        <v>15</v>
      </c>
      <c r="M13" s="17" t="str">
        <f t="shared" si="2"/>
        <v>Tran Van Phuc</v>
      </c>
    </row>
    <row r="14" spans="1:13" ht="13.5" customHeight="1">
      <c r="A14" s="17">
        <v>3</v>
      </c>
      <c r="B14" s="18" t="str">
        <f t="shared" si="0"/>
        <v>FA - 3</v>
      </c>
      <c r="C14" s="18" t="str">
        <f t="shared" si="1"/>
        <v>+ function</v>
      </c>
      <c r="D14" s="18" t="s">
        <v>81</v>
      </c>
      <c r="E14" s="18"/>
      <c r="F14" s="19" t="s">
        <v>85</v>
      </c>
      <c r="G14" s="21" t="s">
        <v>86</v>
      </c>
      <c r="H14" s="18" t="s">
        <v>84</v>
      </c>
      <c r="I14" s="20">
        <v>45722</v>
      </c>
      <c r="J14" s="21" t="s">
        <v>15</v>
      </c>
      <c r="K14" s="22"/>
      <c r="L14" s="21" t="s">
        <v>15</v>
      </c>
      <c r="M14" s="17" t="str">
        <f t="shared" si="2"/>
        <v>Tran Van Phuc</v>
      </c>
    </row>
    <row r="15" spans="1:13" ht="57.75" customHeight="1">
      <c r="A15" s="17">
        <v>4</v>
      </c>
      <c r="B15" s="18" t="str">
        <f t="shared" si="0"/>
        <v>FA - 4</v>
      </c>
      <c r="C15" s="18" t="str">
        <f t="shared" si="1"/>
        <v>+ function</v>
      </c>
      <c r="D15" s="18" t="s">
        <v>87</v>
      </c>
      <c r="E15" s="18"/>
      <c r="F15" s="19" t="s">
        <v>79</v>
      </c>
      <c r="G15" s="18" t="s">
        <v>88</v>
      </c>
      <c r="H15" s="18">
        <v>18</v>
      </c>
      <c r="I15" s="20">
        <v>45722</v>
      </c>
      <c r="J15" s="21" t="s">
        <v>15</v>
      </c>
      <c r="K15" s="22"/>
      <c r="L15" s="21" t="s">
        <v>15</v>
      </c>
      <c r="M15" s="17" t="str">
        <f t="shared" si="2"/>
        <v>Tran Van Phuc</v>
      </c>
    </row>
    <row r="16" spans="1:13" ht="57" customHeight="1">
      <c r="A16" s="17">
        <v>5</v>
      </c>
      <c r="B16" s="18" t="str">
        <f t="shared" si="0"/>
        <v>FA - 5</v>
      </c>
      <c r="C16" s="18" t="str">
        <f t="shared" si="1"/>
        <v>+ function</v>
      </c>
      <c r="D16" s="18" t="s">
        <v>81</v>
      </c>
      <c r="E16" s="18"/>
      <c r="F16" s="19" t="s">
        <v>82</v>
      </c>
      <c r="G16" s="21" t="s">
        <v>89</v>
      </c>
      <c r="H16" s="18" t="s">
        <v>84</v>
      </c>
      <c r="I16" s="20">
        <v>45722</v>
      </c>
      <c r="J16" s="21" t="s">
        <v>15</v>
      </c>
      <c r="K16" s="22"/>
      <c r="L16" s="21" t="s">
        <v>15</v>
      </c>
      <c r="M16" s="17" t="str">
        <f t="shared" si="2"/>
        <v>Tran Van Phuc</v>
      </c>
    </row>
    <row r="17" spans="1:13" ht="57.75" customHeight="1">
      <c r="A17" s="17">
        <v>6</v>
      </c>
      <c r="B17" s="18" t="str">
        <f t="shared" si="0"/>
        <v>FA - 6</v>
      </c>
      <c r="C17" s="18" t="str">
        <f t="shared" si="1"/>
        <v>+ function</v>
      </c>
      <c r="D17" s="18" t="s">
        <v>90</v>
      </c>
      <c r="E17" s="18"/>
      <c r="F17" s="19" t="s">
        <v>79</v>
      </c>
      <c r="G17" s="18" t="s">
        <v>91</v>
      </c>
      <c r="H17" s="18">
        <v>-7</v>
      </c>
      <c r="I17" s="20">
        <v>45722</v>
      </c>
      <c r="J17" s="21" t="s">
        <v>16</v>
      </c>
      <c r="K17" s="22">
        <v>45748</v>
      </c>
      <c r="L17" s="21" t="s">
        <v>15</v>
      </c>
      <c r="M17" s="17" t="str">
        <f t="shared" si="2"/>
        <v>Tran Van Phuc</v>
      </c>
    </row>
    <row r="18" spans="1:13" ht="57.75" customHeight="1">
      <c r="A18" s="17">
        <v>7</v>
      </c>
      <c r="B18" s="18" t="str">
        <f t="shared" si="0"/>
        <v>FA - 7</v>
      </c>
      <c r="C18" s="18" t="str">
        <f t="shared" si="1"/>
        <v>+ function</v>
      </c>
      <c r="D18" s="18" t="s">
        <v>92</v>
      </c>
      <c r="E18" s="18"/>
      <c r="F18" s="19" t="s">
        <v>79</v>
      </c>
      <c r="G18" s="18" t="s">
        <v>93</v>
      </c>
      <c r="H18" s="18">
        <v>-17</v>
      </c>
      <c r="I18" s="20">
        <v>45722</v>
      </c>
      <c r="J18" s="21" t="s">
        <v>16</v>
      </c>
      <c r="K18" s="22">
        <v>45748</v>
      </c>
      <c r="L18" s="21" t="s">
        <v>15</v>
      </c>
      <c r="M18" s="17" t="str">
        <f t="shared" si="2"/>
        <v>Tran Van Phuc</v>
      </c>
    </row>
    <row r="19" spans="1:13" ht="57" customHeight="1">
      <c r="A19" s="23">
        <v>8</v>
      </c>
      <c r="B19" s="24" t="str">
        <f t="shared" si="0"/>
        <v>FA - 8</v>
      </c>
      <c r="C19" s="24" t="str">
        <f t="shared" si="1"/>
        <v>+ function</v>
      </c>
      <c r="D19" s="24" t="s">
        <v>94</v>
      </c>
      <c r="E19" s="24"/>
      <c r="F19" s="25" t="s">
        <v>79</v>
      </c>
      <c r="G19" s="26" t="s">
        <v>95</v>
      </c>
      <c r="H19" s="24">
        <v>199998</v>
      </c>
      <c r="I19" s="27">
        <v>45722</v>
      </c>
      <c r="J19" s="26" t="s">
        <v>15</v>
      </c>
      <c r="K19" s="28"/>
      <c r="L19" s="26" t="s">
        <v>15</v>
      </c>
      <c r="M19" s="23" t="str">
        <f t="shared" si="2"/>
        <v>Tran Van Phuc</v>
      </c>
    </row>
    <row r="20" spans="1:13" ht="54" customHeight="1">
      <c r="A20" s="17">
        <v>9</v>
      </c>
      <c r="B20" s="18" t="str">
        <f t="shared" si="0"/>
        <v>FA - 9</v>
      </c>
      <c r="C20" s="18" t="str">
        <f t="shared" si="1"/>
        <v>+ function</v>
      </c>
      <c r="D20" s="18" t="s">
        <v>96</v>
      </c>
      <c r="E20" s="18"/>
      <c r="F20" s="19" t="s">
        <v>79</v>
      </c>
      <c r="G20" s="21" t="s">
        <v>97</v>
      </c>
      <c r="H20" s="18" t="s">
        <v>84</v>
      </c>
      <c r="I20" s="20">
        <v>45722</v>
      </c>
      <c r="J20" s="21" t="s">
        <v>16</v>
      </c>
      <c r="K20" s="22"/>
      <c r="L20" s="21" t="s">
        <v>16</v>
      </c>
      <c r="M20" s="17" t="str">
        <f t="shared" si="2"/>
        <v>Tran Van Phuc</v>
      </c>
    </row>
    <row r="21" spans="1:13" ht="120.75" customHeight="1">
      <c r="A21" s="29"/>
      <c r="B21" s="30"/>
      <c r="C21" s="30"/>
      <c r="D21" s="30"/>
      <c r="E21" s="30"/>
      <c r="F21" s="31"/>
      <c r="G21" s="30"/>
      <c r="H21" s="30"/>
      <c r="I21" s="32"/>
      <c r="J21" s="33"/>
      <c r="K21" s="34"/>
      <c r="L21" s="33"/>
      <c r="M21" s="29"/>
    </row>
    <row r="22" spans="1:13" ht="57.75" customHeight="1">
      <c r="A22" s="29"/>
      <c r="B22" s="30"/>
      <c r="C22" s="30"/>
      <c r="D22" s="30"/>
      <c r="E22" s="30"/>
      <c r="F22" s="31"/>
      <c r="G22" s="33"/>
      <c r="H22" s="30"/>
      <c r="I22" s="32"/>
      <c r="J22" s="33"/>
      <c r="K22" s="34"/>
      <c r="L22" s="33"/>
      <c r="M22" s="29"/>
    </row>
    <row r="23" spans="1:13" ht="13.5" customHeight="1">
      <c r="A23" s="29"/>
      <c r="B23" s="30"/>
      <c r="C23" s="30"/>
      <c r="D23" s="30"/>
      <c r="E23" s="30"/>
      <c r="F23" s="31"/>
      <c r="G23" s="33"/>
      <c r="H23" s="30"/>
      <c r="I23" s="32"/>
      <c r="J23" s="33"/>
      <c r="K23" s="34"/>
      <c r="L23" s="33"/>
      <c r="M23" s="29"/>
    </row>
    <row r="24" spans="1:13" ht="13.5" customHeight="1">
      <c r="A24" s="29"/>
      <c r="B24" s="30"/>
      <c r="C24" s="30"/>
      <c r="D24" s="30"/>
      <c r="E24" s="30"/>
      <c r="F24" s="31"/>
      <c r="G24" s="33"/>
      <c r="H24" s="30"/>
      <c r="I24" s="32"/>
      <c r="J24" s="33"/>
      <c r="K24" s="34"/>
      <c r="L24" s="33"/>
      <c r="M24" s="29"/>
    </row>
    <row r="25" spans="1:13" ht="13.5" customHeight="1">
      <c r="A25" s="29"/>
      <c r="B25" s="30"/>
      <c r="C25" s="30"/>
      <c r="D25" s="30"/>
      <c r="E25" s="30"/>
      <c r="F25" s="31"/>
      <c r="G25" s="33"/>
      <c r="H25" s="30"/>
      <c r="I25" s="32"/>
      <c r="J25" s="33"/>
      <c r="K25" s="34"/>
      <c r="L25" s="33"/>
      <c r="M25" s="29"/>
    </row>
    <row r="26" spans="1:13" ht="13.5" customHeight="1">
      <c r="A26" s="29"/>
      <c r="B26" s="30"/>
      <c r="C26" s="30"/>
      <c r="D26" s="30"/>
      <c r="E26" s="30"/>
      <c r="F26" s="31"/>
      <c r="G26" s="33"/>
      <c r="H26" s="30"/>
      <c r="I26" s="32"/>
      <c r="J26" s="33"/>
      <c r="K26" s="34"/>
      <c r="L26" s="33"/>
      <c r="M26" s="29"/>
    </row>
    <row r="27" spans="1:13" ht="13.5" customHeight="1">
      <c r="A27" s="29"/>
      <c r="B27" s="30"/>
      <c r="C27" s="30"/>
      <c r="D27" s="30"/>
      <c r="E27" s="30"/>
      <c r="F27" s="31"/>
      <c r="G27" s="33"/>
      <c r="H27" s="30"/>
      <c r="I27" s="32"/>
      <c r="J27" s="33"/>
      <c r="K27" s="34"/>
      <c r="L27" s="33"/>
      <c r="M27" s="29"/>
    </row>
    <row r="28" spans="1:13" ht="13.5" customHeight="1">
      <c r="A28" s="29"/>
      <c r="B28" s="30"/>
      <c r="C28" s="30"/>
      <c r="D28" s="30"/>
      <c r="E28" s="30"/>
      <c r="F28" s="31"/>
      <c r="G28" s="33"/>
      <c r="H28" s="30"/>
      <c r="I28" s="32"/>
      <c r="J28" s="33"/>
      <c r="K28" s="34"/>
      <c r="L28" s="33"/>
      <c r="M28" s="29"/>
    </row>
    <row r="29" spans="1:13" ht="13.5" customHeight="1">
      <c r="A29" s="29"/>
      <c r="B29" s="30"/>
      <c r="C29" s="30"/>
      <c r="D29" s="30"/>
      <c r="E29" s="30"/>
      <c r="F29" s="31"/>
      <c r="G29" s="33"/>
      <c r="H29" s="30"/>
      <c r="I29" s="32"/>
      <c r="J29" s="33"/>
      <c r="K29" s="34"/>
      <c r="L29" s="33"/>
      <c r="M29" s="29"/>
    </row>
    <row r="30" spans="1:13" ht="13.5" customHeight="1">
      <c r="A30" s="29"/>
      <c r="B30" s="30"/>
      <c r="C30" s="30"/>
      <c r="D30" s="30"/>
      <c r="E30" s="30"/>
      <c r="F30" s="31"/>
      <c r="G30" s="33"/>
      <c r="H30" s="30"/>
      <c r="I30" s="32"/>
      <c r="J30" s="33"/>
      <c r="K30" s="34"/>
      <c r="L30" s="33"/>
      <c r="M30" s="29"/>
    </row>
    <row r="31" spans="1:13" ht="13.5" customHeight="1">
      <c r="A31" s="29"/>
      <c r="B31" s="30"/>
      <c r="C31" s="30"/>
      <c r="D31" s="30"/>
      <c r="E31" s="30"/>
      <c r="F31" s="31"/>
      <c r="G31" s="33"/>
      <c r="H31" s="30"/>
      <c r="I31" s="32"/>
      <c r="J31" s="33"/>
      <c r="K31" s="34"/>
      <c r="L31" s="33"/>
      <c r="M31" s="29"/>
    </row>
    <row r="32" spans="1:13" ht="13.5" customHeight="1">
      <c r="A32" s="29"/>
      <c r="B32" s="30"/>
      <c r="C32" s="30"/>
      <c r="D32" s="30"/>
      <c r="E32" s="30"/>
      <c r="F32" s="31"/>
      <c r="G32" s="33"/>
      <c r="H32" s="30"/>
      <c r="I32" s="32"/>
      <c r="J32" s="33"/>
      <c r="K32" s="34"/>
      <c r="L32" s="33"/>
      <c r="M32" s="29"/>
    </row>
    <row r="33" spans="1:13" ht="13.5" customHeight="1">
      <c r="A33" s="29"/>
      <c r="B33" s="30"/>
      <c r="C33" s="30"/>
      <c r="D33" s="30"/>
      <c r="E33" s="30"/>
      <c r="F33" s="31"/>
      <c r="G33" s="33"/>
      <c r="H33" s="30"/>
      <c r="I33" s="32"/>
      <c r="J33" s="33"/>
      <c r="K33" s="34"/>
      <c r="L33" s="33"/>
      <c r="M33" s="29"/>
    </row>
    <row r="34" spans="1:13" ht="13.5" customHeight="1">
      <c r="A34" s="29"/>
      <c r="B34" s="30"/>
      <c r="C34" s="30"/>
      <c r="D34" s="30"/>
      <c r="E34" s="30"/>
      <c r="F34" s="31"/>
      <c r="G34" s="33"/>
      <c r="H34" s="30"/>
      <c r="I34" s="32"/>
      <c r="J34" s="33"/>
      <c r="K34" s="34"/>
      <c r="L34" s="33"/>
      <c r="M34" s="29"/>
    </row>
    <row r="35" spans="1:13" ht="13.5" customHeight="1"/>
    <row r="36" spans="1:13" ht="13.5" customHeight="1"/>
    <row r="37" spans="1:13" ht="13.5" customHeight="1"/>
    <row r="38" spans="1:13" ht="13.5" customHeight="1"/>
    <row r="39" spans="1:13" ht="13.5" customHeight="1"/>
    <row r="40" spans="1:13" ht="13.5" customHeight="1"/>
    <row r="41" spans="1:13" ht="13.5" customHeight="1"/>
    <row r="42" spans="1:13" ht="13.5" customHeight="1"/>
    <row r="43" spans="1:13" ht="13.5" customHeight="1"/>
    <row r="44" spans="1:13" ht="13.5" customHeight="1"/>
    <row r="45" spans="1:13" ht="13.5" customHeight="1"/>
    <row r="46" spans="1:13" ht="13.5" customHeight="1"/>
    <row r="47" spans="1:13" ht="13.5" customHeight="1"/>
    <row r="48" spans="1:13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9">
    <mergeCell ref="A1:B1"/>
    <mergeCell ref="A2:B2"/>
    <mergeCell ref="A3:B3"/>
    <mergeCell ref="A4:B4"/>
    <mergeCell ref="A5:B6"/>
    <mergeCell ref="A7:B8"/>
    <mergeCell ref="A10:A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H10:H11"/>
  </mergeCells>
  <conditionalFormatting sqref="J12:J19 L12:L19 J21:J34 L21:L34">
    <cfRule type="containsText" dxfId="183" priority="1" operator="containsText" text="SKIPPED">
      <formula>NOT(ISERROR(SEARCH(("SKIPPED"),(J12))))</formula>
    </cfRule>
    <cfRule type="containsText" dxfId="182" priority="2" operator="containsText" text="Not Implemented">
      <formula>NOT(ISERROR(SEARCH(("Not Implemented"),(J12))))</formula>
    </cfRule>
    <cfRule type="containsText" dxfId="181" priority="3" operator="containsText" text="FAIL">
      <formula>NOT(ISERROR(SEARCH(("FAIL"),(J12))))</formula>
    </cfRule>
    <cfRule type="containsText" dxfId="180" priority="4" operator="containsText" text="PASS">
      <formula>NOT(ISERROR(SEARCH(("PASS"),(J12))))</formula>
    </cfRule>
  </conditionalFormatting>
  <conditionalFormatting sqref="J13:J20 L13:L20">
    <cfRule type="containsText" dxfId="179" priority="5" operator="containsText" text="SKIPPED">
      <formula>NOT(ISERROR(SEARCH(("SKIPPED"),(J13))))</formula>
    </cfRule>
    <cfRule type="containsText" dxfId="178" priority="6" operator="containsText" text="Not Implemented">
      <formula>NOT(ISERROR(SEARCH(("Not Implemented"),(J13))))</formula>
    </cfRule>
    <cfRule type="containsText" dxfId="177" priority="7" operator="containsText" text="FAIL">
      <formula>NOT(ISERROR(SEARCH(("FAIL"),(J13))))</formula>
    </cfRule>
    <cfRule type="containsText" dxfId="176" priority="8" operator="containsText" text="PASS">
      <formula>NOT(ISERROR(SEARCH(("PASS"),(J13))))</formula>
    </cfRule>
  </conditionalFormatting>
  <conditionalFormatting sqref="J20:J34 L20:L34">
    <cfRule type="containsText" dxfId="175" priority="37" operator="containsText" text="SKIPPED">
      <formula>NOT(ISERROR(SEARCH(("SKIPPED"),(J20))))</formula>
    </cfRule>
    <cfRule type="containsText" dxfId="174" priority="38" operator="containsText" text="Not Implemented">
      <formula>NOT(ISERROR(SEARCH(("Not Implemented"),(J20))))</formula>
    </cfRule>
    <cfRule type="containsText" dxfId="173" priority="39" operator="containsText" text="FAIL">
      <formula>NOT(ISERROR(SEARCH(("FAIL"),(J20))))</formula>
    </cfRule>
    <cfRule type="containsText" dxfId="172" priority="40" operator="containsText" text="PASS">
      <formula>NOT(ISERROR(SEARCH(("PASS"),(J20))))</formula>
    </cfRule>
  </conditionalFormatting>
  <dataValidations count="2">
    <dataValidation type="list" allowBlank="1" showErrorMessage="1" sqref="J12:J22 L12:L22" xr:uid="{00000000-0002-0000-0100-000001000000}">
      <formula1>"PASS,FAIL,SKIPPED,NOT IMPLEMENTED"</formula1>
    </dataValidation>
    <dataValidation type="list" allowBlank="1" showErrorMessage="1" sqref="J23:J34 L23:L34" xr:uid="{00000000-0002-0000-0100-000002000000}">
      <formula1>"PASS,FAIL"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'Test report '!$B$8:$B$11</xm:f>
          </x14:formula1>
          <xm:sqref>C3:D3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B725-73A2-473A-98A0-30C7280859BE}">
  <dimension ref="A1:M13"/>
  <sheetViews>
    <sheetView zoomScale="59" workbookViewId="0">
      <selection activeCell="H25" sqref="H25"/>
    </sheetView>
  </sheetViews>
  <sheetFormatPr defaultRowHeight="13.8"/>
  <cols>
    <col min="1" max="1" width="8.8984375" bestFit="1" customWidth="1"/>
    <col min="3" max="8" width="8.8984375" bestFit="1" customWidth="1"/>
    <col min="9" max="9" width="10.59765625" bestFit="1" customWidth="1"/>
    <col min="11" max="11" width="9.09765625" bestFit="1" customWidth="1"/>
    <col min="13" max="13" width="29.59765625" customWidth="1"/>
  </cols>
  <sheetData>
    <row r="1" spans="1:13" ht="16.8">
      <c r="A1" s="76" t="s">
        <v>98</v>
      </c>
      <c r="B1" s="63"/>
      <c r="C1" s="78" t="s">
        <v>99</v>
      </c>
      <c r="D1" s="63"/>
      <c r="E1" s="11"/>
      <c r="F1" s="11"/>
      <c r="G1" s="11"/>
      <c r="H1" s="11"/>
      <c r="I1" s="11"/>
      <c r="J1" s="11"/>
      <c r="K1" s="11"/>
      <c r="L1" s="1"/>
    </row>
    <row r="2" spans="1:13" ht="18">
      <c r="A2" s="76" t="s">
        <v>59</v>
      </c>
      <c r="B2" s="63"/>
      <c r="C2" s="79" t="s">
        <v>200</v>
      </c>
      <c r="D2" s="63"/>
      <c r="E2" s="11"/>
      <c r="F2" s="11"/>
      <c r="G2" s="11"/>
      <c r="H2" s="11"/>
      <c r="I2" s="11"/>
      <c r="J2" s="11"/>
      <c r="K2" s="11"/>
      <c r="L2" s="1"/>
    </row>
    <row r="3" spans="1:13" ht="16.8">
      <c r="A3" s="76" t="s">
        <v>60</v>
      </c>
      <c r="B3" s="63"/>
      <c r="C3" s="80"/>
      <c r="D3" s="63"/>
      <c r="E3" s="11"/>
      <c r="F3" s="11"/>
      <c r="G3" s="11"/>
      <c r="H3" s="11"/>
      <c r="I3" s="11"/>
      <c r="J3" s="11"/>
      <c r="K3" s="11"/>
      <c r="L3" s="1"/>
    </row>
    <row r="4" spans="1:13" ht="16.8">
      <c r="A4" s="76" t="s">
        <v>8</v>
      </c>
      <c r="B4" s="63"/>
      <c r="C4" s="77" t="s">
        <v>245</v>
      </c>
      <c r="D4" s="63"/>
      <c r="E4" s="11"/>
      <c r="F4" s="11"/>
      <c r="H4" s="11"/>
      <c r="I4" s="11"/>
      <c r="J4" s="11"/>
      <c r="K4" s="11"/>
      <c r="L4" s="1"/>
    </row>
    <row r="5" spans="1:13" ht="16.8">
      <c r="A5" s="72" t="s">
        <v>61</v>
      </c>
      <c r="B5" s="73"/>
      <c r="C5" s="15" t="s">
        <v>62</v>
      </c>
      <c r="D5" s="15" t="s">
        <v>15</v>
      </c>
      <c r="E5" s="15" t="s">
        <v>16</v>
      </c>
      <c r="F5" s="15" t="s">
        <v>63</v>
      </c>
      <c r="G5" s="15" t="s">
        <v>17</v>
      </c>
      <c r="I5" s="11"/>
      <c r="J5" s="11"/>
      <c r="K5" s="11"/>
      <c r="L5" s="1"/>
    </row>
    <row r="6" spans="1:13" ht="16.8">
      <c r="A6" s="74"/>
      <c r="B6" s="75"/>
      <c r="C6" s="9">
        <f>COUNTIF($J$12:$J$474,"&lt;&gt;")</f>
        <v>2</v>
      </c>
      <c r="D6" s="9">
        <f>COUNTIF($J$12:$J$473,"PASS")</f>
        <v>2</v>
      </c>
      <c r="E6" s="9">
        <f>COUNTIF($J$12:$J$476,"FAIL")</f>
        <v>0</v>
      </c>
      <c r="F6" s="9">
        <f>COUNTIF($J$12:$J$476,"NOT IMPLEMENTED")</f>
        <v>0</v>
      </c>
      <c r="G6" s="9">
        <f>COUNTIF($J$12:$J$476,"SKIPPED")</f>
        <v>0</v>
      </c>
      <c r="I6" s="11"/>
      <c r="J6" s="11"/>
      <c r="K6" s="11"/>
      <c r="L6" s="1"/>
    </row>
    <row r="7" spans="1:13" ht="16.8">
      <c r="A7" s="72" t="s">
        <v>64</v>
      </c>
      <c r="B7" s="73"/>
      <c r="C7" s="15" t="s">
        <v>62</v>
      </c>
      <c r="D7" s="15" t="s">
        <v>15</v>
      </c>
      <c r="E7" s="15" t="s">
        <v>16</v>
      </c>
      <c r="F7" s="15" t="s">
        <v>63</v>
      </c>
      <c r="G7" s="15" t="s">
        <v>17</v>
      </c>
      <c r="I7" s="11"/>
      <c r="J7" s="11"/>
      <c r="K7" s="11"/>
      <c r="L7" s="1"/>
    </row>
    <row r="8" spans="1:13" ht="16.8">
      <c r="A8" s="74"/>
      <c r="B8" s="75"/>
      <c r="C8" s="9">
        <f>COUNTIF($L$12:$L$474,"&lt;&gt;")</f>
        <v>2</v>
      </c>
      <c r="D8" s="9">
        <f>COUNTIF($L$12:$L$474,"PASS")</f>
        <v>2</v>
      </c>
      <c r="E8" s="9">
        <f>COUNTIF($L$12:$L$474,"FAIL")</f>
        <v>0</v>
      </c>
      <c r="F8" s="9">
        <f>COUNTIF($L$12:$L$474,"NOT IMPLEMENTED")</f>
        <v>0</v>
      </c>
      <c r="G8" s="9">
        <f>COUNTIF($L$12:$L$474,"SKIPPED")</f>
        <v>0</v>
      </c>
      <c r="I8" s="11"/>
      <c r="J8" s="11"/>
      <c r="K8" s="11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70" t="s">
        <v>65</v>
      </c>
      <c r="B10" s="70" t="s">
        <v>66</v>
      </c>
      <c r="C10" s="71" t="s">
        <v>67</v>
      </c>
      <c r="D10" s="70" t="s">
        <v>100</v>
      </c>
      <c r="E10" s="70" t="s">
        <v>69</v>
      </c>
      <c r="F10" s="70" t="s">
        <v>70</v>
      </c>
      <c r="G10" s="70" t="s">
        <v>71</v>
      </c>
      <c r="H10" s="70" t="s">
        <v>72</v>
      </c>
      <c r="I10" s="70" t="s">
        <v>73</v>
      </c>
      <c r="J10" s="70" t="s">
        <v>74</v>
      </c>
      <c r="K10" s="70" t="s">
        <v>75</v>
      </c>
      <c r="L10" s="70" t="s">
        <v>76</v>
      </c>
      <c r="M10" s="70" t="s">
        <v>77</v>
      </c>
    </row>
    <row r="11" spans="1:1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3" ht="84">
      <c r="A12" s="17">
        <v>1</v>
      </c>
      <c r="B12" s="18" t="str">
        <f t="shared" ref="B12:B13" si="0">CONCATENATE($C$2," - ",A12)</f>
        <v>FFac  - 1</v>
      </c>
      <c r="C12" s="18" t="str">
        <f t="shared" ref="C12:C13" si="1">$C$1</f>
        <v>- function</v>
      </c>
      <c r="D12" s="54" t="s">
        <v>246</v>
      </c>
      <c r="E12" s="18"/>
      <c r="F12" s="55" t="s">
        <v>247</v>
      </c>
      <c r="G12" s="54" t="s">
        <v>248</v>
      </c>
      <c r="H12" s="18">
        <v>120</v>
      </c>
      <c r="I12" s="57">
        <v>45766</v>
      </c>
      <c r="J12" s="21" t="s">
        <v>15</v>
      </c>
      <c r="K12" s="22"/>
      <c r="L12" s="21" t="s">
        <v>15</v>
      </c>
      <c r="M12" s="58" t="s">
        <v>245</v>
      </c>
    </row>
    <row r="13" spans="1:13" ht="84">
      <c r="A13" s="17">
        <v>2</v>
      </c>
      <c r="B13" s="18" t="str">
        <f t="shared" si="0"/>
        <v>FFac  - 2</v>
      </c>
      <c r="C13" s="18" t="str">
        <f t="shared" si="1"/>
        <v>- function</v>
      </c>
      <c r="D13" s="54" t="s">
        <v>249</v>
      </c>
      <c r="E13" s="18"/>
      <c r="F13" s="55" t="s">
        <v>247</v>
      </c>
      <c r="G13" s="59" t="s">
        <v>250</v>
      </c>
      <c r="H13" s="54" t="s">
        <v>251</v>
      </c>
      <c r="I13" s="57">
        <v>45766</v>
      </c>
      <c r="J13" s="21" t="s">
        <v>15</v>
      </c>
      <c r="K13" s="22"/>
      <c r="L13" s="21" t="s">
        <v>15</v>
      </c>
      <c r="M13" s="58" t="s">
        <v>245</v>
      </c>
    </row>
  </sheetData>
  <mergeCells count="23">
    <mergeCell ref="A1:B1"/>
    <mergeCell ref="C1:D1"/>
    <mergeCell ref="A2:B2"/>
    <mergeCell ref="C2:D2"/>
    <mergeCell ref="A3:B3"/>
    <mergeCell ref="C3:D3"/>
    <mergeCell ref="C4:D4"/>
    <mergeCell ref="A5:B6"/>
    <mergeCell ref="A7:B8"/>
    <mergeCell ref="A10:A11"/>
    <mergeCell ref="B10:B11"/>
    <mergeCell ref="C10:C11"/>
    <mergeCell ref="D10:D11"/>
    <mergeCell ref="A4:B4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J12:J13">
    <cfRule type="containsText" dxfId="171" priority="1" operator="containsText" text="SKIPPED">
      <formula>NOT(ISERROR(SEARCH(("SKIPPED"),(J12))))</formula>
    </cfRule>
    <cfRule type="containsText" dxfId="170" priority="2" operator="containsText" text="Not Implemented">
      <formula>NOT(ISERROR(SEARCH(("Not Implemented"),(J12))))</formula>
    </cfRule>
    <cfRule type="containsText" dxfId="169" priority="3" operator="containsText" text="FAIL">
      <formula>NOT(ISERROR(SEARCH(("FAIL"),(J12))))</formula>
    </cfRule>
    <cfRule type="containsText" dxfId="168" priority="4" operator="containsText" text="PASS">
      <formula>NOT(ISERROR(SEARCH(("PASS"),(J12))))</formula>
    </cfRule>
  </conditionalFormatting>
  <conditionalFormatting sqref="L12:L13">
    <cfRule type="containsText" dxfId="167" priority="5" operator="containsText" text="SKIPPED">
      <formula>NOT(ISERROR(SEARCH(("SKIPPED"),(L12))))</formula>
    </cfRule>
    <cfRule type="containsText" dxfId="166" priority="6" operator="containsText" text="Not Implemented">
      <formula>NOT(ISERROR(SEARCH(("Not Implemented"),(L12))))</formula>
    </cfRule>
    <cfRule type="containsText" dxfId="165" priority="7" operator="containsText" text="FAIL">
      <formula>NOT(ISERROR(SEARCH(("FAIL"),(L12))))</formula>
    </cfRule>
    <cfRule type="containsText" dxfId="164" priority="8" operator="containsText" text="PASS">
      <formula>NOT(ISERROR(SEARCH(("PASS"),(L12))))</formula>
    </cfRule>
  </conditionalFormatting>
  <dataValidations count="1">
    <dataValidation type="list" allowBlank="1" showErrorMessage="1" sqref="J12:J13 L12:L13" xr:uid="{B756DFAF-E06A-432E-874B-EB7684A78320}">
      <formula1>"PASS,FAIL,SKIPPED,NOT IMPLEMENTED"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6F7DD-2E51-4663-BFA0-08CD04CB5DFC}">
  <dimension ref="A1:M14"/>
  <sheetViews>
    <sheetView topLeftCell="A4" zoomScale="74" workbookViewId="0">
      <selection activeCell="F27" sqref="F27"/>
    </sheetView>
  </sheetViews>
  <sheetFormatPr defaultRowHeight="13.8"/>
  <cols>
    <col min="9" max="9" width="14.69921875" customWidth="1"/>
    <col min="13" max="13" width="18.09765625" customWidth="1"/>
  </cols>
  <sheetData>
    <row r="1" spans="1:13" ht="16.8">
      <c r="A1" s="76" t="s">
        <v>98</v>
      </c>
      <c r="B1" s="63"/>
      <c r="C1" s="78" t="s">
        <v>99</v>
      </c>
      <c r="D1" s="63"/>
      <c r="E1" s="11"/>
      <c r="F1" s="11"/>
      <c r="G1" s="11"/>
      <c r="H1" s="11"/>
      <c r="I1" s="11"/>
      <c r="J1" s="11"/>
      <c r="K1" s="11"/>
      <c r="L1" s="1"/>
    </row>
    <row r="2" spans="1:13" ht="18">
      <c r="A2" s="76" t="s">
        <v>59</v>
      </c>
      <c r="B2" s="63"/>
      <c r="C2" s="79" t="s">
        <v>252</v>
      </c>
      <c r="D2" s="63"/>
      <c r="E2" s="11"/>
      <c r="F2" s="11"/>
      <c r="G2" s="11"/>
      <c r="H2" s="11"/>
      <c r="I2" s="11"/>
      <c r="J2" s="11"/>
      <c r="K2" s="11"/>
      <c r="L2" s="1"/>
    </row>
    <row r="3" spans="1:13" ht="16.8">
      <c r="A3" s="76" t="s">
        <v>60</v>
      </c>
      <c r="B3" s="63"/>
      <c r="C3" s="80"/>
      <c r="D3" s="63"/>
      <c r="E3" s="11"/>
      <c r="F3" s="11"/>
      <c r="G3" s="11"/>
      <c r="H3" s="11"/>
      <c r="I3" s="11"/>
      <c r="J3" s="11"/>
      <c r="K3" s="11"/>
      <c r="L3" s="1"/>
    </row>
    <row r="4" spans="1:13" ht="16.8">
      <c r="A4" s="76" t="s">
        <v>8</v>
      </c>
      <c r="B4" s="63"/>
      <c r="C4" s="77" t="s">
        <v>245</v>
      </c>
      <c r="D4" s="63"/>
      <c r="E4" s="11"/>
      <c r="F4" s="11"/>
      <c r="H4" s="11"/>
      <c r="I4" s="11"/>
      <c r="J4" s="11"/>
      <c r="K4" s="11"/>
      <c r="L4" s="1"/>
    </row>
    <row r="5" spans="1:13" ht="16.8">
      <c r="A5" s="72" t="s">
        <v>61</v>
      </c>
      <c r="B5" s="73"/>
      <c r="C5" s="15" t="s">
        <v>62</v>
      </c>
      <c r="D5" s="15" t="s">
        <v>15</v>
      </c>
      <c r="E5" s="15" t="s">
        <v>16</v>
      </c>
      <c r="F5" s="15" t="s">
        <v>63</v>
      </c>
      <c r="G5" s="15" t="s">
        <v>17</v>
      </c>
      <c r="I5" s="11"/>
      <c r="J5" s="11"/>
      <c r="K5" s="11"/>
      <c r="L5" s="1"/>
    </row>
    <row r="6" spans="1:13" ht="16.8">
      <c r="A6" s="74"/>
      <c r="B6" s="75"/>
      <c r="C6" s="9">
        <f>COUNTIF($J$12:$J$474,"&lt;&gt;")</f>
        <v>3</v>
      </c>
      <c r="D6" s="9">
        <f>COUNTIF($J$12:$J$473,"PASS")</f>
        <v>3</v>
      </c>
      <c r="E6" s="9">
        <f>COUNTIF($J$12:$J$476,"FAIL")</f>
        <v>0</v>
      </c>
      <c r="F6" s="9">
        <f>COUNTIF($J$12:$J$476,"NOT IMPLEMENTED")</f>
        <v>0</v>
      </c>
      <c r="G6" s="9">
        <f>COUNTIF($J$12:$J$476,"SKIPPED")</f>
        <v>0</v>
      </c>
      <c r="I6" s="11"/>
      <c r="J6" s="11"/>
      <c r="K6" s="11"/>
      <c r="L6" s="1"/>
    </row>
    <row r="7" spans="1:13" ht="16.8">
      <c r="A7" s="72" t="s">
        <v>64</v>
      </c>
      <c r="B7" s="73"/>
      <c r="C7" s="15" t="s">
        <v>62</v>
      </c>
      <c r="D7" s="15" t="s">
        <v>15</v>
      </c>
      <c r="E7" s="15" t="s">
        <v>16</v>
      </c>
      <c r="F7" s="15" t="s">
        <v>63</v>
      </c>
      <c r="G7" s="15" t="s">
        <v>17</v>
      </c>
      <c r="I7" s="11"/>
      <c r="J7" s="11"/>
      <c r="K7" s="11"/>
      <c r="L7" s="1"/>
    </row>
    <row r="8" spans="1:13" ht="16.8">
      <c r="A8" s="74"/>
      <c r="B8" s="75"/>
      <c r="C8" s="9">
        <f>COUNTIF($L$12:$L$474,"&lt;&gt;")</f>
        <v>3</v>
      </c>
      <c r="D8" s="9">
        <f>COUNTIF($L$12:$L$474,"PASS")</f>
        <v>3</v>
      </c>
      <c r="E8" s="9">
        <f>COUNTIF($L$12:$L$474,"FAIL")</f>
        <v>0</v>
      </c>
      <c r="F8" s="9">
        <f>COUNTIF($L$12:$L$474,"NOT IMPLEMENTED")</f>
        <v>0</v>
      </c>
      <c r="G8" s="9">
        <f>COUNTIF($L$12:$L$474,"SKIPPED")</f>
        <v>0</v>
      </c>
      <c r="I8" s="11"/>
      <c r="J8" s="11"/>
      <c r="K8" s="11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70" t="s">
        <v>65</v>
      </c>
      <c r="B10" s="70" t="s">
        <v>66</v>
      </c>
      <c r="C10" s="71" t="s">
        <v>67</v>
      </c>
      <c r="D10" s="70" t="s">
        <v>100</v>
      </c>
      <c r="E10" s="70" t="s">
        <v>69</v>
      </c>
      <c r="F10" s="70" t="s">
        <v>70</v>
      </c>
      <c r="G10" s="70" t="s">
        <v>71</v>
      </c>
      <c r="H10" s="70" t="s">
        <v>72</v>
      </c>
      <c r="I10" s="70" t="s">
        <v>73</v>
      </c>
      <c r="J10" s="70" t="s">
        <v>74</v>
      </c>
      <c r="K10" s="70" t="s">
        <v>75</v>
      </c>
      <c r="L10" s="70" t="s">
        <v>76</v>
      </c>
      <c r="M10" s="70" t="s">
        <v>77</v>
      </c>
    </row>
    <row r="11" spans="1:1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3" ht="50.4">
      <c r="A12" s="17">
        <v>1</v>
      </c>
      <c r="B12" s="18" t="str">
        <f t="shared" ref="B12" si="0">CONCATENATE($C$2," - ",A12)</f>
        <v>Flog - 1</v>
      </c>
      <c r="C12" s="18" t="str">
        <f t="shared" ref="C12:C14" si="1">$C$1</f>
        <v>- function</v>
      </c>
      <c r="D12" s="54" t="s">
        <v>254</v>
      </c>
      <c r="E12" s="18"/>
      <c r="F12" s="55" t="s">
        <v>247</v>
      </c>
      <c r="G12" s="54" t="s">
        <v>257</v>
      </c>
      <c r="H12" s="18">
        <v>3</v>
      </c>
      <c r="I12" s="57">
        <v>45766</v>
      </c>
      <c r="J12" s="21" t="s">
        <v>15</v>
      </c>
      <c r="K12" s="22"/>
      <c r="L12" s="21" t="s">
        <v>15</v>
      </c>
      <c r="M12" s="58" t="s">
        <v>245</v>
      </c>
    </row>
    <row r="13" spans="1:13" ht="50.4">
      <c r="A13" s="17">
        <v>2</v>
      </c>
      <c r="B13" s="18" t="str">
        <f>CONCATENATE($C$2," - ",A13)</f>
        <v>Flog - 2</v>
      </c>
      <c r="C13" s="18" t="str">
        <f t="shared" si="1"/>
        <v>- function</v>
      </c>
      <c r="D13" s="54" t="s">
        <v>255</v>
      </c>
      <c r="E13" s="18"/>
      <c r="F13" s="55" t="s">
        <v>247</v>
      </c>
      <c r="G13" s="59" t="s">
        <v>259</v>
      </c>
      <c r="H13" s="54">
        <v>0</v>
      </c>
      <c r="I13" s="57">
        <v>45766</v>
      </c>
      <c r="J13" s="21" t="s">
        <v>15</v>
      </c>
      <c r="K13" s="22"/>
      <c r="L13" s="21" t="s">
        <v>15</v>
      </c>
      <c r="M13" s="58" t="s">
        <v>245</v>
      </c>
    </row>
    <row r="14" spans="1:13" ht="84">
      <c r="A14" s="17">
        <v>3</v>
      </c>
      <c r="B14" s="54" t="s">
        <v>253</v>
      </c>
      <c r="C14" s="18" t="str">
        <f t="shared" si="1"/>
        <v>- function</v>
      </c>
      <c r="D14" s="54" t="s">
        <v>256</v>
      </c>
      <c r="E14" s="18"/>
      <c r="F14" s="55" t="s">
        <v>247</v>
      </c>
      <c r="G14" s="59" t="s">
        <v>258</v>
      </c>
      <c r="H14" s="54" t="s">
        <v>251</v>
      </c>
      <c r="I14" s="57">
        <v>45766</v>
      </c>
      <c r="J14" s="21" t="s">
        <v>15</v>
      </c>
      <c r="K14" s="22"/>
      <c r="L14" s="21" t="s">
        <v>15</v>
      </c>
      <c r="M14" s="58" t="s">
        <v>245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J12:J14">
    <cfRule type="containsText" dxfId="163" priority="1" operator="containsText" text="SKIPPED">
      <formula>NOT(ISERROR(SEARCH(("SKIPPED"),(J12))))</formula>
    </cfRule>
    <cfRule type="containsText" dxfId="162" priority="2" operator="containsText" text="Not Implemented">
      <formula>NOT(ISERROR(SEARCH(("Not Implemented"),(J12))))</formula>
    </cfRule>
    <cfRule type="containsText" dxfId="161" priority="3" operator="containsText" text="FAIL">
      <formula>NOT(ISERROR(SEARCH(("FAIL"),(J12))))</formula>
    </cfRule>
    <cfRule type="containsText" dxfId="160" priority="4" operator="containsText" text="PASS">
      <formula>NOT(ISERROR(SEARCH(("PASS"),(J12))))</formula>
    </cfRule>
  </conditionalFormatting>
  <conditionalFormatting sqref="L12:L14">
    <cfRule type="containsText" dxfId="159" priority="5" operator="containsText" text="SKIPPED">
      <formula>NOT(ISERROR(SEARCH(("SKIPPED"),(L12))))</formula>
    </cfRule>
    <cfRule type="containsText" dxfId="158" priority="6" operator="containsText" text="Not Implemented">
      <formula>NOT(ISERROR(SEARCH(("Not Implemented"),(L12))))</formula>
    </cfRule>
    <cfRule type="containsText" dxfId="157" priority="7" operator="containsText" text="FAIL">
      <formula>NOT(ISERROR(SEARCH(("FAIL"),(L12))))</formula>
    </cfRule>
    <cfRule type="containsText" dxfId="156" priority="8" operator="containsText" text="PASS">
      <formula>NOT(ISERROR(SEARCH(("PASS"),(L12))))</formula>
    </cfRule>
  </conditionalFormatting>
  <dataValidations count="1">
    <dataValidation type="list" allowBlank="1" showErrorMessage="1" sqref="J12:J14 L12:L14" xr:uid="{FA63C450-0137-40CE-86AF-8308DC333016}">
      <formula1>"PASS,FAIL,SKIPPED,NOT IMPLEMENTED"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31F5-C9A8-4E78-9BED-FAE83BB9E86B}">
  <dimension ref="A1:M13"/>
  <sheetViews>
    <sheetView topLeftCell="F1" workbookViewId="0">
      <selection activeCell="K17" sqref="K17"/>
    </sheetView>
  </sheetViews>
  <sheetFormatPr defaultRowHeight="13.8"/>
  <cols>
    <col min="9" max="9" width="10.5" bestFit="1" customWidth="1"/>
    <col min="13" max="13" width="15.09765625" customWidth="1"/>
  </cols>
  <sheetData>
    <row r="1" spans="1:13" ht="16.8">
      <c r="A1" s="76" t="s">
        <v>98</v>
      </c>
      <c r="B1" s="63"/>
      <c r="C1" s="78" t="s">
        <v>99</v>
      </c>
      <c r="D1" s="63"/>
      <c r="E1" s="11"/>
      <c r="F1" s="11"/>
      <c r="G1" s="11"/>
      <c r="H1" s="11"/>
      <c r="I1" s="11"/>
      <c r="J1" s="11"/>
      <c r="K1" s="11"/>
      <c r="L1" s="1"/>
    </row>
    <row r="2" spans="1:13" ht="18">
      <c r="A2" s="76" t="s">
        <v>59</v>
      </c>
      <c r="B2" s="63"/>
      <c r="C2" s="79" t="s">
        <v>260</v>
      </c>
      <c r="D2" s="63"/>
      <c r="E2" s="11"/>
      <c r="F2" s="11"/>
      <c r="G2" s="11"/>
      <c r="H2" s="11"/>
      <c r="I2" s="11"/>
      <c r="J2" s="11"/>
      <c r="K2" s="11"/>
      <c r="L2" s="1"/>
    </row>
    <row r="3" spans="1:13" ht="16.8">
      <c r="A3" s="76" t="s">
        <v>60</v>
      </c>
      <c r="B3" s="63"/>
      <c r="C3" s="80"/>
      <c r="D3" s="63"/>
      <c r="E3" s="11"/>
      <c r="F3" s="11"/>
      <c r="G3" s="11"/>
      <c r="H3" s="11"/>
      <c r="I3" s="11"/>
      <c r="J3" s="11"/>
      <c r="K3" s="11"/>
      <c r="L3" s="1"/>
    </row>
    <row r="4" spans="1:13" ht="16.8">
      <c r="A4" s="76" t="s">
        <v>8</v>
      </c>
      <c r="B4" s="63"/>
      <c r="C4" s="77" t="s">
        <v>245</v>
      </c>
      <c r="D4" s="63"/>
      <c r="E4" s="11"/>
      <c r="F4" s="11"/>
      <c r="H4" s="11"/>
      <c r="I4" s="11"/>
      <c r="J4" s="11"/>
      <c r="K4" s="11"/>
      <c r="L4" s="1"/>
    </row>
    <row r="5" spans="1:13" ht="16.8">
      <c r="A5" s="72" t="s">
        <v>61</v>
      </c>
      <c r="B5" s="73"/>
      <c r="C5" s="15" t="s">
        <v>62</v>
      </c>
      <c r="D5" s="15" t="s">
        <v>15</v>
      </c>
      <c r="E5" s="15" t="s">
        <v>16</v>
      </c>
      <c r="F5" s="15" t="s">
        <v>63</v>
      </c>
      <c r="G5" s="15" t="s">
        <v>17</v>
      </c>
      <c r="I5" s="11"/>
      <c r="J5" s="11"/>
      <c r="K5" s="11"/>
      <c r="L5" s="1"/>
    </row>
    <row r="6" spans="1:13" ht="16.8">
      <c r="A6" s="74"/>
      <c r="B6" s="75"/>
      <c r="C6" s="9">
        <f>COUNTIF($J$12:$J$474,"&lt;&gt;")</f>
        <v>2</v>
      </c>
      <c r="D6" s="9">
        <f>COUNTIF($J$12:$J$473,"PASS")</f>
        <v>2</v>
      </c>
      <c r="E6" s="9">
        <f>COUNTIF($J$12:$J$476,"FAIL")</f>
        <v>0</v>
      </c>
      <c r="F6" s="9">
        <f>COUNTIF($J$12:$J$476,"NOT IMPLEMENTED")</f>
        <v>0</v>
      </c>
      <c r="G6" s="9">
        <f>COUNTIF($J$12:$J$476,"SKIPPED")</f>
        <v>0</v>
      </c>
      <c r="I6" s="11"/>
      <c r="J6" s="11"/>
      <c r="K6" s="11"/>
      <c r="L6" s="1"/>
    </row>
    <row r="7" spans="1:13" ht="16.8">
      <c r="A7" s="72" t="s">
        <v>64</v>
      </c>
      <c r="B7" s="73"/>
      <c r="C7" s="15" t="s">
        <v>62</v>
      </c>
      <c r="D7" s="15" t="s">
        <v>15</v>
      </c>
      <c r="E7" s="15" t="s">
        <v>16</v>
      </c>
      <c r="F7" s="15" t="s">
        <v>63</v>
      </c>
      <c r="G7" s="15" t="s">
        <v>17</v>
      </c>
      <c r="I7" s="11"/>
      <c r="J7" s="11"/>
      <c r="K7" s="11"/>
      <c r="L7" s="1"/>
    </row>
    <row r="8" spans="1:13" ht="16.8">
      <c r="A8" s="74"/>
      <c r="B8" s="75"/>
      <c r="C8" s="9">
        <f>COUNTIF($L$12:$L$474,"&lt;&gt;")</f>
        <v>2</v>
      </c>
      <c r="D8" s="9">
        <f>COUNTIF($L$12:$L$474,"PASS")</f>
        <v>2</v>
      </c>
      <c r="E8" s="9">
        <f>COUNTIF($L$12:$L$474,"FAIL")</f>
        <v>0</v>
      </c>
      <c r="F8" s="9">
        <f>COUNTIF($L$12:$L$474,"NOT IMPLEMENTED")</f>
        <v>0</v>
      </c>
      <c r="G8" s="9">
        <f>COUNTIF($L$12:$L$474,"SKIPPED")</f>
        <v>0</v>
      </c>
      <c r="I8" s="11"/>
      <c r="J8" s="11"/>
      <c r="K8" s="11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70" t="s">
        <v>65</v>
      </c>
      <c r="B10" s="70" t="s">
        <v>66</v>
      </c>
      <c r="C10" s="71" t="s">
        <v>67</v>
      </c>
      <c r="D10" s="70" t="s">
        <v>100</v>
      </c>
      <c r="E10" s="70" t="s">
        <v>69</v>
      </c>
      <c r="F10" s="70" t="s">
        <v>70</v>
      </c>
      <c r="G10" s="70" t="s">
        <v>71</v>
      </c>
      <c r="H10" s="70" t="s">
        <v>72</v>
      </c>
      <c r="I10" s="70" t="s">
        <v>73</v>
      </c>
      <c r="J10" s="70" t="s">
        <v>74</v>
      </c>
      <c r="K10" s="70" t="s">
        <v>75</v>
      </c>
      <c r="L10" s="70" t="s">
        <v>76</v>
      </c>
      <c r="M10" s="70" t="s">
        <v>77</v>
      </c>
    </row>
    <row r="11" spans="1:1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3" ht="33.6">
      <c r="A12" s="17">
        <v>1</v>
      </c>
      <c r="B12" s="18" t="str">
        <f>CONCATENATE($C$2," - ",A12)</f>
        <v>Ftrig - 1</v>
      </c>
      <c r="C12" s="18" t="str">
        <f t="shared" ref="C12:C13" si="0">$C$1</f>
        <v>- function</v>
      </c>
      <c r="D12" s="54" t="s">
        <v>261</v>
      </c>
      <c r="E12" s="18"/>
      <c r="F12" s="55" t="s">
        <v>263</v>
      </c>
      <c r="G12" s="54" t="s">
        <v>264</v>
      </c>
      <c r="H12" s="18">
        <v>0.5</v>
      </c>
      <c r="I12" s="57">
        <v>45766</v>
      </c>
      <c r="J12" s="21" t="s">
        <v>15</v>
      </c>
      <c r="K12" s="22"/>
      <c r="L12" s="21" t="s">
        <v>15</v>
      </c>
      <c r="M12" s="58" t="s">
        <v>245</v>
      </c>
    </row>
    <row r="13" spans="1:13" ht="84">
      <c r="A13" s="17">
        <v>2</v>
      </c>
      <c r="B13" s="18" t="str">
        <f t="shared" ref="B13" si="1">CONCATENATE($C$2," - ",A13)</f>
        <v>Ftrig - 2</v>
      </c>
      <c r="C13" s="18" t="str">
        <f t="shared" si="0"/>
        <v>- function</v>
      </c>
      <c r="D13" s="54" t="s">
        <v>262</v>
      </c>
      <c r="E13" s="18"/>
      <c r="F13" s="55" t="s">
        <v>263</v>
      </c>
      <c r="G13" s="59" t="s">
        <v>265</v>
      </c>
      <c r="H13" s="54" t="s">
        <v>266</v>
      </c>
      <c r="I13" s="57">
        <v>45766</v>
      </c>
      <c r="J13" s="21" t="s">
        <v>15</v>
      </c>
      <c r="K13" s="22"/>
      <c r="L13" s="21" t="s">
        <v>15</v>
      </c>
      <c r="M13" s="58" t="s">
        <v>245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J12:J13">
    <cfRule type="containsText" dxfId="155" priority="1" operator="containsText" text="SKIPPED">
      <formula>NOT(ISERROR(SEARCH(("SKIPPED"),(J12))))</formula>
    </cfRule>
    <cfRule type="containsText" dxfId="154" priority="2" operator="containsText" text="Not Implemented">
      <formula>NOT(ISERROR(SEARCH(("Not Implemented"),(J12))))</formula>
    </cfRule>
    <cfRule type="containsText" dxfId="153" priority="3" operator="containsText" text="FAIL">
      <formula>NOT(ISERROR(SEARCH(("FAIL"),(J12))))</formula>
    </cfRule>
    <cfRule type="containsText" dxfId="152" priority="4" operator="containsText" text="PASS">
      <formula>NOT(ISERROR(SEARCH(("PASS"),(J12))))</formula>
    </cfRule>
  </conditionalFormatting>
  <conditionalFormatting sqref="L12:L13">
    <cfRule type="containsText" dxfId="151" priority="5" operator="containsText" text="SKIPPED">
      <formula>NOT(ISERROR(SEARCH(("SKIPPED"),(L12))))</formula>
    </cfRule>
    <cfRule type="containsText" dxfId="150" priority="6" operator="containsText" text="Not Implemented">
      <formula>NOT(ISERROR(SEARCH(("Not Implemented"),(L12))))</formula>
    </cfRule>
    <cfRule type="containsText" dxfId="149" priority="7" operator="containsText" text="FAIL">
      <formula>NOT(ISERROR(SEARCH(("FAIL"),(L12))))</formula>
    </cfRule>
    <cfRule type="containsText" dxfId="148" priority="8" operator="containsText" text="PASS">
      <formula>NOT(ISERROR(SEARCH(("PASS"),(L12))))</formula>
    </cfRule>
  </conditionalFormatting>
  <dataValidations count="1">
    <dataValidation type="list" allowBlank="1" showErrorMessage="1" sqref="J12:J13 L12:L13" xr:uid="{86DF0564-7305-4B87-B3AF-7A8077314E70}">
      <formula1>"PASS,FAIL,SKIPPED,NOT IMPLEMENTED"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A253C-7D0E-475A-BF44-77696F2484AE}">
  <dimension ref="A1:M13"/>
  <sheetViews>
    <sheetView topLeftCell="E1" zoomScale="95" workbookViewId="0">
      <selection activeCell="I19" sqref="I19"/>
    </sheetView>
  </sheetViews>
  <sheetFormatPr defaultRowHeight="13.8"/>
  <cols>
    <col min="9" max="9" width="10.5" bestFit="1" customWidth="1"/>
  </cols>
  <sheetData>
    <row r="1" spans="1:13" ht="16.8">
      <c r="A1" s="76" t="s">
        <v>98</v>
      </c>
      <c r="B1" s="63"/>
      <c r="C1" s="78" t="s">
        <v>99</v>
      </c>
      <c r="D1" s="63"/>
      <c r="E1" s="11"/>
      <c r="F1" s="11"/>
      <c r="G1" s="11"/>
      <c r="H1" s="11"/>
      <c r="I1" s="11"/>
      <c r="J1" s="11"/>
      <c r="K1" s="11"/>
      <c r="L1" s="1"/>
    </row>
    <row r="2" spans="1:13" ht="18">
      <c r="A2" s="76" t="s">
        <v>59</v>
      </c>
      <c r="B2" s="63"/>
      <c r="C2" s="79" t="s">
        <v>267</v>
      </c>
      <c r="D2" s="63"/>
      <c r="E2" s="11"/>
      <c r="F2" s="11"/>
      <c r="G2" s="11"/>
      <c r="H2" s="11"/>
      <c r="I2" s="11"/>
      <c r="J2" s="11"/>
      <c r="K2" s="11"/>
      <c r="L2" s="1"/>
    </row>
    <row r="3" spans="1:13" ht="16.8">
      <c r="A3" s="76" t="s">
        <v>60</v>
      </c>
      <c r="B3" s="63"/>
      <c r="C3" s="80"/>
      <c r="D3" s="63"/>
      <c r="E3" s="11"/>
      <c r="F3" s="11"/>
      <c r="G3" s="11"/>
      <c r="H3" s="11"/>
      <c r="I3" s="11"/>
      <c r="J3" s="11"/>
      <c r="K3" s="11"/>
      <c r="L3" s="1"/>
    </row>
    <row r="4" spans="1:13" ht="16.8">
      <c r="A4" s="76" t="s">
        <v>8</v>
      </c>
      <c r="B4" s="63"/>
      <c r="C4" s="77" t="s">
        <v>245</v>
      </c>
      <c r="D4" s="63"/>
      <c r="E4" s="11"/>
      <c r="F4" s="11"/>
      <c r="H4" s="11"/>
      <c r="I4" s="11"/>
      <c r="J4" s="11"/>
      <c r="K4" s="11"/>
      <c r="L4" s="1"/>
    </row>
    <row r="5" spans="1:13" ht="16.8">
      <c r="A5" s="72" t="s">
        <v>61</v>
      </c>
      <c r="B5" s="73"/>
      <c r="C5" s="15" t="s">
        <v>62</v>
      </c>
      <c r="D5" s="15" t="s">
        <v>15</v>
      </c>
      <c r="E5" s="15" t="s">
        <v>16</v>
      </c>
      <c r="F5" s="15" t="s">
        <v>63</v>
      </c>
      <c r="G5" s="15" t="s">
        <v>17</v>
      </c>
      <c r="I5" s="11"/>
      <c r="J5" s="11"/>
      <c r="K5" s="11"/>
      <c r="L5" s="1"/>
    </row>
    <row r="6" spans="1:13" ht="16.8">
      <c r="A6" s="74"/>
      <c r="B6" s="75"/>
      <c r="C6" s="9">
        <f>COUNTIF($J$12:$J$474,"&lt;&gt;")</f>
        <v>2</v>
      </c>
      <c r="D6" s="9">
        <f>COUNTIF($J$12:$J$473,"PASS")</f>
        <v>2</v>
      </c>
      <c r="E6" s="9">
        <f>COUNTIF($J$12:$J$476,"FAIL")</f>
        <v>0</v>
      </c>
      <c r="F6" s="9">
        <f>COUNTIF($J$12:$J$476,"NOT IMPLEMENTED")</f>
        <v>0</v>
      </c>
      <c r="G6" s="9">
        <f>COUNTIF($J$12:$J$476,"SKIPPED")</f>
        <v>0</v>
      </c>
      <c r="I6" s="11"/>
      <c r="J6" s="11"/>
      <c r="K6" s="11"/>
      <c r="L6" s="1"/>
    </row>
    <row r="7" spans="1:13" ht="16.8">
      <c r="A7" s="72" t="s">
        <v>64</v>
      </c>
      <c r="B7" s="73"/>
      <c r="C7" s="15" t="s">
        <v>62</v>
      </c>
      <c r="D7" s="15" t="s">
        <v>15</v>
      </c>
      <c r="E7" s="15" t="s">
        <v>16</v>
      </c>
      <c r="F7" s="15" t="s">
        <v>63</v>
      </c>
      <c r="G7" s="15" t="s">
        <v>17</v>
      </c>
      <c r="I7" s="11"/>
      <c r="J7" s="11"/>
      <c r="K7" s="11"/>
      <c r="L7" s="1"/>
    </row>
    <row r="8" spans="1:13" ht="16.8">
      <c r="A8" s="74"/>
      <c r="B8" s="75"/>
      <c r="C8" s="9">
        <f>COUNTIF($L$12:$L$474,"&lt;&gt;")</f>
        <v>2</v>
      </c>
      <c r="D8" s="9">
        <f>COUNTIF($L$12:$L$474,"PASS")</f>
        <v>2</v>
      </c>
      <c r="E8" s="9">
        <f>COUNTIF($L$12:$L$474,"FAIL")</f>
        <v>0</v>
      </c>
      <c r="F8" s="9">
        <f>COUNTIF($L$12:$L$474,"NOT IMPLEMENTED")</f>
        <v>0</v>
      </c>
      <c r="G8" s="9">
        <f>COUNTIF($L$12:$L$474,"SKIPPED")</f>
        <v>0</v>
      </c>
      <c r="I8" s="11"/>
      <c r="J8" s="11"/>
      <c r="K8" s="11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70" t="s">
        <v>65</v>
      </c>
      <c r="B10" s="70" t="s">
        <v>66</v>
      </c>
      <c r="C10" s="71" t="s">
        <v>67</v>
      </c>
      <c r="D10" s="70" t="s">
        <v>100</v>
      </c>
      <c r="E10" s="70" t="s">
        <v>69</v>
      </c>
      <c r="F10" s="70" t="s">
        <v>70</v>
      </c>
      <c r="G10" s="70" t="s">
        <v>71</v>
      </c>
      <c r="H10" s="70" t="s">
        <v>72</v>
      </c>
      <c r="I10" s="70" t="s">
        <v>73</v>
      </c>
      <c r="J10" s="70" t="s">
        <v>74</v>
      </c>
      <c r="K10" s="70" t="s">
        <v>75</v>
      </c>
      <c r="L10" s="70" t="s">
        <v>76</v>
      </c>
      <c r="M10" s="70" t="s">
        <v>77</v>
      </c>
    </row>
    <row r="11" spans="1:1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3" ht="50.4">
      <c r="A12" s="17">
        <v>1</v>
      </c>
      <c r="B12" s="18" t="str">
        <f>CONCATENATE($C$2," - ",A12)</f>
        <v>Fangle - 1</v>
      </c>
      <c r="C12" s="18" t="str">
        <f t="shared" ref="C12:C13" si="0">$C$1</f>
        <v>- function</v>
      </c>
      <c r="D12" s="54" t="s">
        <v>268</v>
      </c>
      <c r="E12" s="18"/>
      <c r="F12" s="55" t="s">
        <v>270</v>
      </c>
      <c r="G12" s="54" t="s">
        <v>272</v>
      </c>
      <c r="H12" s="18" t="s">
        <v>273</v>
      </c>
      <c r="I12" s="57">
        <v>45766</v>
      </c>
      <c r="J12" s="21" t="s">
        <v>15</v>
      </c>
      <c r="K12" s="22"/>
      <c r="L12" s="21" t="s">
        <v>15</v>
      </c>
      <c r="M12" s="58" t="s">
        <v>245</v>
      </c>
    </row>
    <row r="13" spans="1:13" ht="50.4">
      <c r="A13" s="17">
        <v>2</v>
      </c>
      <c r="B13" s="18" t="str">
        <f t="shared" ref="B13" si="1">CONCATENATE($C$2," - ",A13)</f>
        <v>Fangle - 2</v>
      </c>
      <c r="C13" s="18" t="str">
        <f t="shared" si="0"/>
        <v>- function</v>
      </c>
      <c r="D13" s="54" t="s">
        <v>269</v>
      </c>
      <c r="E13" s="18"/>
      <c r="F13" s="55" t="s">
        <v>271</v>
      </c>
      <c r="G13" s="59" t="s">
        <v>273</v>
      </c>
      <c r="H13" s="54" t="s">
        <v>272</v>
      </c>
      <c r="I13" s="57">
        <v>45766</v>
      </c>
      <c r="J13" s="21" t="s">
        <v>15</v>
      </c>
      <c r="K13" s="22"/>
      <c r="L13" s="21" t="s">
        <v>15</v>
      </c>
      <c r="M13" s="58" t="s">
        <v>245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J12:J13">
    <cfRule type="containsText" dxfId="147" priority="1" operator="containsText" text="SKIPPED">
      <formula>NOT(ISERROR(SEARCH(("SKIPPED"),(J12))))</formula>
    </cfRule>
    <cfRule type="containsText" dxfId="146" priority="2" operator="containsText" text="Not Implemented">
      <formula>NOT(ISERROR(SEARCH(("Not Implemented"),(J12))))</formula>
    </cfRule>
    <cfRule type="containsText" dxfId="145" priority="3" operator="containsText" text="FAIL">
      <formula>NOT(ISERROR(SEARCH(("FAIL"),(J12))))</formula>
    </cfRule>
    <cfRule type="containsText" dxfId="144" priority="4" operator="containsText" text="PASS">
      <formula>NOT(ISERROR(SEARCH(("PASS"),(J12))))</formula>
    </cfRule>
  </conditionalFormatting>
  <conditionalFormatting sqref="L12:L13">
    <cfRule type="containsText" dxfId="143" priority="5" operator="containsText" text="SKIPPED">
      <formula>NOT(ISERROR(SEARCH(("SKIPPED"),(L12))))</formula>
    </cfRule>
    <cfRule type="containsText" dxfId="142" priority="6" operator="containsText" text="Not Implemented">
      <formula>NOT(ISERROR(SEARCH(("Not Implemented"),(L12))))</formula>
    </cfRule>
    <cfRule type="containsText" dxfId="141" priority="7" operator="containsText" text="FAIL">
      <formula>NOT(ISERROR(SEARCH(("FAIL"),(L12))))</formula>
    </cfRule>
    <cfRule type="containsText" dxfId="140" priority="8" operator="containsText" text="PASS">
      <formula>NOT(ISERROR(SEARCH(("PASS"),(L12))))</formula>
    </cfRule>
  </conditionalFormatting>
  <dataValidations count="1">
    <dataValidation type="list" allowBlank="1" showErrorMessage="1" sqref="J12:J13 L12:L13" xr:uid="{034AD20B-9DD1-459C-AE2A-5AAE2F4510A1}">
      <formula1>"PASS,FAIL,SKIPPED,NOT IMPLEMENTED"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E543-6CED-4AE4-99F1-D265FFC24FFC}">
  <dimension ref="A1:M12"/>
  <sheetViews>
    <sheetView topLeftCell="A2" workbookViewId="0">
      <selection activeCell="L12" sqref="L12"/>
    </sheetView>
  </sheetViews>
  <sheetFormatPr defaultRowHeight="13.8"/>
  <cols>
    <col min="9" max="9" width="10.5" bestFit="1" customWidth="1"/>
  </cols>
  <sheetData>
    <row r="1" spans="1:13" ht="16.8">
      <c r="A1" s="76" t="s">
        <v>98</v>
      </c>
      <c r="B1" s="63"/>
      <c r="C1" s="78" t="s">
        <v>99</v>
      </c>
      <c r="D1" s="63"/>
      <c r="E1" s="11"/>
      <c r="F1" s="11"/>
      <c r="G1" s="11"/>
      <c r="H1" s="11"/>
      <c r="I1" s="11"/>
      <c r="J1" s="11"/>
      <c r="K1" s="11"/>
      <c r="L1" s="1"/>
    </row>
    <row r="2" spans="1:13" ht="18">
      <c r="A2" s="76" t="s">
        <v>59</v>
      </c>
      <c r="B2" s="63"/>
      <c r="C2" s="79" t="s">
        <v>274</v>
      </c>
      <c r="D2" s="63"/>
      <c r="E2" s="11"/>
      <c r="F2" s="11"/>
      <c r="G2" s="11"/>
      <c r="H2" s="11"/>
      <c r="I2" s="11"/>
      <c r="J2" s="11"/>
      <c r="K2" s="11"/>
      <c r="L2" s="1"/>
    </row>
    <row r="3" spans="1:13" ht="16.8">
      <c r="A3" s="76" t="s">
        <v>60</v>
      </c>
      <c r="B3" s="63"/>
      <c r="C3" s="80"/>
      <c r="D3" s="63"/>
      <c r="E3" s="11"/>
      <c r="F3" s="11"/>
      <c r="G3" s="11"/>
      <c r="H3" s="11"/>
      <c r="I3" s="11"/>
      <c r="J3" s="11"/>
      <c r="K3" s="11"/>
      <c r="L3" s="1"/>
    </row>
    <row r="4" spans="1:13" ht="16.8">
      <c r="A4" s="76" t="s">
        <v>8</v>
      </c>
      <c r="B4" s="63"/>
      <c r="C4" s="77" t="s">
        <v>245</v>
      </c>
      <c r="D4" s="63"/>
      <c r="E4" s="11"/>
      <c r="F4" s="11"/>
      <c r="H4" s="11"/>
      <c r="I4" s="11"/>
      <c r="J4" s="11"/>
      <c r="K4" s="11"/>
      <c r="L4" s="1"/>
    </row>
    <row r="5" spans="1:13" ht="16.8">
      <c r="A5" s="72" t="s">
        <v>61</v>
      </c>
      <c r="B5" s="73"/>
      <c r="C5" s="15" t="s">
        <v>62</v>
      </c>
      <c r="D5" s="15" t="s">
        <v>15</v>
      </c>
      <c r="E5" s="15" t="s">
        <v>16</v>
      </c>
      <c r="F5" s="15" t="s">
        <v>63</v>
      </c>
      <c r="G5" s="60" t="s">
        <v>17</v>
      </c>
      <c r="I5" s="11"/>
      <c r="J5" s="11"/>
      <c r="K5" s="11"/>
      <c r="L5" s="1"/>
    </row>
    <row r="6" spans="1:13" ht="16.8">
      <c r="A6" s="74"/>
      <c r="B6" s="75"/>
      <c r="C6" s="9">
        <f>COUNTIF($J$12:$J$474,"&lt;&gt;")</f>
        <v>1</v>
      </c>
      <c r="D6" s="9">
        <f>COUNTIF($J$12:$J$473,"PASS")</f>
        <v>0</v>
      </c>
      <c r="E6" s="9">
        <f>COUNTIF($J$12:$J$476,"FAIL")</f>
        <v>0</v>
      </c>
      <c r="F6" s="9">
        <f>COUNTIF($J$12:$J$476,"NOT IMPLEMENTED")</f>
        <v>0</v>
      </c>
      <c r="G6" s="9">
        <f>COUNTIF($J$12:$J$476,"SKIPPED")</f>
        <v>1</v>
      </c>
      <c r="I6" s="11"/>
      <c r="J6" s="11"/>
      <c r="K6" s="11"/>
      <c r="L6" s="1"/>
    </row>
    <row r="7" spans="1:13" ht="16.8">
      <c r="A7" s="72" t="s">
        <v>64</v>
      </c>
      <c r="B7" s="73"/>
      <c r="C7" s="15" t="s">
        <v>62</v>
      </c>
      <c r="D7" s="15" t="s">
        <v>15</v>
      </c>
      <c r="E7" s="15" t="s">
        <v>16</v>
      </c>
      <c r="F7" s="15" t="s">
        <v>63</v>
      </c>
      <c r="G7" s="15" t="s">
        <v>17</v>
      </c>
      <c r="I7" s="11"/>
      <c r="J7" s="11"/>
      <c r="K7" s="11"/>
      <c r="L7" s="1"/>
    </row>
    <row r="8" spans="1:13" ht="16.8">
      <c r="A8" s="74"/>
      <c r="B8" s="75"/>
      <c r="C8" s="9">
        <f>COUNTIF($L$12:$L$474,"&lt;&gt;")</f>
        <v>0</v>
      </c>
      <c r="D8" s="9">
        <f>COUNTIF($L$12:$L$474,"PASS")</f>
        <v>0</v>
      </c>
      <c r="E8" s="9">
        <f>COUNTIF($L$12:$L$474,"FAIL")</f>
        <v>0</v>
      </c>
      <c r="F8" s="9">
        <f>COUNTIF($L$12:$L$474,"NOT IMPLEMENTED")</f>
        <v>0</v>
      </c>
      <c r="G8" s="9">
        <f>COUNTIF($L$12:$L$474,"SKIPPED")</f>
        <v>0</v>
      </c>
      <c r="I8" s="11"/>
      <c r="J8" s="11"/>
      <c r="K8" s="11"/>
      <c r="L8" s="1"/>
    </row>
    <row r="9" spans="1:13" ht="16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>
      <c r="A10" s="70" t="s">
        <v>65</v>
      </c>
      <c r="B10" s="70" t="s">
        <v>66</v>
      </c>
      <c r="C10" s="71" t="s">
        <v>67</v>
      </c>
      <c r="D10" s="70" t="s">
        <v>100</v>
      </c>
      <c r="E10" s="70" t="s">
        <v>69</v>
      </c>
      <c r="F10" s="70" t="s">
        <v>70</v>
      </c>
      <c r="G10" s="70" t="s">
        <v>71</v>
      </c>
      <c r="H10" s="70" t="s">
        <v>72</v>
      </c>
      <c r="I10" s="70" t="s">
        <v>73</v>
      </c>
      <c r="J10" s="70" t="s">
        <v>74</v>
      </c>
      <c r="K10" s="70" t="s">
        <v>75</v>
      </c>
      <c r="L10" s="70" t="s">
        <v>76</v>
      </c>
      <c r="M10" s="70" t="s">
        <v>77</v>
      </c>
    </row>
    <row r="11" spans="1:1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3" ht="67.2">
      <c r="A12" s="17">
        <v>1</v>
      </c>
      <c r="B12" s="18" t="str">
        <f>CONCATENATE($C$2," - ",A12)</f>
        <v>FHistSave - 1</v>
      </c>
      <c r="C12" s="18" t="str">
        <f t="shared" ref="C12" si="0">$C$1</f>
        <v>- function</v>
      </c>
      <c r="D12" s="54" t="s">
        <v>275</v>
      </c>
      <c r="E12" s="18"/>
      <c r="F12" s="55" t="s">
        <v>276</v>
      </c>
      <c r="G12" s="54"/>
      <c r="H12" s="54"/>
      <c r="I12" s="57">
        <v>45766</v>
      </c>
      <c r="J12" s="59" t="s">
        <v>17</v>
      </c>
      <c r="K12" s="22"/>
      <c r="L12" s="21"/>
      <c r="M12" s="58" t="s">
        <v>245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J12">
    <cfRule type="containsText" dxfId="139" priority="1" operator="containsText" text="SKIPPED">
      <formula>NOT(ISERROR(SEARCH(("SKIPPED"),(J12))))</formula>
    </cfRule>
    <cfRule type="containsText" dxfId="138" priority="2" operator="containsText" text="Not Implemented">
      <formula>NOT(ISERROR(SEARCH(("Not Implemented"),(J12))))</formula>
    </cfRule>
    <cfRule type="containsText" dxfId="137" priority="3" operator="containsText" text="FAIL">
      <formula>NOT(ISERROR(SEARCH(("FAIL"),(J12))))</formula>
    </cfRule>
    <cfRule type="containsText" dxfId="136" priority="4" operator="containsText" text="PASS">
      <formula>NOT(ISERROR(SEARCH(("PASS"),(J12))))</formula>
    </cfRule>
  </conditionalFormatting>
  <conditionalFormatting sqref="L12">
    <cfRule type="containsText" dxfId="135" priority="5" operator="containsText" text="SKIPPED">
      <formula>NOT(ISERROR(SEARCH(("SKIPPED"),(L12))))</formula>
    </cfRule>
    <cfRule type="containsText" dxfId="134" priority="6" operator="containsText" text="Not Implemented">
      <formula>NOT(ISERROR(SEARCH(("Not Implemented"),(L12))))</formula>
    </cfRule>
    <cfRule type="containsText" dxfId="133" priority="7" operator="containsText" text="FAIL">
      <formula>NOT(ISERROR(SEARCH(("FAIL"),(L12))))</formula>
    </cfRule>
    <cfRule type="containsText" dxfId="132" priority="8" operator="containsText" text="PASS">
      <formula>NOT(ISERROR(SEARCH(("PASS"),(L12))))</formula>
    </cfRule>
  </conditionalFormatting>
  <dataValidations count="1">
    <dataValidation type="list" allowBlank="1" showErrorMessage="1" sqref="J12 L12" xr:uid="{BE88A07E-21D9-45C3-90B8-83E7C831D00D}">
      <formula1>"PASS,FAIL,SKIPPED,NOT IMPLEMENTED"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Trang_tính1</vt:lpstr>
      <vt:lpstr>Trang_tính2</vt:lpstr>
      <vt:lpstr>Test report </vt:lpstr>
      <vt:lpstr>Check The "Add" Function</vt:lpstr>
      <vt:lpstr>Check The "Factorial" Function </vt:lpstr>
      <vt:lpstr>Check The "Log" Functions </vt:lpstr>
      <vt:lpstr>Check The "Trig" Functions </vt:lpstr>
      <vt:lpstr>Check The "Angle Conversion" </vt:lpstr>
      <vt:lpstr>CheckThe"Save History"Function</vt:lpstr>
      <vt:lpstr>Check The "Search History" </vt:lpstr>
      <vt:lpstr>Check The Delete History Entry</vt:lpstr>
      <vt:lpstr>Check The "Theme Switch"</vt:lpstr>
      <vt:lpstr>Check The "Ul Customize" </vt:lpstr>
      <vt:lpstr>Check The "Keyboard Shortcut" </vt:lpstr>
      <vt:lpstr>Check The "CE" Function </vt:lpstr>
      <vt:lpstr>Check The "Arrow" Navigation </vt:lpstr>
      <vt:lpstr>Check The "Clipboard" Function </vt:lpstr>
      <vt:lpstr>Check The "Complex Expr" </vt:lpstr>
      <vt:lpstr>Check The "Error Handling" </vt:lpstr>
      <vt:lpstr>Check The "Sub" Function</vt:lpstr>
      <vt:lpstr>Check The "Div" Function</vt:lpstr>
      <vt:lpstr>Check The "Pow" Function</vt:lpstr>
      <vt:lpstr>Check The "Mul" Function</vt:lpstr>
      <vt:lpstr>Check The "Per" Function</vt:lpstr>
      <vt:lpstr>Check The "Sqrt" Function</vt:lpstr>
      <vt:lpstr>Check The Backspace Function</vt:lpstr>
      <vt:lpstr>Check The Clear Function</vt:lpstr>
      <vt:lpstr>Check The History Function</vt:lpstr>
      <vt:lpstr>Check The On_Off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2020-04-21T13:28:00Z</dcterms:created>
  <dcterms:modified xsi:type="dcterms:W3CDTF">2025-04-19T08:21:05Z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  <property fmtid="{D5CDD505-2E9C-101B-9397-08002B2CF9AE}" pid="3" name="ICV">
    <vt:lpwstr>9B0D9E1AB53D419F93B233E4453DB989_12</vt:lpwstr>
  </property>
  <property fmtid="{D5CDD505-2E9C-101B-9397-08002B2CF9AE}" pid="4" name="KSOProductBuildVer">
    <vt:lpwstr>1033-12.2.0.20782</vt:lpwstr>
  </property>
</Properties>
</file>