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u lieu\Dự án\Máy cấp phôi\Bản vẽ\"/>
    </mc:Choice>
  </mc:AlternateContent>
  <bookViews>
    <workbookView xWindow="0" yWindow="0" windowWidth="20490" windowHeight="9045" activeTab="1"/>
  </bookViews>
  <sheets>
    <sheet name="Sheet1" sheetId="1" r:id="rId1"/>
    <sheet name="Sheet2" sheetId="3" r:id="rId2"/>
  </sheets>
  <calcPr calcId="152511"/>
  <extLst>
    <ext uri="GoogleSheetsCustomDataVersion1">
      <go:sheetsCustomData xmlns:go="http://customooxmlschemas.google.com/" r:id="rId5" roundtripDataSignature="AMtx7mjvCnohJVhGBWqBqQHzH4kJG7xd5g=="/>
    </ext>
  </extLst>
</workbook>
</file>

<file path=xl/calcChain.xml><?xml version="1.0" encoding="utf-8"?>
<calcChain xmlns="http://schemas.openxmlformats.org/spreadsheetml/2006/main">
  <c r="F22" i="3" l="1"/>
  <c r="F31" i="3"/>
  <c r="F24" i="3" l="1"/>
  <c r="F25" i="3"/>
  <c r="F26" i="3"/>
  <c r="F27" i="3"/>
  <c r="F28" i="3"/>
  <c r="F29" i="3"/>
  <c r="F30" i="3"/>
  <c r="F23" i="3"/>
  <c r="G35" i="1"/>
  <c r="G36" i="1"/>
  <c r="I36" i="1" s="1"/>
  <c r="I35" i="1"/>
  <c r="G34" i="1" l="1"/>
  <c r="I34" i="1" s="1"/>
  <c r="G33" i="1"/>
  <c r="I33" i="1" s="1"/>
  <c r="G32" i="1"/>
  <c r="I32" i="1" s="1"/>
  <c r="G16" i="1" l="1"/>
  <c r="I16" i="1" s="1"/>
  <c r="G12" i="1"/>
  <c r="I12" i="1" s="1"/>
  <c r="G13" i="1"/>
  <c r="I13" i="1" s="1"/>
  <c r="G31" i="1"/>
  <c r="I31" i="1" s="1"/>
  <c r="G30" i="1" l="1"/>
  <c r="I30" i="1" s="1"/>
  <c r="I38" i="1" l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43" i="1"/>
  <c r="I43" i="1" s="1"/>
  <c r="G15" i="1"/>
  <c r="I15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7" i="1"/>
  <c r="I37" i="1" s="1"/>
  <c r="G2" i="1"/>
  <c r="I2" i="1" s="1"/>
  <c r="F14" i="1"/>
  <c r="G14" i="1" s="1"/>
  <c r="I14" i="1" s="1"/>
  <c r="I39" i="1" l="1"/>
  <c r="G39" i="1"/>
</calcChain>
</file>

<file path=xl/sharedStrings.xml><?xml version="1.0" encoding="utf-8"?>
<sst xmlns="http://schemas.openxmlformats.org/spreadsheetml/2006/main" count="227" uniqueCount="121">
  <si>
    <t>Symbol</t>
  </si>
  <si>
    <t>3P1</t>
  </si>
  <si>
    <t>Supply Plug</t>
  </si>
  <si>
    <t>3Q1</t>
  </si>
  <si>
    <t>Main RCBO</t>
  </si>
  <si>
    <t xml:space="preserve"> EZ9D34610</t>
  </si>
  <si>
    <t>Schneider</t>
  </si>
  <si>
    <t>HWMC103</t>
  </si>
  <si>
    <t>Honeywell</t>
  </si>
  <si>
    <t>3F1</t>
  </si>
  <si>
    <t>Filter</t>
  </si>
  <si>
    <t>WYFS06TD</t>
  </si>
  <si>
    <t>Woonyoung</t>
  </si>
  <si>
    <t>3U1</t>
  </si>
  <si>
    <t>24V Power Supply</t>
  </si>
  <si>
    <t xml:space="preserve"> HDR-100-24</t>
  </si>
  <si>
    <t>Mean Well</t>
  </si>
  <si>
    <t>5A1</t>
  </si>
  <si>
    <t>PLC</t>
  </si>
  <si>
    <t xml:space="preserve"> FX3U-32MT/ES-A</t>
  </si>
  <si>
    <t xml:space="preserve"> Mitsubishi</t>
  </si>
  <si>
    <t>6S1</t>
  </si>
  <si>
    <t xml:space="preserve">	Emergency Switch</t>
  </si>
  <si>
    <t>YW1B-V4E02R</t>
  </si>
  <si>
    <t>Idec</t>
  </si>
  <si>
    <t>6S2</t>
  </si>
  <si>
    <t>6S3</t>
  </si>
  <si>
    <t xml:space="preserve">	Feeder Sensor</t>
  </si>
  <si>
    <t xml:space="preserve"> Omron</t>
  </si>
  <si>
    <t>7KA1</t>
  </si>
  <si>
    <t xml:space="preserve">	Relay</t>
  </si>
  <si>
    <t xml:space="preserve"> MY2N_DC24(S)</t>
  </si>
  <si>
    <t xml:space="preserve">	Relay case</t>
  </si>
  <si>
    <t xml:space="preserve"> PYF08A-E</t>
  </si>
  <si>
    <t>8A1</t>
  </si>
  <si>
    <t xml:space="preserve">	HMI</t>
  </si>
  <si>
    <t xml:space="preserve"> GS2107-WTBD</t>
  </si>
  <si>
    <t>15Q1</t>
  </si>
  <si>
    <t>Motor CB</t>
  </si>
  <si>
    <t>GV2ME08</t>
  </si>
  <si>
    <t>15U1</t>
  </si>
  <si>
    <t xml:space="preserve">	Servo Drive</t>
  </si>
  <si>
    <t>15M1</t>
  </si>
  <si>
    <t xml:space="preserve">	Servo Motor</t>
  </si>
  <si>
    <t>9XP1</t>
  </si>
  <si>
    <t>Servo Cable</t>
  </si>
  <si>
    <t>8C1</t>
  </si>
  <si>
    <t>RS422 Cable</t>
  </si>
  <si>
    <t>15C1</t>
  </si>
  <si>
    <t>Motor Cable</t>
  </si>
  <si>
    <t xml:space="preserve">15C2 </t>
  </si>
  <si>
    <t>Encoder Cable</t>
  </si>
  <si>
    <t>3X1, 6X1, 6X2, 7X1, 7X2</t>
  </si>
  <si>
    <t>Terminal</t>
  </si>
  <si>
    <t xml:space="preserve"> HG-KN73J</t>
  </si>
  <si>
    <t>MR-J3ENCBL5M-A2-L</t>
  </si>
  <si>
    <t>MR-PWS1CBL5M-A2-L</t>
  </si>
  <si>
    <t>MR-J3CCN1CBL-3M</t>
  </si>
  <si>
    <t>GT01-C30R4-8P</t>
  </si>
  <si>
    <t>Tủ điện</t>
  </si>
  <si>
    <t>Máng</t>
  </si>
  <si>
    <t>Thanh nhôm</t>
  </si>
  <si>
    <t>Đầu cos</t>
  </si>
  <si>
    <t>Hộp số 1/10</t>
  </si>
  <si>
    <t>MCB</t>
  </si>
  <si>
    <t>Mã</t>
  </si>
  <si>
    <t>Hãng</t>
  </si>
  <si>
    <t>Số lượng</t>
  </si>
  <si>
    <t>3Q2, 3Q3</t>
  </si>
  <si>
    <t xml:space="preserve"> MR-JE-70A</t>
  </si>
  <si>
    <t>Sungho</t>
  </si>
  <si>
    <t>M30x40KR</t>
  </si>
  <si>
    <t>6521</t>
  </si>
  <si>
    <t>Ống ruột gà</t>
  </si>
  <si>
    <t>Vòng đánh số</t>
  </si>
  <si>
    <t>Dây điện</t>
  </si>
  <si>
    <t>CV-2,5</t>
  </si>
  <si>
    <t>Tổng cộng</t>
  </si>
  <si>
    <t>VC-0,5 (đỏ + đen)</t>
  </si>
  <si>
    <t>Mô tả</t>
  </si>
  <si>
    <t>Đơn giá</t>
  </si>
  <si>
    <t>PEE90-10-P2-C20807</t>
  </si>
  <si>
    <t>Delta</t>
  </si>
  <si>
    <t>Hợp Long</t>
  </si>
  <si>
    <t>Sa Giang</t>
  </si>
  <si>
    <t>Hải Âu</t>
  </si>
  <si>
    <t>Đặng gia phát</t>
  </si>
  <si>
    <t>Báo giá</t>
  </si>
  <si>
    <t>Hỏi đủ thông tin</t>
  </si>
  <si>
    <t>Đã đặt mua</t>
  </si>
  <si>
    <t>báo giá</t>
  </si>
  <si>
    <t>đã đặt mua</t>
  </si>
  <si>
    <t>đã nhận</t>
  </si>
  <si>
    <t>đang chờ giao</t>
  </si>
  <si>
    <t>Column1</t>
  </si>
  <si>
    <t>Thành tiền</t>
  </si>
  <si>
    <t>VAT</t>
  </si>
  <si>
    <t>Tiền sau thuế</t>
  </si>
  <si>
    <t>Nơi mua</t>
  </si>
  <si>
    <t>Huỳnh Lai</t>
  </si>
  <si>
    <t>Cơ điện Hải Âu</t>
  </si>
  <si>
    <t>Bán lẻ</t>
  </si>
  <si>
    <t>=&gt; chuyển sang xài cầu chì, vì ko có sẵn</t>
  </si>
  <si>
    <t>Quạt và lọc gió</t>
  </si>
  <si>
    <t>SHT-TB-15</t>
  </si>
  <si>
    <t>Đèn báo nguồn</t>
  </si>
  <si>
    <t>Cầu chì + đế</t>
  </si>
  <si>
    <t>FS101</t>
  </si>
  <si>
    <t>MCB 1P</t>
  </si>
  <si>
    <t>EZ9F34106</t>
  </si>
  <si>
    <t>A&amp;E</t>
  </si>
  <si>
    <t>Dăm cầu đấu</t>
  </si>
  <si>
    <t>TB1512</t>
  </si>
  <si>
    <t>Dây rút 150*4</t>
  </si>
  <si>
    <t>Main Switch</t>
  </si>
  <si>
    <t>SHCS-SHB-2013</t>
  </si>
  <si>
    <t>Cable clamp</t>
  </si>
  <si>
    <t>PG16</t>
  </si>
  <si>
    <t>PG13.5</t>
  </si>
  <si>
    <t>P22</t>
  </si>
  <si>
    <t>Cầu chì 3A + đế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</si>
</sst>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3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/>
    <xf numFmtId="0" fontId="0" fillId="0" borderId="0" xfId="0" applyFont="1"/>
    <xf numFmtId="0" fontId="2" fillId="0" borderId="1" xfId="0" applyFont="1" applyFill="1" applyBorder="1"/>
    <xf numFmtId="0" fontId="2" fillId="0" borderId="0" xfId="0" applyFont="1" applyFill="1" applyAlignment="1"/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Font="1" applyFill="1" applyBorder="1" applyAlignment="1"/>
    <xf numFmtId="0" fontId="0" fillId="0" borderId="2" xfId="0" applyFont="1" applyBorder="1" applyAlignment="1"/>
    <xf numFmtId="0" fontId="2" fillId="0" borderId="0" xfId="0" applyFont="1" applyFill="1" applyBorder="1"/>
    <xf numFmtId="0" fontId="1" fillId="0" borderId="1" xfId="0" applyFont="1" applyBorder="1"/>
    <xf numFmtId="0" fontId="2" fillId="2" borderId="0" xfId="0" applyFont="1" applyFill="1" applyBorder="1"/>
    <xf numFmtId="0" fontId="1" fillId="3" borderId="0" xfId="0" applyFont="1" applyFill="1"/>
    <xf numFmtId="0" fontId="1" fillId="0" borderId="0" xfId="0" applyFont="1" applyBorder="1"/>
    <xf numFmtId="0" fontId="0" fillId="0" borderId="0" xfId="0" applyFont="1" applyBorder="1" applyAlignment="1"/>
    <xf numFmtId="0" fontId="2" fillId="0" borderId="1" xfId="0" applyFont="1" applyBorder="1"/>
    <xf numFmtId="0" fontId="2" fillId="0" borderId="0" xfId="0" applyFont="1" applyFill="1" applyBorder="1" applyAlignment="1"/>
    <xf numFmtId="0" fontId="1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1" xfId="0" applyFont="1" applyFill="1" applyBorder="1" applyAlignment="1"/>
    <xf numFmtId="0" fontId="2" fillId="4" borderId="3" xfId="0" applyFont="1" applyFill="1" applyBorder="1"/>
    <xf numFmtId="0" fontId="0" fillId="5" borderId="2" xfId="0" applyFont="1" applyFill="1" applyBorder="1"/>
    <xf numFmtId="0" fontId="2" fillId="0" borderId="3" xfId="0" applyFont="1" applyBorder="1"/>
    <xf numFmtId="0" fontId="3" fillId="0" borderId="2" xfId="0" applyFont="1" applyBorder="1" applyAlignment="1"/>
    <xf numFmtId="0" fontId="3" fillId="4" borderId="2" xfId="0" applyFont="1" applyFill="1" applyBorder="1" applyAlignment="1"/>
    <xf numFmtId="0" fontId="0" fillId="4" borderId="3" xfId="0" applyFont="1" applyFill="1" applyBorder="1"/>
    <xf numFmtId="0" fontId="0" fillId="0" borderId="3" xfId="0" applyFont="1" applyBorder="1"/>
    <xf numFmtId="0" fontId="0" fillId="3" borderId="2" xfId="0" applyFont="1" applyFill="1" applyBorder="1"/>
    <xf numFmtId="0" fontId="0" fillId="4" borderId="3" xfId="0" applyFont="1" applyFill="1" applyBorder="1" applyAlignment="1"/>
    <xf numFmtId="0" fontId="0" fillId="5" borderId="2" xfId="0" applyFont="1" applyFill="1" applyBorder="1" applyAlignment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/>
    <xf numFmtId="0" fontId="4" fillId="6" borderId="0" xfId="1" applyAlignment="1"/>
    <xf numFmtId="0" fontId="0" fillId="0" borderId="0" xfId="0" applyFont="1" applyFill="1"/>
    <xf numFmtId="0" fontId="0" fillId="0" borderId="0" xfId="0" quotePrefix="1" applyFont="1" applyFill="1" applyAlignment="1"/>
    <xf numFmtId="0" fontId="0" fillId="3" borderId="0" xfId="0" applyFont="1" applyFill="1" applyAlignment="1"/>
    <xf numFmtId="0" fontId="0" fillId="0" borderId="0" xfId="0" quotePrefix="1" applyFont="1" applyAlignment="1"/>
    <xf numFmtId="164" fontId="0" fillId="0" borderId="0" xfId="2" applyNumberFormat="1" applyFont="1"/>
    <xf numFmtId="164" fontId="1" fillId="0" borderId="0" xfId="2" applyNumberFormat="1" applyFont="1"/>
    <xf numFmtId="164" fontId="0" fillId="0" borderId="0" xfId="2" applyNumberFormat="1" applyFont="1" applyAlignment="1"/>
    <xf numFmtId="164" fontId="1" fillId="0" borderId="0" xfId="2" applyNumberFormat="1" applyFont="1" applyAlignment="1"/>
    <xf numFmtId="0" fontId="1" fillId="7" borderId="0" xfId="0" applyFont="1" applyFill="1"/>
    <xf numFmtId="0" fontId="0" fillId="7" borderId="0" xfId="0" applyFont="1" applyFill="1"/>
    <xf numFmtId="0" fontId="0" fillId="7" borderId="0" xfId="0" applyFont="1" applyFill="1" applyAlignment="1"/>
    <xf numFmtId="0" fontId="1" fillId="8" borderId="0" xfId="0" applyFont="1" applyFill="1"/>
    <xf numFmtId="0" fontId="0" fillId="0" borderId="0" xfId="0" quotePrefix="1" applyFont="1"/>
    <xf numFmtId="0" fontId="3" fillId="3" borderId="0" xfId="0" applyFont="1" applyFill="1" applyAlignment="1"/>
    <xf numFmtId="0" fontId="5" fillId="0" borderId="1" xfId="0" applyFont="1" applyFill="1" applyBorder="1" applyAlignment="1"/>
    <xf numFmtId="0" fontId="3" fillId="0" borderId="0" xfId="0" quotePrefix="1" applyFont="1" applyFill="1" applyAlignment="1"/>
    <xf numFmtId="164" fontId="0" fillId="4" borderId="2" xfId="2" applyNumberFormat="1" applyFont="1" applyFill="1" applyBorder="1"/>
    <xf numFmtId="164" fontId="0" fillId="0" borderId="2" xfId="2" applyNumberFormat="1" applyFont="1" applyBorder="1"/>
    <xf numFmtId="164" fontId="0" fillId="0" borderId="2" xfId="2" applyNumberFormat="1" applyFont="1" applyBorder="1" applyAlignment="1"/>
    <xf numFmtId="164" fontId="0" fillId="4" borderId="2" xfId="2" applyNumberFormat="1" applyFont="1" applyFill="1" applyBorder="1" applyAlignment="1"/>
    <xf numFmtId="0" fontId="0" fillId="3" borderId="2" xfId="0" applyFont="1" applyFill="1" applyBorder="1" applyAlignment="1"/>
    <xf numFmtId="0" fontId="2" fillId="4" borderId="3" xfId="0" applyFont="1" applyFill="1" applyBorder="1" applyAlignment="1"/>
    <xf numFmtId="0" fontId="2" fillId="0" borderId="3" xfId="0" applyFont="1" applyBorder="1" applyAlignment="1"/>
    <xf numFmtId="0" fontId="3" fillId="3" borderId="2" xfId="0" applyFont="1" applyFill="1" applyBorder="1" applyAlignment="1"/>
    <xf numFmtId="0" fontId="5" fillId="0" borderId="3" xfId="0" applyFont="1" applyBorder="1" applyAlignment="1"/>
    <xf numFmtId="0" fontId="5" fillId="4" borderId="3" xfId="0" applyFont="1" applyFill="1" applyBorder="1" applyAlignment="1"/>
    <xf numFmtId="164" fontId="0" fillId="0" borderId="0" xfId="0" applyNumberFormat="1" applyFont="1" applyAlignment="1"/>
    <xf numFmtId="164" fontId="0" fillId="5" borderId="0" xfId="0" applyNumberFormat="1" applyFont="1" applyFill="1" applyAlignment="1"/>
    <xf numFmtId="0" fontId="0" fillId="0" borderId="2" xfId="0" quotePrefix="1" applyFont="1" applyBorder="1" applyAlignment="1"/>
    <xf numFmtId="0" fontId="0" fillId="4" borderId="2" xfId="0" quotePrefix="1" applyFont="1" applyFill="1" applyBorder="1" applyAlignment="1"/>
    <xf numFmtId="0" fontId="3" fillId="4" borderId="2" xfId="0" quotePrefix="1" applyFont="1" applyFill="1" applyBorder="1" applyAlignment="1"/>
    <xf numFmtId="0" fontId="3" fillId="0" borderId="2" xfId="0" quotePrefix="1" applyFont="1" applyBorder="1" applyAlignment="1"/>
    <xf numFmtId="0" fontId="0" fillId="0" borderId="0" xfId="0" applyFont="1" applyAlignment="1">
      <alignment horizontal="center"/>
    </xf>
  </cellXfs>
  <cellStyles count="3">
    <cellStyle name="Bad" xfId="1" builtinId="27"/>
    <cellStyle name="Comma" xfId="2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₫_-;\-* #,##0\ _₫_-;_-* &quot;-&quot;??\ _₫_-;_-@_-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numFmt numFmtId="164" formatCode="_-* #,##0\ _₫_-;\-* #,##0\ _₫_-;_-* &quot;-&quot;??\ _₫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₫_-;\-* #,##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₫_-;\-* #,##0\ _₫_-;_-* &quot;-&quot;??\ _₫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₫_-;\-* #,##0\ _₫_-;_-* &quot;-&quot;??\ _₫_-;_-@_-"/>
      <alignment horizontal="general" vertical="bottom" textRotation="0" wrapText="0" indent="0" justifyLastLine="0" shrinkToFit="0" readingOrder="0"/>
    </dxf>
    <dxf>
      <numFmt numFmtId="164" formatCode="_-* #,##0\ _₫_-;\-* #,##0\ _₫_-;_-* &quot;-&quot;??\ _₫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K39" totalsRowCount="1" headerRowDxfId="11">
  <autoFilter ref="A1:K38"/>
  <sortState ref="A2:H27">
    <sortCondition ref="D1:D27"/>
  </sortState>
  <tableColumns count="11">
    <tableColumn id="1" name="Symbol" dataDxfId="10"/>
    <tableColumn id="2" name="Mô tả" dataDxfId="9" totalsRowDxfId="8"/>
    <tableColumn id="3" name="Mã"/>
    <tableColumn id="4" name="Hãng" totalsRowLabel="Tổng cộng"/>
    <tableColumn id="5" name="Số lượng" dataDxfId="7"/>
    <tableColumn id="6" name="Đơn giá" dataDxfId="6" totalsRowDxfId="5" dataCellStyle="Comma"/>
    <tableColumn id="9" name="Thành tiền" totalsRowFunction="custom" dataDxfId="4" totalsRowDxfId="3" dataCellStyle="Comma">
      <totalsRowFormula>SUM(G2:G37)</totalsRowFormula>
    </tableColumn>
    <tableColumn id="7" name="VAT" dataDxfId="2"/>
    <tableColumn id="10" name="Tiền sau thuế" totalsRowFunction="custom" dataDxfId="1" totalsRowDxfId="0" dataCellStyle="Comma">
      <calculatedColumnFormula>Table1[[#This Row],[Thành tiền]]+Table1[[#This Row],[Thành tiền]]*Table1[[#This Row],[VAT]]/100</calculatedColumnFormula>
      <totalsRowFormula>SUM(I2:I37)</totalsRowFormula>
    </tableColumn>
    <tableColumn id="8" name="Nơi mua"/>
    <tableColumn id="11" name="Column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topLeftCell="B22" workbookViewId="0">
      <selection activeCell="B30" sqref="B30:G30"/>
    </sheetView>
  </sheetViews>
  <sheetFormatPr defaultColWidth="14.42578125" defaultRowHeight="15" customHeight="1" x14ac:dyDescent="0.25"/>
  <cols>
    <col min="1" max="1" width="14.140625" hidden="1" customWidth="1"/>
    <col min="2" max="2" width="21" customWidth="1"/>
    <col min="3" max="3" width="19.7109375" customWidth="1"/>
    <col min="4" max="4" width="15.140625" customWidth="1"/>
    <col min="5" max="5" width="10.85546875" customWidth="1"/>
    <col min="6" max="6" width="13" style="42" customWidth="1"/>
    <col min="7" max="7" width="14" style="42" customWidth="1"/>
    <col min="8" max="8" width="6.140625" customWidth="1"/>
    <col min="9" max="9" width="16.140625" style="42" customWidth="1"/>
    <col min="10" max="10" width="27.42578125" customWidth="1"/>
    <col min="11" max="28" width="8.7109375" customWidth="1"/>
  </cols>
  <sheetData>
    <row r="1" spans="1:12" x14ac:dyDescent="0.25">
      <c r="A1" s="1" t="s">
        <v>0</v>
      </c>
      <c r="B1" s="4" t="s">
        <v>79</v>
      </c>
      <c r="C1" s="4" t="s">
        <v>65</v>
      </c>
      <c r="D1" s="4" t="s">
        <v>66</v>
      </c>
      <c r="E1" s="4" t="s">
        <v>67</v>
      </c>
      <c r="F1" s="40" t="s">
        <v>80</v>
      </c>
      <c r="G1" s="40" t="s">
        <v>95</v>
      </c>
      <c r="H1" s="4" t="s">
        <v>96</v>
      </c>
      <c r="I1" s="40" t="s">
        <v>97</v>
      </c>
      <c r="J1" s="4" t="s">
        <v>98</v>
      </c>
      <c r="K1" t="s">
        <v>94</v>
      </c>
    </row>
    <row r="2" spans="1:12" x14ac:dyDescent="0.25">
      <c r="A2" s="1" t="s">
        <v>46</v>
      </c>
      <c r="B2" s="5" t="s">
        <v>47</v>
      </c>
      <c r="C2" s="20" t="s">
        <v>58</v>
      </c>
      <c r="D2" s="47" t="s">
        <v>20</v>
      </c>
      <c r="E2" s="1">
        <v>1</v>
      </c>
      <c r="F2" s="41">
        <v>321400</v>
      </c>
      <c r="G2" s="41">
        <f>Table1[[#This Row],[Đơn giá]]*Table1[[#This Row],[Số lượng]]</f>
        <v>321400</v>
      </c>
      <c r="H2" s="1">
        <v>10</v>
      </c>
      <c r="I2" s="41">
        <f>Table1[[#This Row],[Thành tiền]]+Table1[[#This Row],[Thành tiền]]*Table1[[#This Row],[VAT]]/100</f>
        <v>353540</v>
      </c>
      <c r="J2" t="s">
        <v>83</v>
      </c>
    </row>
    <row r="3" spans="1:12" x14ac:dyDescent="0.25">
      <c r="A3" s="1" t="s">
        <v>48</v>
      </c>
      <c r="B3" s="11" t="s">
        <v>49</v>
      </c>
      <c r="C3" s="21" t="s">
        <v>56</v>
      </c>
      <c r="D3" s="47" t="s">
        <v>20</v>
      </c>
      <c r="E3" s="1">
        <v>1</v>
      </c>
      <c r="F3" s="41">
        <v>360000</v>
      </c>
      <c r="G3" s="41">
        <f>Table1[[#This Row],[Đơn giá]]*Table1[[#This Row],[Số lượng]]</f>
        <v>360000</v>
      </c>
      <c r="H3" s="1">
        <v>10</v>
      </c>
      <c r="I3" s="41">
        <f>Table1[[#This Row],[Thành tiền]]+Table1[[#This Row],[Thành tiền]]*Table1[[#This Row],[VAT]]/100</f>
        <v>396000</v>
      </c>
      <c r="J3" t="s">
        <v>83</v>
      </c>
    </row>
    <row r="4" spans="1:12" x14ac:dyDescent="0.25">
      <c r="A4" s="1" t="s">
        <v>50</v>
      </c>
      <c r="B4" s="11" t="s">
        <v>51</v>
      </c>
      <c r="C4" s="21" t="s">
        <v>55</v>
      </c>
      <c r="D4" s="47" t="s">
        <v>20</v>
      </c>
      <c r="E4" s="1">
        <v>1</v>
      </c>
      <c r="F4" s="41">
        <v>380000</v>
      </c>
      <c r="G4" s="41">
        <f>Table1[[#This Row],[Đơn giá]]*Table1[[#This Row],[Số lượng]]</f>
        <v>380000</v>
      </c>
      <c r="H4" s="1">
        <v>10</v>
      </c>
      <c r="I4" s="41">
        <f>Table1[[#This Row],[Thành tiền]]+Table1[[#This Row],[Thành tiền]]*Table1[[#This Row],[VAT]]/100</f>
        <v>418000</v>
      </c>
      <c r="J4" t="s">
        <v>83</v>
      </c>
    </row>
    <row r="5" spans="1:12" x14ac:dyDescent="0.25">
      <c r="A5" s="1" t="s">
        <v>44</v>
      </c>
      <c r="B5" s="11" t="s">
        <v>45</v>
      </c>
      <c r="C5" s="21" t="s">
        <v>57</v>
      </c>
      <c r="D5" s="47" t="s">
        <v>20</v>
      </c>
      <c r="E5" s="1">
        <v>1</v>
      </c>
      <c r="F5" s="41">
        <v>556000</v>
      </c>
      <c r="G5" s="41">
        <f>Table1[[#This Row],[Đơn giá]]*Table1[[#This Row],[Số lượng]]</f>
        <v>556000</v>
      </c>
      <c r="H5" s="1">
        <v>10</v>
      </c>
      <c r="I5" s="41">
        <f>Table1[[#This Row],[Thành tiền]]+Table1[[#This Row],[Thành tiền]]*Table1[[#This Row],[VAT]]/100</f>
        <v>611600</v>
      </c>
      <c r="J5" t="s">
        <v>83</v>
      </c>
    </row>
    <row r="6" spans="1:12" x14ac:dyDescent="0.25">
      <c r="A6" s="1" t="s">
        <v>17</v>
      </c>
      <c r="B6" s="15" t="s">
        <v>18</v>
      </c>
      <c r="C6" s="19" t="s">
        <v>19</v>
      </c>
      <c r="D6" s="47" t="s">
        <v>20</v>
      </c>
      <c r="E6" s="1">
        <v>1</v>
      </c>
      <c r="F6" s="41">
        <v>5321900</v>
      </c>
      <c r="G6" s="41">
        <f>Table1[[#This Row],[Đơn giá]]*Table1[[#This Row],[Số lượng]]</f>
        <v>5321900</v>
      </c>
      <c r="H6" s="1">
        <v>10</v>
      </c>
      <c r="I6" s="41">
        <f>Table1[[#This Row],[Thành tiền]]+Table1[[#This Row],[Thành tiền]]*Table1[[#This Row],[VAT]]/100</f>
        <v>5854090</v>
      </c>
      <c r="J6" t="s">
        <v>83</v>
      </c>
    </row>
    <row r="7" spans="1:12" x14ac:dyDescent="0.25">
      <c r="A7" s="1" t="s">
        <v>34</v>
      </c>
      <c r="B7" s="1" t="s">
        <v>35</v>
      </c>
      <c r="C7" s="19" t="s">
        <v>36</v>
      </c>
      <c r="D7" s="44" t="s">
        <v>20</v>
      </c>
      <c r="E7" s="1">
        <v>1</v>
      </c>
      <c r="F7" s="42">
        <v>5895000</v>
      </c>
      <c r="G7" s="41">
        <f>Table1[[#This Row],[Đơn giá]]*Table1[[#This Row],[Số lượng]]</f>
        <v>5895000</v>
      </c>
      <c r="H7" s="1">
        <v>10</v>
      </c>
      <c r="I7" s="41">
        <f>Table1[[#This Row],[Thành tiền]]+Table1[[#This Row],[Thành tiền]]*Table1[[#This Row],[VAT]]/100</f>
        <v>6484500</v>
      </c>
      <c r="J7" t="s">
        <v>84</v>
      </c>
    </row>
    <row r="8" spans="1:12" x14ac:dyDescent="0.25">
      <c r="A8" s="1" t="s">
        <v>40</v>
      </c>
      <c r="B8" s="1" t="s">
        <v>41</v>
      </c>
      <c r="C8" s="20" t="s">
        <v>69</v>
      </c>
      <c r="D8" s="44" t="s">
        <v>20</v>
      </c>
      <c r="E8" s="1">
        <v>1</v>
      </c>
      <c r="F8" s="43">
        <v>6704000</v>
      </c>
      <c r="G8" s="41">
        <f>Table1[[#This Row],[Đơn giá]]*Table1[[#This Row],[Số lượng]]</f>
        <v>6704000</v>
      </c>
      <c r="H8" s="1">
        <v>10</v>
      </c>
      <c r="I8" s="41">
        <f>Table1[[#This Row],[Thành tiền]]+Table1[[#This Row],[Thành tiền]]*Table1[[#This Row],[VAT]]/100</f>
        <v>7374400</v>
      </c>
      <c r="J8" t="s">
        <v>84</v>
      </c>
    </row>
    <row r="9" spans="1:12" x14ac:dyDescent="0.25">
      <c r="A9" s="1" t="s">
        <v>42</v>
      </c>
      <c r="B9" s="1" t="s">
        <v>43</v>
      </c>
      <c r="C9" s="20" t="s">
        <v>54</v>
      </c>
      <c r="D9" s="44" t="s">
        <v>20</v>
      </c>
      <c r="E9" s="1">
        <v>1</v>
      </c>
      <c r="F9" s="42">
        <v>9988000</v>
      </c>
      <c r="G9" s="41">
        <f>Table1[[#This Row],[Đơn giá]]*Table1[[#This Row],[Số lượng]]</f>
        <v>9988000</v>
      </c>
      <c r="H9" s="1">
        <v>10</v>
      </c>
      <c r="I9" s="41">
        <f>Table1[[#This Row],[Thành tiền]]+Table1[[#This Row],[Thành tiền]]*Table1[[#This Row],[VAT]]/100</f>
        <v>10986800</v>
      </c>
      <c r="J9" t="s">
        <v>84</v>
      </c>
    </row>
    <row r="10" spans="1:12" x14ac:dyDescent="0.25">
      <c r="A10" s="1" t="s">
        <v>29</v>
      </c>
      <c r="B10" s="12" t="s">
        <v>32</v>
      </c>
      <c r="C10" s="36" t="s">
        <v>33</v>
      </c>
      <c r="D10" s="44" t="s">
        <v>28</v>
      </c>
      <c r="E10" s="1">
        <v>1</v>
      </c>
      <c r="F10" s="43">
        <v>24360</v>
      </c>
      <c r="G10" s="41">
        <f>Table1[[#This Row],[Đơn giá]]*Table1[[#This Row],[Số lượng]]</f>
        <v>24360</v>
      </c>
      <c r="H10" s="1">
        <v>8</v>
      </c>
      <c r="I10" s="41">
        <f>Table1[[#This Row],[Thành tiền]]+Table1[[#This Row],[Thành tiền]]*Table1[[#This Row],[VAT]]/100</f>
        <v>26308.799999999999</v>
      </c>
      <c r="J10" t="s">
        <v>99</v>
      </c>
      <c r="K10" s="1"/>
      <c r="L10" s="1"/>
    </row>
    <row r="11" spans="1:12" x14ac:dyDescent="0.25">
      <c r="A11" s="1" t="s">
        <v>29</v>
      </c>
      <c r="B11" s="12" t="s">
        <v>30</v>
      </c>
      <c r="C11" s="19" t="s">
        <v>31</v>
      </c>
      <c r="D11" s="44" t="s">
        <v>28</v>
      </c>
      <c r="E11" s="1">
        <v>1</v>
      </c>
      <c r="F11" s="43">
        <v>50634</v>
      </c>
      <c r="G11" s="41">
        <f>Table1[[#This Row],[Đơn giá]]*Table1[[#This Row],[Số lượng]]</f>
        <v>50634</v>
      </c>
      <c r="H11" s="1">
        <v>8</v>
      </c>
      <c r="I11" s="41">
        <f>Table1[[#This Row],[Thành tiền]]+Table1[[#This Row],[Thành tiền]]*Table1[[#This Row],[VAT]]/100</f>
        <v>54684.72</v>
      </c>
      <c r="J11" t="s">
        <v>99</v>
      </c>
      <c r="K11" s="1"/>
    </row>
    <row r="12" spans="1:12" hidden="1" x14ac:dyDescent="0.25">
      <c r="A12" s="1" t="s">
        <v>26</v>
      </c>
      <c r="B12" s="13" t="s">
        <v>27</v>
      </c>
      <c r="C12" s="20"/>
      <c r="D12" s="19" t="s">
        <v>28</v>
      </c>
      <c r="E12" s="1">
        <v>1</v>
      </c>
      <c r="G12" s="41">
        <f>Table1[[#This Row],[Đơn giá]]*Table1[[#This Row],[Số lượng]]</f>
        <v>0</v>
      </c>
      <c r="H12" s="1"/>
      <c r="I12" s="41">
        <f>Table1[[#This Row],[Thành tiền]]+Table1[[#This Row],[Thành tiền]]*Table1[[#This Row],[VAT]]/100</f>
        <v>0</v>
      </c>
      <c r="J12" t="s">
        <v>99</v>
      </c>
    </row>
    <row r="13" spans="1:12" ht="15" customHeight="1" x14ac:dyDescent="0.25">
      <c r="B13" t="s">
        <v>106</v>
      </c>
      <c r="C13" t="s">
        <v>107</v>
      </c>
      <c r="D13" s="38"/>
      <c r="E13">
        <v>2</v>
      </c>
      <c r="F13" s="42">
        <v>10000</v>
      </c>
      <c r="G13" s="41">
        <f>Table1[[#This Row],[Đơn giá]]*Table1[[#This Row],[Số lượng]]</f>
        <v>20000</v>
      </c>
      <c r="H13">
        <v>0</v>
      </c>
      <c r="I13" s="41">
        <f>Table1[[#This Row],[Thành tiền]]+Table1[[#This Row],[Thành tiền]]*Table1[[#This Row],[VAT]]/100</f>
        <v>20000</v>
      </c>
      <c r="J13" t="s">
        <v>99</v>
      </c>
    </row>
    <row r="14" spans="1:12" x14ac:dyDescent="0.25">
      <c r="A14" s="1" t="s">
        <v>21</v>
      </c>
      <c r="B14" s="1" t="s">
        <v>22</v>
      </c>
      <c r="C14" s="36" t="s">
        <v>23</v>
      </c>
      <c r="D14" s="44" t="s">
        <v>24</v>
      </c>
      <c r="E14" s="1">
        <v>1</v>
      </c>
      <c r="F14" s="42">
        <f>55100+20880</f>
        <v>75980</v>
      </c>
      <c r="G14" s="41">
        <f>Table1[[#This Row],[Đơn giá]]*Table1[[#This Row],[Số lượng]]</f>
        <v>75980</v>
      </c>
      <c r="H14" s="1">
        <v>8</v>
      </c>
      <c r="I14" s="41">
        <f>Table1[[#This Row],[Thành tiền]]+Table1[[#This Row],[Thành tiền]]*Table1[[#This Row],[VAT]]/100</f>
        <v>82058.399999999994</v>
      </c>
      <c r="J14" t="s">
        <v>99</v>
      </c>
    </row>
    <row r="15" spans="1:12" x14ac:dyDescent="0.25">
      <c r="A15" s="1" t="s">
        <v>13</v>
      </c>
      <c r="B15" s="15" t="s">
        <v>14</v>
      </c>
      <c r="C15" s="19" t="s">
        <v>15</v>
      </c>
      <c r="D15" s="44" t="s">
        <v>16</v>
      </c>
      <c r="E15" s="1">
        <v>1</v>
      </c>
      <c r="F15" s="41">
        <v>682000</v>
      </c>
      <c r="G15" s="41">
        <f>Table1[[#This Row],[Đơn giá]]*Table1[[#This Row],[Số lượng]]</f>
        <v>682000</v>
      </c>
      <c r="H15" s="1">
        <v>10</v>
      </c>
      <c r="I15" s="41">
        <f>Table1[[#This Row],[Thành tiền]]+Table1[[#This Row],[Thành tiền]]*Table1[[#This Row],[VAT]]/100</f>
        <v>750200</v>
      </c>
      <c r="J15" t="s">
        <v>100</v>
      </c>
    </row>
    <row r="16" spans="1:12" x14ac:dyDescent="0.25">
      <c r="A16" s="4"/>
      <c r="B16" s="5" t="s">
        <v>108</v>
      </c>
      <c r="C16" s="19" t="s">
        <v>109</v>
      </c>
      <c r="D16" s="14" t="s">
        <v>6</v>
      </c>
      <c r="E16" s="4">
        <v>4</v>
      </c>
      <c r="F16" s="41">
        <v>55000</v>
      </c>
      <c r="G16" s="41">
        <f>Table1[[#This Row],[Đơn giá]]*Table1[[#This Row],[Số lượng]]</f>
        <v>220000</v>
      </c>
      <c r="H16" s="4">
        <v>10</v>
      </c>
      <c r="I16" s="41">
        <f>Table1[[#This Row],[Thành tiền]]+Table1[[#This Row],[Thành tiền]]*Table1[[#This Row],[VAT]]/100</f>
        <v>242000</v>
      </c>
      <c r="J16" t="s">
        <v>110</v>
      </c>
    </row>
    <row r="17" spans="1:10" x14ac:dyDescent="0.25">
      <c r="A17" s="1" t="s">
        <v>37</v>
      </c>
      <c r="B17" s="15" t="s">
        <v>38</v>
      </c>
      <c r="C17" s="36" t="s">
        <v>39</v>
      </c>
      <c r="D17" s="45" t="s">
        <v>6</v>
      </c>
      <c r="E17" s="1">
        <v>1</v>
      </c>
      <c r="F17" s="41">
        <v>757000</v>
      </c>
      <c r="G17" s="41">
        <f>Table1[[#This Row],[Đơn giá]]*Table1[[#This Row],[Số lượng]]</f>
        <v>757000</v>
      </c>
      <c r="H17" s="1">
        <v>10</v>
      </c>
      <c r="I17" s="41">
        <f>Table1[[#This Row],[Thành tiền]]+Table1[[#This Row],[Thành tiền]]*Table1[[#This Row],[VAT]]/100</f>
        <v>832700</v>
      </c>
      <c r="J17" t="s">
        <v>100</v>
      </c>
    </row>
    <row r="18" spans="1:10" hidden="1" x14ac:dyDescent="0.25">
      <c r="A18" s="1" t="s">
        <v>25</v>
      </c>
      <c r="B18" s="3" t="s">
        <v>22</v>
      </c>
      <c r="C18" s="20"/>
      <c r="D18" s="45" t="s">
        <v>6</v>
      </c>
      <c r="E18" s="1">
        <v>1</v>
      </c>
      <c r="G18" s="41">
        <f>Table1[[#This Row],[Đơn giá]]*Table1[[#This Row],[Số lượng]]</f>
        <v>0</v>
      </c>
      <c r="H18" s="1"/>
      <c r="I18" s="41">
        <f>Table1[[#This Row],[Thành tiền]]+Table1[[#This Row],[Thành tiền]]*Table1[[#This Row],[VAT]]/100</f>
        <v>0</v>
      </c>
      <c r="J18" t="s">
        <v>100</v>
      </c>
    </row>
    <row r="19" spans="1:10" x14ac:dyDescent="0.25">
      <c r="A19" s="1" t="s">
        <v>3</v>
      </c>
      <c r="B19" s="12" t="s">
        <v>4</v>
      </c>
      <c r="C19" s="19" t="s">
        <v>5</v>
      </c>
      <c r="D19" s="44" t="s">
        <v>6</v>
      </c>
      <c r="E19" s="1">
        <v>1</v>
      </c>
      <c r="F19" s="41">
        <v>415800</v>
      </c>
      <c r="G19" s="41">
        <f>Table1[[#This Row],[Đơn giá]]*Table1[[#This Row],[Số lượng]]</f>
        <v>415800</v>
      </c>
      <c r="H19" s="1">
        <v>10</v>
      </c>
      <c r="I19" s="41">
        <f>Table1[[#This Row],[Thành tiền]]+Table1[[#This Row],[Thành tiền]]*Table1[[#This Row],[VAT]]/100</f>
        <v>457380</v>
      </c>
      <c r="J19" t="s">
        <v>100</v>
      </c>
    </row>
    <row r="20" spans="1:10" x14ac:dyDescent="0.25">
      <c r="A20" s="1" t="s">
        <v>9</v>
      </c>
      <c r="B20" s="17" t="s">
        <v>10</v>
      </c>
      <c r="C20" s="36" t="s">
        <v>11</v>
      </c>
      <c r="D20" s="44" t="s">
        <v>12</v>
      </c>
      <c r="E20" s="1">
        <v>1</v>
      </c>
      <c r="F20" s="43">
        <v>173000</v>
      </c>
      <c r="G20" s="41">
        <f>Table1[[#This Row],[Đơn giá]]*Table1[[#This Row],[Số lượng]]</f>
        <v>173000</v>
      </c>
      <c r="H20" s="1">
        <v>10</v>
      </c>
      <c r="I20" s="41">
        <f>Table1[[#This Row],[Thành tiền]]+Table1[[#This Row],[Thành tiền]]*Table1[[#This Row],[VAT]]/100</f>
        <v>190300</v>
      </c>
      <c r="J20" t="s">
        <v>83</v>
      </c>
    </row>
    <row r="21" spans="1:10" ht="15.75" customHeight="1" x14ac:dyDescent="0.25">
      <c r="A21" s="1" t="s">
        <v>52</v>
      </c>
      <c r="B21" s="5" t="s">
        <v>53</v>
      </c>
      <c r="C21" s="36" t="s">
        <v>104</v>
      </c>
      <c r="D21" s="46" t="s">
        <v>70</v>
      </c>
      <c r="E21">
        <v>40</v>
      </c>
      <c r="F21" s="42">
        <v>4176</v>
      </c>
      <c r="G21" s="41">
        <f>Table1[[#This Row],[Đơn giá]]*Table1[[#This Row],[Số lượng]]</f>
        <v>167040</v>
      </c>
      <c r="H21" s="1">
        <v>8</v>
      </c>
      <c r="I21" s="41">
        <f>Table1[[#This Row],[Thành tiền]]+Table1[[#This Row],[Thành tiền]]*Table1[[#This Row],[VAT]]/100</f>
        <v>180403.20000000001</v>
      </c>
      <c r="J21" t="s">
        <v>99</v>
      </c>
    </row>
    <row r="22" spans="1:10" ht="15.75" customHeight="1" x14ac:dyDescent="0.25">
      <c r="B22" s="6" t="s">
        <v>62</v>
      </c>
      <c r="C22" s="20"/>
      <c r="D22" s="46"/>
      <c r="E22">
        <v>2</v>
      </c>
      <c r="F22" s="42">
        <v>27500</v>
      </c>
      <c r="G22" s="41">
        <f>Table1[[#This Row],[Đơn giá]]*Table1[[#This Row],[Số lượng]]</f>
        <v>55000</v>
      </c>
      <c r="H22" s="1">
        <v>0</v>
      </c>
      <c r="I22" s="41">
        <f>Table1[[#This Row],[Thành tiền]]+Table1[[#This Row],[Thành tiền]]*Table1[[#This Row],[VAT]]/100</f>
        <v>55000</v>
      </c>
      <c r="J22" t="s">
        <v>101</v>
      </c>
    </row>
    <row r="23" spans="1:10" ht="15.75" customHeight="1" x14ac:dyDescent="0.25">
      <c r="B23" s="6" t="s">
        <v>60</v>
      </c>
      <c r="C23" s="20" t="s">
        <v>71</v>
      </c>
      <c r="D23" s="46"/>
      <c r="E23">
        <v>2</v>
      </c>
      <c r="F23" s="42">
        <v>40000</v>
      </c>
      <c r="G23" s="41">
        <f>Table1[[#This Row],[Đơn giá]]*Table1[[#This Row],[Số lượng]]</f>
        <v>80000</v>
      </c>
      <c r="H23" s="1">
        <v>0</v>
      </c>
      <c r="I23" s="41">
        <f>Table1[[#This Row],[Thành tiền]]+Table1[[#This Row],[Thành tiền]]*Table1[[#This Row],[VAT]]/100</f>
        <v>80000</v>
      </c>
      <c r="J23" t="s">
        <v>101</v>
      </c>
    </row>
    <row r="24" spans="1:10" ht="15.75" customHeight="1" x14ac:dyDescent="0.25">
      <c r="B24" s="6" t="s">
        <v>61</v>
      </c>
      <c r="C24" s="20"/>
      <c r="D24" s="46"/>
      <c r="E24">
        <v>2</v>
      </c>
      <c r="F24" s="42">
        <v>20000</v>
      </c>
      <c r="G24" s="41">
        <f>Table1[[#This Row],[Đơn giá]]*Table1[[#This Row],[Số lượng]]</f>
        <v>40000</v>
      </c>
      <c r="H24" s="1">
        <v>0</v>
      </c>
      <c r="I24" s="41">
        <f>Table1[[#This Row],[Thành tiền]]+Table1[[#This Row],[Thành tiền]]*Table1[[#This Row],[VAT]]/100</f>
        <v>40000</v>
      </c>
      <c r="J24" t="s">
        <v>101</v>
      </c>
    </row>
    <row r="25" spans="1:10" ht="15.75" customHeight="1" x14ac:dyDescent="0.25">
      <c r="B25" s="18" t="s">
        <v>59</v>
      </c>
      <c r="C25" s="37" t="s">
        <v>72</v>
      </c>
      <c r="D25" s="46"/>
      <c r="E25">
        <v>1</v>
      </c>
      <c r="F25" s="41">
        <v>750500</v>
      </c>
      <c r="G25" s="41">
        <f>Table1[[#This Row],[Đơn giá]]*Table1[[#This Row],[Số lượng]]</f>
        <v>750500</v>
      </c>
      <c r="H25" s="1">
        <v>10</v>
      </c>
      <c r="I25" s="41">
        <f>Table1[[#This Row],[Thành tiền]]+Table1[[#This Row],[Thành tiền]]*Table1[[#This Row],[VAT]]/100</f>
        <v>825550</v>
      </c>
      <c r="J25" t="s">
        <v>99</v>
      </c>
    </row>
    <row r="26" spans="1:10" ht="15.75" customHeight="1" x14ac:dyDescent="0.25">
      <c r="B26" s="22" t="s">
        <v>73</v>
      </c>
      <c r="C26" s="37"/>
      <c r="D26" s="46"/>
      <c r="E26">
        <v>1</v>
      </c>
      <c r="F26" s="42">
        <v>14250</v>
      </c>
      <c r="G26" s="41">
        <f>Table1[[#This Row],[Đơn giá]]*Table1[[#This Row],[Số lượng]]</f>
        <v>14250</v>
      </c>
      <c r="H26" s="1">
        <v>8</v>
      </c>
      <c r="I26" s="41">
        <f>Table1[[#This Row],[Thành tiền]]+Table1[[#This Row],[Thành tiền]]*Table1[[#This Row],[VAT]]/100</f>
        <v>15390</v>
      </c>
      <c r="J26" t="s">
        <v>99</v>
      </c>
    </row>
    <row r="27" spans="1:10" ht="15.75" customHeight="1" x14ac:dyDescent="0.25">
      <c r="B27" s="22" t="s">
        <v>74</v>
      </c>
      <c r="C27" s="37"/>
      <c r="D27" s="46"/>
      <c r="E27">
        <v>10</v>
      </c>
      <c r="F27" s="42">
        <v>15200</v>
      </c>
      <c r="G27" s="41">
        <f>Table1[[#This Row],[Đơn giá]]*Table1[[#This Row],[Số lượng]]</f>
        <v>152000</v>
      </c>
      <c r="H27" s="1">
        <v>10</v>
      </c>
      <c r="I27" s="41">
        <f>Table1[[#This Row],[Thành tiền]]+Table1[[#This Row],[Thành tiền]]*Table1[[#This Row],[VAT]]/100</f>
        <v>167200</v>
      </c>
      <c r="J27" t="s">
        <v>99</v>
      </c>
    </row>
    <row r="28" spans="1:10" ht="15.75" customHeight="1" x14ac:dyDescent="0.25">
      <c r="B28" s="22" t="s">
        <v>75</v>
      </c>
      <c r="C28" s="37" t="s">
        <v>76</v>
      </c>
      <c r="D28" s="46"/>
      <c r="E28">
        <v>16</v>
      </c>
      <c r="F28" s="42">
        <v>8000</v>
      </c>
      <c r="G28" s="41">
        <f>Table1[[#This Row],[Đơn giá]]*Table1[[#This Row],[Số lượng]]</f>
        <v>128000</v>
      </c>
      <c r="H28" s="1">
        <v>0</v>
      </c>
      <c r="I28" s="41">
        <f>Table1[[#This Row],[Thành tiền]]+Table1[[#This Row],[Thành tiền]]*Table1[[#This Row],[VAT]]/100</f>
        <v>128000</v>
      </c>
      <c r="J28" t="s">
        <v>101</v>
      </c>
    </row>
    <row r="29" spans="1:10" ht="15.75" customHeight="1" x14ac:dyDescent="0.25">
      <c r="B29" s="22" t="s">
        <v>75</v>
      </c>
      <c r="C29" s="37" t="s">
        <v>78</v>
      </c>
      <c r="D29" s="46"/>
      <c r="E29">
        <v>30</v>
      </c>
      <c r="F29" s="42">
        <v>4000</v>
      </c>
      <c r="G29" s="41">
        <f>Table1[[#This Row],[Đơn giá]]*Table1[[#This Row],[Số lượng]]</f>
        <v>120000</v>
      </c>
      <c r="H29" s="1">
        <v>0</v>
      </c>
      <c r="I29" s="41">
        <f>Table1[[#This Row],[Thành tiền]]+Table1[[#This Row],[Thành tiền]]*Table1[[#This Row],[VAT]]/100</f>
        <v>120000</v>
      </c>
      <c r="J29" t="s">
        <v>101</v>
      </c>
    </row>
    <row r="30" spans="1:10" ht="15.75" customHeight="1" x14ac:dyDescent="0.25">
      <c r="B30" s="22" t="s">
        <v>103</v>
      </c>
      <c r="C30" s="37"/>
      <c r="D30" s="38"/>
      <c r="E30">
        <v>2</v>
      </c>
      <c r="F30" s="42">
        <v>200000</v>
      </c>
      <c r="G30" s="41">
        <f>Table1[[#This Row],[Đơn giá]]*Table1[[#This Row],[Số lượng]]</f>
        <v>400000</v>
      </c>
      <c r="H30" s="4"/>
      <c r="I30" s="41">
        <f>Table1[[#This Row],[Thành tiền]]+Table1[[#This Row],[Thành tiền]]*Table1[[#This Row],[VAT]]/100</f>
        <v>400000</v>
      </c>
      <c r="J30" t="s">
        <v>101</v>
      </c>
    </row>
    <row r="31" spans="1:10" ht="15.75" customHeight="1" x14ac:dyDescent="0.25">
      <c r="B31" s="22" t="s">
        <v>105</v>
      </c>
      <c r="C31" s="37" t="s">
        <v>119</v>
      </c>
      <c r="D31" s="38"/>
      <c r="E31">
        <v>1</v>
      </c>
      <c r="F31" s="42">
        <v>20000</v>
      </c>
      <c r="G31" s="41">
        <f>Table1[[#This Row],[Đơn giá]]*Table1[[#This Row],[Số lượng]]</f>
        <v>20000</v>
      </c>
      <c r="H31" s="4">
        <v>0</v>
      </c>
      <c r="I31" s="41">
        <f>Table1[[#This Row],[Thành tiền]]+Table1[[#This Row],[Thành tiền]]*Table1[[#This Row],[VAT]]/100</f>
        <v>20000</v>
      </c>
      <c r="J31" t="s">
        <v>99</v>
      </c>
    </row>
    <row r="32" spans="1:10" ht="15.75" customHeight="1" x14ac:dyDescent="0.25">
      <c r="B32" s="22" t="s">
        <v>111</v>
      </c>
      <c r="C32" s="37" t="s">
        <v>112</v>
      </c>
      <c r="D32" s="49" t="s">
        <v>70</v>
      </c>
      <c r="E32">
        <v>5</v>
      </c>
      <c r="F32" s="42">
        <v>10000</v>
      </c>
      <c r="G32" s="41">
        <f>Table1[[#This Row],[Đơn giá]]*Table1[[#This Row],[Số lượng]]</f>
        <v>50000</v>
      </c>
      <c r="H32" s="4">
        <v>10</v>
      </c>
      <c r="I32" s="41">
        <f>Table1[[#This Row],[Thành tiền]]+Table1[[#This Row],[Thành tiền]]*Table1[[#This Row],[VAT]]/100</f>
        <v>55000</v>
      </c>
      <c r="J32" t="s">
        <v>99</v>
      </c>
    </row>
    <row r="33" spans="1:11" ht="15.75" customHeight="1" x14ac:dyDescent="0.25">
      <c r="B33" s="50" t="s">
        <v>113</v>
      </c>
      <c r="C33" s="37"/>
      <c r="D33" s="38"/>
      <c r="E33">
        <v>1</v>
      </c>
      <c r="F33" s="42">
        <v>20000</v>
      </c>
      <c r="G33" s="41">
        <f>Table1[[#This Row],[Đơn giá]]*Table1[[#This Row],[Số lượng]]</f>
        <v>20000</v>
      </c>
      <c r="H33" s="4">
        <v>0</v>
      </c>
      <c r="I33" s="41">
        <f>Table1[[#This Row],[Thành tiền]]+Table1[[#This Row],[Thành tiền]]*Table1[[#This Row],[VAT]]/100</f>
        <v>20000</v>
      </c>
      <c r="J33" t="s">
        <v>99</v>
      </c>
    </row>
    <row r="34" spans="1:11" ht="15.75" customHeight="1" x14ac:dyDescent="0.25">
      <c r="B34" s="50" t="s">
        <v>114</v>
      </c>
      <c r="C34" s="51" t="s">
        <v>115</v>
      </c>
      <c r="D34" s="49" t="s">
        <v>70</v>
      </c>
      <c r="E34">
        <v>1</v>
      </c>
      <c r="F34" s="42">
        <v>166200</v>
      </c>
      <c r="G34" s="41">
        <f>Table1[[#This Row],[Đơn giá]]*Table1[[#This Row],[Số lượng]]</f>
        <v>166200</v>
      </c>
      <c r="H34" s="4">
        <v>10</v>
      </c>
      <c r="I34" s="41">
        <f>Table1[[#This Row],[Thành tiền]]+Table1[[#This Row],[Thành tiền]]*Table1[[#This Row],[VAT]]/100</f>
        <v>182820</v>
      </c>
      <c r="J34" t="s">
        <v>99</v>
      </c>
    </row>
    <row r="35" spans="1:11" ht="15.75" customHeight="1" x14ac:dyDescent="0.25">
      <c r="B35" s="22" t="s">
        <v>116</v>
      </c>
      <c r="C35" s="51" t="s">
        <v>117</v>
      </c>
      <c r="D35" s="49"/>
      <c r="E35">
        <v>2</v>
      </c>
      <c r="F35" s="42">
        <v>3600</v>
      </c>
      <c r="G35" s="41">
        <f>Table1[[#This Row],[Đơn giá]]*Table1[[#This Row],[Số lượng]]</f>
        <v>7200</v>
      </c>
      <c r="H35" s="4">
        <v>10</v>
      </c>
      <c r="I35" s="41">
        <f>Table1[[#This Row],[Thành tiền]]+Table1[[#This Row],[Thành tiền]]*Table1[[#This Row],[VAT]]/100</f>
        <v>7920</v>
      </c>
    </row>
    <row r="36" spans="1:11" ht="15.75" customHeight="1" x14ac:dyDescent="0.25">
      <c r="B36" s="22" t="s">
        <v>116</v>
      </c>
      <c r="C36" s="51" t="s">
        <v>118</v>
      </c>
      <c r="D36" s="49"/>
      <c r="E36">
        <v>2</v>
      </c>
      <c r="F36" s="42">
        <v>3000</v>
      </c>
      <c r="G36" s="41">
        <f>Table1[[#This Row],[Đơn giá]]*Table1[[#This Row],[Số lượng]]</f>
        <v>6000</v>
      </c>
      <c r="H36" s="4">
        <v>10</v>
      </c>
      <c r="I36" s="41">
        <f>Table1[[#This Row],[Thành tiền]]+Table1[[#This Row],[Thành tiền]]*Table1[[#This Row],[VAT]]/100</f>
        <v>6600</v>
      </c>
    </row>
    <row r="37" spans="1:11" ht="15.75" customHeight="1" x14ac:dyDescent="0.25">
      <c r="B37" s="16" t="s">
        <v>63</v>
      </c>
      <c r="C37" s="20" t="s">
        <v>81</v>
      </c>
      <c r="D37" s="38" t="s">
        <v>82</v>
      </c>
      <c r="E37">
        <v>1</v>
      </c>
      <c r="F37" s="42">
        <v>8000000</v>
      </c>
      <c r="G37" s="41">
        <f>Table1[[#This Row],[Đơn giá]]*Table1[[#This Row],[Số lượng]]</f>
        <v>8000000</v>
      </c>
      <c r="H37" s="1">
        <v>10</v>
      </c>
      <c r="I37" s="41">
        <f>Table1[[#This Row],[Thành tiền]]+Table1[[#This Row],[Thành tiền]]*Table1[[#This Row],[VAT]]/100</f>
        <v>8800000</v>
      </c>
    </row>
    <row r="38" spans="1:11" ht="15" hidden="1" customHeight="1" x14ac:dyDescent="0.25">
      <c r="A38" s="1" t="s">
        <v>1</v>
      </c>
      <c r="B38" s="13" t="s">
        <v>2</v>
      </c>
      <c r="E38" s="1">
        <v>1</v>
      </c>
      <c r="G38" s="41"/>
      <c r="H38" s="1"/>
      <c r="I38" s="41">
        <f>Table1[[#This Row],[Thành tiền]]+Table1[[#This Row],[Thành tiền]]*Table1[[#This Row],[VAT]]/100</f>
        <v>0</v>
      </c>
    </row>
    <row r="39" spans="1:11" ht="15.75" customHeight="1" x14ac:dyDescent="0.25">
      <c r="B39" s="6"/>
      <c r="D39" t="s">
        <v>77</v>
      </c>
      <c r="F39" s="62"/>
      <c r="G39" s="62">
        <f>SUM(G2:G37)</f>
        <v>42121264</v>
      </c>
      <c r="I39" s="63">
        <f>SUM(I2:I37)</f>
        <v>46238445.120000005</v>
      </c>
    </row>
    <row r="40" spans="1:11" ht="15.75" customHeight="1" x14ac:dyDescent="0.25"/>
    <row r="41" spans="1:11" ht="15.75" customHeight="1" x14ac:dyDescent="0.25"/>
    <row r="42" spans="1:11" ht="15.75" customHeight="1" x14ac:dyDescent="0.25"/>
    <row r="43" spans="1:11" x14ac:dyDescent="0.25">
      <c r="A43" s="4" t="s">
        <v>68</v>
      </c>
      <c r="B43" s="4" t="s">
        <v>64</v>
      </c>
      <c r="C43" s="19" t="s">
        <v>7</v>
      </c>
      <c r="D43" s="14" t="s">
        <v>8</v>
      </c>
      <c r="E43" s="48">
        <v>4</v>
      </c>
      <c r="F43" s="41">
        <v>47000</v>
      </c>
      <c r="G43" s="41" t="e">
        <f>Table1[[#This Row],[Đơn giá]]*Table1[[#This Row],[Số lượng]]</f>
        <v>#VALUE!</v>
      </c>
      <c r="H43" s="1"/>
      <c r="I43" s="41" t="e">
        <f>Table1[[#This Row],[Thành tiền]]+Table1[[#This Row],[Thành tiền]]*Table1[[#This Row],[VAT]]/100</f>
        <v>#VALUE!</v>
      </c>
      <c r="J43" s="2"/>
      <c r="K43" s="39" t="s">
        <v>102</v>
      </c>
    </row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workbookViewId="0">
      <selection activeCell="H25" sqref="H25"/>
    </sheetView>
  </sheetViews>
  <sheetFormatPr defaultRowHeight="15" x14ac:dyDescent="0.25"/>
  <cols>
    <col min="1" max="1" width="16.42578125" customWidth="1"/>
    <col min="2" max="2" width="21.85546875" customWidth="1"/>
    <col min="3" max="3" width="13.5703125" customWidth="1"/>
    <col min="5" max="5" width="13.28515625" customWidth="1"/>
    <col min="6" max="7" width="21.28515625" customWidth="1"/>
    <col min="8" max="8" width="13.5703125" customWidth="1"/>
    <col min="9" max="9" width="13.42578125" customWidth="1"/>
    <col min="10" max="10" width="16.5703125" customWidth="1"/>
  </cols>
  <sheetData>
    <row r="1" spans="1:10" x14ac:dyDescent="0.25">
      <c r="A1" s="23" t="s">
        <v>47</v>
      </c>
      <c r="B1" s="7" t="s">
        <v>58</v>
      </c>
      <c r="C1" s="24" t="s">
        <v>20</v>
      </c>
      <c r="D1" s="7">
        <v>1</v>
      </c>
      <c r="F1" s="68" t="s">
        <v>83</v>
      </c>
      <c r="G1" s="33"/>
    </row>
    <row r="2" spans="1:10" x14ac:dyDescent="0.25">
      <c r="A2" s="25" t="s">
        <v>49</v>
      </c>
      <c r="B2" s="26" t="s">
        <v>56</v>
      </c>
      <c r="C2" s="24" t="s">
        <v>20</v>
      </c>
      <c r="D2" s="8">
        <v>1</v>
      </c>
      <c r="F2" s="68"/>
      <c r="G2" s="33"/>
    </row>
    <row r="3" spans="1:10" x14ac:dyDescent="0.25">
      <c r="A3" s="23" t="s">
        <v>51</v>
      </c>
      <c r="B3" s="27" t="s">
        <v>55</v>
      </c>
      <c r="C3" s="24" t="s">
        <v>20</v>
      </c>
      <c r="D3" s="7">
        <v>1</v>
      </c>
      <c r="F3" s="68"/>
      <c r="G3" s="33"/>
    </row>
    <row r="4" spans="1:10" x14ac:dyDescent="0.25">
      <c r="A4" s="25" t="s">
        <v>45</v>
      </c>
      <c r="B4" s="26" t="s">
        <v>57</v>
      </c>
      <c r="C4" s="24" t="s">
        <v>20</v>
      </c>
      <c r="D4" s="8">
        <v>1</v>
      </c>
      <c r="F4" s="68"/>
      <c r="G4" s="33"/>
    </row>
    <row r="5" spans="1:10" x14ac:dyDescent="0.25">
      <c r="A5" s="28" t="s">
        <v>18</v>
      </c>
      <c r="B5" s="7" t="s">
        <v>19</v>
      </c>
      <c r="C5" s="24" t="s">
        <v>20</v>
      </c>
      <c r="D5" s="7">
        <v>1</v>
      </c>
      <c r="F5" s="68"/>
      <c r="G5" s="33"/>
    </row>
    <row r="6" spans="1:10" x14ac:dyDescent="0.25">
      <c r="A6" s="29" t="s">
        <v>35</v>
      </c>
      <c r="B6" s="8" t="s">
        <v>36</v>
      </c>
      <c r="C6" s="24" t="s">
        <v>20</v>
      </c>
      <c r="D6" s="8">
        <v>1</v>
      </c>
      <c r="F6" s="68"/>
      <c r="G6" s="33"/>
    </row>
    <row r="7" spans="1:10" x14ac:dyDescent="0.25">
      <c r="A7" s="25" t="s">
        <v>10</v>
      </c>
      <c r="B7" s="30" t="s">
        <v>11</v>
      </c>
      <c r="C7" s="30" t="s">
        <v>12</v>
      </c>
      <c r="D7" s="8">
        <v>1</v>
      </c>
      <c r="F7" s="68"/>
      <c r="G7" s="33"/>
    </row>
    <row r="8" spans="1:10" x14ac:dyDescent="0.25">
      <c r="A8" s="31" t="s">
        <v>63</v>
      </c>
      <c r="B8" s="7" t="s">
        <v>81</v>
      </c>
      <c r="C8" s="32" t="s">
        <v>82</v>
      </c>
      <c r="D8" s="7">
        <v>1</v>
      </c>
      <c r="F8" s="68"/>
      <c r="G8" s="33" t="s">
        <v>88</v>
      </c>
      <c r="H8" t="s">
        <v>90</v>
      </c>
      <c r="I8" t="s">
        <v>91</v>
      </c>
      <c r="J8" s="35" t="s">
        <v>93</v>
      </c>
    </row>
    <row r="14" spans="1:10" x14ac:dyDescent="0.25">
      <c r="A14" s="28" t="s">
        <v>41</v>
      </c>
      <c r="B14" s="9" t="s">
        <v>69</v>
      </c>
      <c r="C14" s="24" t="s">
        <v>20</v>
      </c>
      <c r="D14" s="7">
        <v>1</v>
      </c>
      <c r="F14" s="68" t="s">
        <v>84</v>
      </c>
      <c r="G14" s="33"/>
    </row>
    <row r="15" spans="1:10" x14ac:dyDescent="0.25">
      <c r="A15" s="29" t="s">
        <v>43</v>
      </c>
      <c r="B15" s="10" t="s">
        <v>54</v>
      </c>
      <c r="C15" s="24" t="s">
        <v>20</v>
      </c>
      <c r="D15" s="8">
        <v>1</v>
      </c>
      <c r="F15" s="68"/>
      <c r="G15" s="33" t="s">
        <v>88</v>
      </c>
      <c r="H15" t="s">
        <v>90</v>
      </c>
      <c r="I15" t="s">
        <v>91</v>
      </c>
      <c r="J15" t="s">
        <v>92</v>
      </c>
    </row>
    <row r="18" spans="1:10" x14ac:dyDescent="0.25">
      <c r="A18" s="28" t="s">
        <v>64</v>
      </c>
      <c r="B18" s="7" t="s">
        <v>7</v>
      </c>
      <c r="C18" s="30" t="s">
        <v>8</v>
      </c>
      <c r="D18" s="7">
        <v>4</v>
      </c>
      <c r="F18" s="34" t="s">
        <v>86</v>
      </c>
      <c r="G18" s="34"/>
    </row>
    <row r="19" spans="1:10" x14ac:dyDescent="0.25">
      <c r="A19" s="28" t="s">
        <v>14</v>
      </c>
      <c r="B19" s="30" t="s">
        <v>15</v>
      </c>
      <c r="C19" s="30" t="s">
        <v>16</v>
      </c>
      <c r="D19" s="7">
        <v>1</v>
      </c>
      <c r="F19" s="34" t="s">
        <v>85</v>
      </c>
      <c r="G19" s="34" t="s">
        <v>88</v>
      </c>
      <c r="H19" t="s">
        <v>87</v>
      </c>
      <c r="I19" s="34" t="s">
        <v>89</v>
      </c>
      <c r="J19" s="34" t="s">
        <v>92</v>
      </c>
    </row>
    <row r="22" spans="1:10" x14ac:dyDescent="0.25">
      <c r="A22" s="57" t="s">
        <v>103</v>
      </c>
      <c r="B22" s="65"/>
      <c r="C22" s="56"/>
      <c r="D22" s="7">
        <v>2</v>
      </c>
      <c r="E22" s="55">
        <v>200000</v>
      </c>
      <c r="F22" s="52">
        <f>D22*E22</f>
        <v>400000</v>
      </c>
    </row>
    <row r="23" spans="1:10" x14ac:dyDescent="0.25">
      <c r="A23" s="28" t="s">
        <v>120</v>
      </c>
      <c r="B23" s="7" t="s">
        <v>107</v>
      </c>
      <c r="C23" s="56"/>
      <c r="D23" s="7">
        <v>2</v>
      </c>
      <c r="E23" s="55">
        <v>10000</v>
      </c>
      <c r="F23" s="52">
        <f>D23*E23</f>
        <v>20000</v>
      </c>
    </row>
    <row r="24" spans="1:10" x14ac:dyDescent="0.25">
      <c r="A24" s="25" t="s">
        <v>108</v>
      </c>
      <c r="B24" s="8" t="s">
        <v>109</v>
      </c>
      <c r="C24" s="30" t="s">
        <v>6</v>
      </c>
      <c r="D24" s="8">
        <v>4</v>
      </c>
      <c r="E24" s="53">
        <v>55000</v>
      </c>
      <c r="F24" s="52">
        <f t="shared" ref="F24:F30" si="0">D24*E24</f>
        <v>220000</v>
      </c>
    </row>
    <row r="25" spans="1:10" x14ac:dyDescent="0.25">
      <c r="A25" s="58" t="s">
        <v>105</v>
      </c>
      <c r="B25" s="64" t="s">
        <v>119</v>
      </c>
      <c r="C25" s="56"/>
      <c r="D25" s="8">
        <v>1</v>
      </c>
      <c r="E25" s="54">
        <v>20000</v>
      </c>
      <c r="F25" s="52">
        <f t="shared" si="0"/>
        <v>20000</v>
      </c>
    </row>
    <row r="26" spans="1:10" x14ac:dyDescent="0.25">
      <c r="A26" s="57" t="s">
        <v>111</v>
      </c>
      <c r="B26" s="65" t="s">
        <v>112</v>
      </c>
      <c r="C26" s="59" t="s">
        <v>70</v>
      </c>
      <c r="D26" s="7">
        <v>5</v>
      </c>
      <c r="E26" s="55">
        <v>10000</v>
      </c>
      <c r="F26" s="52">
        <f t="shared" si="0"/>
        <v>50000</v>
      </c>
    </row>
    <row r="27" spans="1:10" x14ac:dyDescent="0.25">
      <c r="A27" s="60" t="s">
        <v>113</v>
      </c>
      <c r="B27" s="64"/>
      <c r="C27" s="56"/>
      <c r="D27" s="8">
        <v>1</v>
      </c>
      <c r="E27" s="54">
        <v>20000</v>
      </c>
      <c r="F27" s="52">
        <f t="shared" si="0"/>
        <v>20000</v>
      </c>
    </row>
    <row r="28" spans="1:10" x14ac:dyDescent="0.25">
      <c r="A28" s="61" t="s">
        <v>114</v>
      </c>
      <c r="B28" s="66" t="s">
        <v>115</v>
      </c>
      <c r="C28" s="59" t="s">
        <v>70</v>
      </c>
      <c r="D28" s="7">
        <v>1</v>
      </c>
      <c r="E28" s="55">
        <v>166200</v>
      </c>
      <c r="F28" s="52">
        <f t="shared" si="0"/>
        <v>166200</v>
      </c>
    </row>
    <row r="29" spans="1:10" x14ac:dyDescent="0.25">
      <c r="A29" s="58" t="s">
        <v>116</v>
      </c>
      <c r="B29" s="67" t="s">
        <v>117</v>
      </c>
      <c r="C29" s="59"/>
      <c r="D29" s="8">
        <v>2</v>
      </c>
      <c r="E29" s="54">
        <v>3600</v>
      </c>
      <c r="F29" s="52">
        <f t="shared" si="0"/>
        <v>7200</v>
      </c>
    </row>
    <row r="30" spans="1:10" x14ac:dyDescent="0.25">
      <c r="A30" s="57" t="s">
        <v>116</v>
      </c>
      <c r="B30" s="66" t="s">
        <v>118</v>
      </c>
      <c r="C30" s="59"/>
      <c r="D30" s="7">
        <v>2</v>
      </c>
      <c r="E30" s="55">
        <v>3000</v>
      </c>
      <c r="F30" s="52">
        <f t="shared" si="0"/>
        <v>6000</v>
      </c>
    </row>
    <row r="31" spans="1:10" x14ac:dyDescent="0.25">
      <c r="F31" s="62">
        <f>SUM(F22:F30)</f>
        <v>909400</v>
      </c>
    </row>
  </sheetData>
  <mergeCells count="2">
    <mergeCell ref="F1:F8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Sơn Nguyễn</dc:creator>
  <cp:lastModifiedBy>Hùng Sơn Nguyễn</cp:lastModifiedBy>
  <dcterms:created xsi:type="dcterms:W3CDTF">2006-09-16T00:00:00Z</dcterms:created>
  <dcterms:modified xsi:type="dcterms:W3CDTF">2022-05-06T15:12:05Z</dcterms:modified>
</cp:coreProperties>
</file>