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unter Rohovit\Desktop\TVC Rocket Project\Simulation\Control Algorithm\Simulation\"/>
    </mc:Choice>
  </mc:AlternateContent>
  <xr:revisionPtr revIDLastSave="0" documentId="13_ncr:1_{FF2C01B1-78C9-48E6-9AD3-677969193924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Z31" i="1"/>
  <c r="Z32" i="1"/>
  <c r="Z33" i="1"/>
  <c r="Z34" i="1"/>
  <c r="Z35" i="1"/>
  <c r="Z36" i="1"/>
  <c r="Z37" i="1"/>
  <c r="Z38" i="1"/>
  <c r="Z39" i="1"/>
  <c r="Z40" i="1"/>
  <c r="Z41" i="1"/>
  <c r="Z30" i="1"/>
  <c r="AA31" i="1"/>
  <c r="AA32" i="1"/>
  <c r="AA33" i="1"/>
  <c r="AA34" i="1"/>
  <c r="AA35" i="1"/>
  <c r="AA36" i="1"/>
  <c r="AA37" i="1"/>
  <c r="AA38" i="1"/>
  <c r="AA39" i="1"/>
  <c r="AA40" i="1"/>
  <c r="AA41" i="1"/>
  <c r="E31" i="1"/>
  <c r="F31" i="1"/>
  <c r="H31" i="1"/>
  <c r="I31" i="1"/>
  <c r="K31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Z7" i="1"/>
  <c r="AA7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27" i="1"/>
  <c r="S28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23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Q8" i="1"/>
  <c r="S8" i="1"/>
  <c r="T8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Z42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P33" i="1"/>
  <c r="P34" i="1"/>
  <c r="P35" i="1"/>
  <c r="P36" i="1"/>
  <c r="P37" i="1"/>
  <c r="P38" i="1"/>
  <c r="P39" i="1"/>
  <c r="P40" i="1"/>
  <c r="P41" i="1"/>
  <c r="P4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V6" i="1"/>
  <c r="T6" i="1"/>
  <c r="AA6" i="1" l="1"/>
  <c r="AA42" i="1"/>
  <c r="P6" i="1"/>
  <c r="R6" i="1"/>
  <c r="I42" i="1"/>
  <c r="H42" i="1"/>
  <c r="C7" i="1"/>
  <c r="I7" i="1" s="1"/>
  <c r="C6" i="1"/>
  <c r="I6" i="1" s="1"/>
  <c r="E6" i="1"/>
  <c r="K6" i="1" s="1"/>
  <c r="B7" i="1"/>
  <c r="B8" i="1" s="1"/>
  <c r="C8" i="1" l="1"/>
  <c r="I8" i="1" s="1"/>
  <c r="B9" i="1"/>
  <c r="E8" i="1"/>
  <c r="K8" i="1" s="1"/>
  <c r="E7" i="1"/>
  <c r="K7" i="1" s="1"/>
  <c r="H8" i="1"/>
  <c r="H6" i="1"/>
  <c r="F6" i="1"/>
  <c r="H7" i="1"/>
  <c r="F7" i="1"/>
  <c r="B10" i="1" l="1"/>
  <c r="C9" i="1"/>
  <c r="E9" i="1"/>
  <c r="F8" i="1"/>
  <c r="K9" i="1" l="1"/>
  <c r="F9" i="1"/>
  <c r="B11" i="1"/>
  <c r="C10" i="1"/>
  <c r="E10" i="1"/>
  <c r="I9" i="1"/>
  <c r="H9" i="1"/>
  <c r="B12" i="1" l="1"/>
  <c r="C11" i="1"/>
  <c r="E11" i="1"/>
  <c r="K10" i="1"/>
  <c r="F10" i="1"/>
  <c r="H10" i="1"/>
  <c r="I10" i="1"/>
  <c r="F11" i="1" l="1"/>
  <c r="K11" i="1"/>
  <c r="I11" i="1"/>
  <c r="H11" i="1"/>
  <c r="B13" i="1"/>
  <c r="E12" i="1"/>
  <c r="C12" i="1"/>
  <c r="I12" i="1" l="1"/>
  <c r="H12" i="1"/>
  <c r="F12" i="1"/>
  <c r="K12" i="1"/>
  <c r="B14" i="1"/>
  <c r="E13" i="1"/>
  <c r="C13" i="1"/>
  <c r="I13" i="1" l="1"/>
  <c r="H13" i="1"/>
  <c r="F13" i="1"/>
  <c r="K13" i="1"/>
  <c r="B15" i="1"/>
  <c r="E14" i="1"/>
  <c r="C14" i="1"/>
  <c r="H14" i="1" l="1"/>
  <c r="I14" i="1"/>
  <c r="F14" i="1"/>
  <c r="K14" i="1"/>
  <c r="B16" i="1"/>
  <c r="E15" i="1"/>
  <c r="C15" i="1"/>
  <c r="I15" i="1" l="1"/>
  <c r="H15" i="1"/>
  <c r="K15" i="1"/>
  <c r="F15" i="1"/>
  <c r="B17" i="1"/>
  <c r="C16" i="1"/>
  <c r="E16" i="1"/>
  <c r="K16" i="1" l="1"/>
  <c r="F16" i="1"/>
  <c r="I16" i="1"/>
  <c r="H16" i="1"/>
  <c r="B18" i="1"/>
  <c r="C17" i="1"/>
  <c r="E17" i="1"/>
  <c r="K17" i="1" l="1"/>
  <c r="F17" i="1"/>
  <c r="I17" i="1"/>
  <c r="H17" i="1"/>
  <c r="B19" i="1"/>
  <c r="C18" i="1"/>
  <c r="E18" i="1"/>
  <c r="K18" i="1" l="1"/>
  <c r="F18" i="1"/>
  <c r="I18" i="1"/>
  <c r="H18" i="1"/>
  <c r="B20" i="1"/>
  <c r="C19" i="1"/>
  <c r="E19" i="1"/>
  <c r="F19" i="1" l="1"/>
  <c r="K19" i="1"/>
  <c r="I19" i="1"/>
  <c r="H19" i="1"/>
  <c r="B21" i="1"/>
  <c r="E20" i="1"/>
  <c r="C20" i="1"/>
  <c r="I20" i="1" l="1"/>
  <c r="H20" i="1"/>
  <c r="F20" i="1"/>
  <c r="K20" i="1"/>
  <c r="B22" i="1"/>
  <c r="E21" i="1"/>
  <c r="C21" i="1"/>
  <c r="F21" i="1" l="1"/>
  <c r="K21" i="1"/>
  <c r="B23" i="1"/>
  <c r="E22" i="1"/>
  <c r="C22" i="1"/>
  <c r="I21" i="1"/>
  <c r="H21" i="1"/>
  <c r="H22" i="1" l="1"/>
  <c r="I22" i="1"/>
  <c r="F22" i="1"/>
  <c r="K22" i="1"/>
  <c r="B24" i="1"/>
  <c r="E23" i="1"/>
  <c r="C23" i="1"/>
  <c r="I23" i="1" l="1"/>
  <c r="H23" i="1"/>
  <c r="K23" i="1"/>
  <c r="F23" i="1"/>
  <c r="B25" i="1"/>
  <c r="C24" i="1"/>
  <c r="E24" i="1"/>
  <c r="K24" i="1" l="1"/>
  <c r="F24" i="1"/>
  <c r="I24" i="1"/>
  <c r="H24" i="1"/>
  <c r="B26" i="1"/>
  <c r="C25" i="1"/>
  <c r="E25" i="1"/>
  <c r="I25" i="1" l="1"/>
  <c r="H25" i="1"/>
  <c r="B27" i="1"/>
  <c r="C26" i="1"/>
  <c r="E26" i="1"/>
  <c r="K25" i="1"/>
  <c r="F25" i="1"/>
  <c r="K26" i="1" l="1"/>
  <c r="F26" i="1"/>
  <c r="I26" i="1"/>
  <c r="H26" i="1"/>
  <c r="B28" i="1"/>
  <c r="C27" i="1"/>
  <c r="E27" i="1"/>
  <c r="F27" i="1" l="1"/>
  <c r="K27" i="1"/>
  <c r="B29" i="1"/>
  <c r="C28" i="1"/>
  <c r="E28" i="1"/>
  <c r="I27" i="1"/>
  <c r="H27" i="1"/>
  <c r="I28" i="1" l="1"/>
  <c r="H28" i="1"/>
  <c r="F28" i="1"/>
  <c r="K28" i="1"/>
  <c r="B30" i="1"/>
  <c r="C29" i="1"/>
  <c r="E29" i="1"/>
  <c r="I29" i="1" l="1"/>
  <c r="H29" i="1"/>
  <c r="B31" i="1"/>
  <c r="C30" i="1"/>
  <c r="E30" i="1"/>
  <c r="F29" i="1"/>
  <c r="K29" i="1"/>
  <c r="F30" i="1" l="1"/>
  <c r="K30" i="1"/>
  <c r="H30" i="1"/>
  <c r="I30" i="1"/>
  <c r="B32" i="1"/>
  <c r="C31" i="1"/>
  <c r="B33" i="1" l="1"/>
  <c r="C32" i="1"/>
  <c r="E32" i="1"/>
  <c r="K32" i="1" l="1"/>
  <c r="F32" i="1"/>
  <c r="B34" i="1"/>
  <c r="C33" i="1"/>
  <c r="E33" i="1"/>
  <c r="I32" i="1"/>
  <c r="H32" i="1"/>
  <c r="I33" i="1" l="1"/>
  <c r="H33" i="1"/>
  <c r="K33" i="1"/>
  <c r="F33" i="1"/>
  <c r="B35" i="1"/>
  <c r="C34" i="1"/>
  <c r="E34" i="1"/>
  <c r="K34" i="1" l="1"/>
  <c r="F34" i="1"/>
  <c r="B36" i="1"/>
  <c r="C35" i="1"/>
  <c r="E35" i="1"/>
  <c r="H34" i="1"/>
  <c r="I34" i="1"/>
  <c r="F35" i="1" l="1"/>
  <c r="K35" i="1"/>
  <c r="I35" i="1"/>
  <c r="H35" i="1"/>
  <c r="B37" i="1"/>
  <c r="C36" i="1"/>
  <c r="E36" i="1"/>
  <c r="I36" i="1" l="1"/>
  <c r="H36" i="1"/>
  <c r="B38" i="1"/>
  <c r="C37" i="1"/>
  <c r="E37" i="1"/>
  <c r="F36" i="1"/>
  <c r="K36" i="1"/>
  <c r="F37" i="1" l="1"/>
  <c r="K37" i="1"/>
  <c r="I37" i="1"/>
  <c r="H37" i="1"/>
  <c r="B39" i="1"/>
  <c r="C38" i="1"/>
  <c r="E38" i="1"/>
  <c r="H38" i="1" l="1"/>
  <c r="I38" i="1"/>
  <c r="F38" i="1"/>
  <c r="K38" i="1"/>
  <c r="B40" i="1"/>
  <c r="C39" i="1"/>
  <c r="E39" i="1"/>
  <c r="H39" i="1" l="1"/>
  <c r="I39" i="1"/>
  <c r="K39" i="1"/>
  <c r="F39" i="1"/>
  <c r="B41" i="1"/>
  <c r="C40" i="1"/>
  <c r="E40" i="1"/>
  <c r="K40" i="1" l="1"/>
  <c r="F40" i="1"/>
  <c r="B42" i="1"/>
  <c r="E42" i="1" s="1"/>
  <c r="C41" i="1"/>
  <c r="E41" i="1"/>
  <c r="I40" i="1"/>
  <c r="H40" i="1"/>
  <c r="K41" i="1" l="1"/>
  <c r="F41" i="1"/>
  <c r="H41" i="1"/>
  <c r="I41" i="1"/>
  <c r="F42" i="1"/>
  <c r="K42" i="1"/>
</calcChain>
</file>

<file path=xl/sharedStrings.xml><?xml version="1.0" encoding="utf-8"?>
<sst xmlns="http://schemas.openxmlformats.org/spreadsheetml/2006/main" count="33" uniqueCount="33">
  <si>
    <t>Vx</t>
  </si>
  <si>
    <t>Vy</t>
  </si>
  <si>
    <t>Vz</t>
  </si>
  <si>
    <t>Lx</t>
  </si>
  <si>
    <t>Ly</t>
  </si>
  <si>
    <t>Lz</t>
  </si>
  <si>
    <t>Dx</t>
  </si>
  <si>
    <t>Dy</t>
  </si>
  <si>
    <t>Dz</t>
  </si>
  <si>
    <t>Mx</t>
  </si>
  <si>
    <t>My</t>
  </si>
  <si>
    <t>Mz</t>
  </si>
  <si>
    <t>Freestream Velocity</t>
  </si>
  <si>
    <t>Drag Force (N)</t>
  </si>
  <si>
    <t>Cd*A (m^2)</t>
  </si>
  <si>
    <t>Lift Force (N)</t>
  </si>
  <si>
    <t>CL*A (m^2)</t>
  </si>
  <si>
    <t>CP (m)</t>
  </si>
  <si>
    <t>m/s</t>
  </si>
  <si>
    <t xml:space="preserve">Angle of Attack </t>
  </si>
  <si>
    <t>Cm *A (m^2)</t>
  </si>
  <si>
    <t>Normal Force (N)</t>
  </si>
  <si>
    <t>CG Location</t>
  </si>
  <si>
    <t>m</t>
  </si>
  <si>
    <t>Cn*A(m^2)</t>
  </si>
  <si>
    <t>Axial Force</t>
  </si>
  <si>
    <t>Ca*A(m^2)</t>
  </si>
  <si>
    <t>Staic Moment (N*m)</t>
  </si>
  <si>
    <t>Damping Moment Calculation</t>
  </si>
  <si>
    <t>(d/da)Cn*A (m^2/radians)</t>
  </si>
  <si>
    <t>C2A/V (kg*m/rad)</t>
  </si>
  <si>
    <t>Ansys Aerodynamic Forces &amp; Moments Outputs</t>
  </si>
  <si>
    <t>Ansys Inputs &amp; Force+Moments Vector 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</si>
</sst>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3" borderId="8" xfId="0" applyFill="1" applyBorder="1"/>
    <xf numFmtId="0" fontId="0" fillId="3" borderId="3" xfId="0" applyFill="1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6" xfId="0" applyBorder="1"/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41D05F4-B126-44AC-8613-85BE305799D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Cd*A</a:t>
            </a:r>
            <a:r>
              <a:rPr lang="en-US" baseline="0"/>
              <a:t> vs. AOA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Sheet1!$B$6:$B$42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Sheet1!$P$6:$P$42</c:f>
              <c:numCache>
                <c:formatCode>General</c:formatCode>
                <c:ptCount val="37"/>
                <c:pt idx="0">
                  <c:v>2.2418367346938774E-3</c:v>
                </c:pt>
                <c:pt idx="1">
                  <c:v>2.3224489795918364E-3</c:v>
                </c:pt>
                <c:pt idx="2">
                  <c:v>2.5593571428571423E-3</c:v>
                </c:pt>
                <c:pt idx="3">
                  <c:v>2.8565306122448975E-3</c:v>
                </c:pt>
                <c:pt idx="4">
                  <c:v>3.1194897959183673E-3</c:v>
                </c:pt>
                <c:pt idx="5">
                  <c:v>3.4322448979591832E-3</c:v>
                </c:pt>
                <c:pt idx="6">
                  <c:v>3.8907142857142851E-3</c:v>
                </c:pt>
                <c:pt idx="7">
                  <c:v>4.4602040816326526E-3</c:v>
                </c:pt>
                <c:pt idx="8">
                  <c:v>5.1453061224489786E-3</c:v>
                </c:pt>
                <c:pt idx="9">
                  <c:v>5.9785714285714277E-3</c:v>
                </c:pt>
                <c:pt idx="10">
                  <c:v>6.9663265306122444E-3</c:v>
                </c:pt>
                <c:pt idx="11">
                  <c:v>8.0969387755102026E-3</c:v>
                </c:pt>
                <c:pt idx="12">
                  <c:v>9.3877551020408144E-3</c:v>
                </c:pt>
                <c:pt idx="13">
                  <c:v>1.0835714285714284E-2</c:v>
                </c:pt>
                <c:pt idx="14">
                  <c:v>1.2424489795918366E-2</c:v>
                </c:pt>
                <c:pt idx="15">
                  <c:v>1.4166326530612242E-2</c:v>
                </c:pt>
                <c:pt idx="16">
                  <c:v>1.6014285714285714E-2</c:v>
                </c:pt>
                <c:pt idx="17">
                  <c:v>1.795204081632653E-2</c:v>
                </c:pt>
                <c:pt idx="18">
                  <c:v>1.9953061224489792E-2</c:v>
                </c:pt>
                <c:pt idx="19">
                  <c:v>2.1930612244897958E-2</c:v>
                </c:pt>
                <c:pt idx="20">
                  <c:v>2.3914285714285711E-2</c:v>
                </c:pt>
                <c:pt idx="21">
                  <c:v>2.5882653061224486E-2</c:v>
                </c:pt>
                <c:pt idx="22">
                  <c:v>2.781020408163265E-2</c:v>
                </c:pt>
                <c:pt idx="23">
                  <c:v>2.9652040816326528E-2</c:v>
                </c:pt>
                <c:pt idx="24">
                  <c:v>3.1396938775510197E-2</c:v>
                </c:pt>
                <c:pt idx="25">
                  <c:v>3.305612244897959E-2</c:v>
                </c:pt>
                <c:pt idx="26">
                  <c:v>3.4620408163265302E-2</c:v>
                </c:pt>
                <c:pt idx="27">
                  <c:v>3.6143877551020401E-2</c:v>
                </c:pt>
                <c:pt idx="28">
                  <c:v>3.7625510204081627E-2</c:v>
                </c:pt>
                <c:pt idx="29">
                  <c:v>3.9022448979591833E-2</c:v>
                </c:pt>
                <c:pt idx="30">
                  <c:v>4.0258163265306124E-2</c:v>
                </c:pt>
                <c:pt idx="31">
                  <c:v>4.1107142857142849E-2</c:v>
                </c:pt>
                <c:pt idx="32">
                  <c:v>4.1664285714285709E-2</c:v>
                </c:pt>
                <c:pt idx="33">
                  <c:v>4.2117346938775502E-2</c:v>
                </c:pt>
                <c:pt idx="34">
                  <c:v>4.2322959183673466E-2</c:v>
                </c:pt>
                <c:pt idx="35">
                  <c:v>4.2543877551020404E-2</c:v>
                </c:pt>
                <c:pt idx="36">
                  <c:v>4.2596938775510199E-2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2-4555-877F-92699E329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84288"/>
        <c:axId val="1216903008"/>
      </c:scatterChart>
      <c:valAx>
        <c:axId val="12168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903008"/>
        <c:crosses val="autoZero"/>
        <c:crossBetween val="midCat"/>
      </c:valAx>
      <c:valAx>
        <c:axId val="12169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CL*A vs.</a:t>
            </a:r>
            <a:r>
              <a:rPr lang="en-US" baseline="0"/>
              <a:t> AOA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Sheet1!$B$6:$B$42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Sheet1!$R$6:$R$42</c:f>
              <c:numCache>
                <c:formatCode>General</c:formatCode>
                <c:ptCount val="37"/>
                <c:pt idx="0">
                  <c:v>0</c:v>
                </c:pt>
                <c:pt idx="1">
                  <c:v>6.223469387755101E-4</c:v>
                </c:pt>
                <c:pt idx="2">
                  <c:v>1.2677448979591837E-3</c:v>
                </c:pt>
                <c:pt idx="3">
                  <c:v>1.9687755102040815E-3</c:v>
                </c:pt>
                <c:pt idx="4">
                  <c:v>2.7505102040816325E-3</c:v>
                </c:pt>
                <c:pt idx="5">
                  <c:v>3.6324489795918364E-3</c:v>
                </c:pt>
                <c:pt idx="6">
                  <c:v>4.6324489795918355E-3</c:v>
                </c:pt>
                <c:pt idx="7">
                  <c:v>5.8005102040816318E-3</c:v>
                </c:pt>
                <c:pt idx="8">
                  <c:v>7.0743877551020405E-3</c:v>
                </c:pt>
                <c:pt idx="9">
                  <c:v>8.4021428571428563E-3</c:v>
                </c:pt>
                <c:pt idx="10">
                  <c:v>9.7602040816326518E-3</c:v>
                </c:pt>
                <c:pt idx="11">
                  <c:v>1.1137755102040814E-2</c:v>
                </c:pt>
                <c:pt idx="12">
                  <c:v>1.2499999999999999E-2</c:v>
                </c:pt>
                <c:pt idx="13">
                  <c:v>1.3817346938775508E-2</c:v>
                </c:pt>
                <c:pt idx="14">
                  <c:v>1.5047959183673467E-2</c:v>
                </c:pt>
                <c:pt idx="15">
                  <c:v>1.6230612244897958E-2</c:v>
                </c:pt>
                <c:pt idx="16">
                  <c:v>1.7306530612244894E-2</c:v>
                </c:pt>
                <c:pt idx="17">
                  <c:v>1.8223469387755101E-2</c:v>
                </c:pt>
                <c:pt idx="18">
                  <c:v>1.8882653061224487E-2</c:v>
                </c:pt>
                <c:pt idx="19">
                  <c:v>1.9346938775510202E-2</c:v>
                </c:pt>
                <c:pt idx="20">
                  <c:v>1.9631632653061223E-2</c:v>
                </c:pt>
                <c:pt idx="21">
                  <c:v>1.9723469387755099E-2</c:v>
                </c:pt>
                <c:pt idx="22">
                  <c:v>1.9622142857142855E-2</c:v>
                </c:pt>
                <c:pt idx="23">
                  <c:v>1.9321428571428569E-2</c:v>
                </c:pt>
                <c:pt idx="24">
                  <c:v>1.8855102040816325E-2</c:v>
                </c:pt>
                <c:pt idx="25">
                  <c:v>1.8407142857142858E-2</c:v>
                </c:pt>
                <c:pt idx="26">
                  <c:v>1.7522448979591834E-2</c:v>
                </c:pt>
                <c:pt idx="27">
                  <c:v>1.6453061224489793E-2</c:v>
                </c:pt>
                <c:pt idx="28">
                  <c:v>1.5237755102040814E-2</c:v>
                </c:pt>
                <c:pt idx="29">
                  <c:v>1.3592857142857141E-2</c:v>
                </c:pt>
                <c:pt idx="30">
                  <c:v>1.0735714285714286E-2</c:v>
                </c:pt>
                <c:pt idx="31">
                  <c:v>9.1357142857142835E-3</c:v>
                </c:pt>
                <c:pt idx="32">
                  <c:v>7.4499999999999992E-3</c:v>
                </c:pt>
                <c:pt idx="33">
                  <c:v>5.8193877551020404E-3</c:v>
                </c:pt>
                <c:pt idx="34">
                  <c:v>4.2167346938775498E-3</c:v>
                </c:pt>
                <c:pt idx="35">
                  <c:v>2.6119387755102036E-3</c:v>
                </c:pt>
                <c:pt idx="36">
                  <c:v>1.0020408163265305E-3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3-4B7A-9CAA-DB6ADE67F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2752"/>
        <c:axId val="22800832"/>
      </c:scatterChart>
      <c:valAx>
        <c:axId val="228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832"/>
        <c:crosses val="autoZero"/>
        <c:crossBetween val="midCat"/>
      </c:valAx>
      <c:valAx>
        <c:axId val="228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Cn*A</a:t>
            </a:r>
            <a:r>
              <a:rPr lang="en-US" baseline="0"/>
              <a:t> </a:t>
            </a:r>
            <a:r>
              <a:rPr lang="en-US"/>
              <a:t>vs. AOA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Sheet1!$B$6:$B$42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Sheet1!$T$6:$T$42</c:f>
              <c:numCache>
                <c:formatCode>General</c:formatCode>
                <c:ptCount val="37"/>
                <c:pt idx="0">
                  <c:v>0</c:v>
                </c:pt>
                <c:pt idx="1">
                  <c:v>7.242857142857142E-4</c:v>
                </c:pt>
                <c:pt idx="2">
                  <c:v>1.485612244897959E-3</c:v>
                </c:pt>
                <c:pt idx="3">
                  <c:v>2.3262244897959182E-3</c:v>
                </c:pt>
                <c:pt idx="4">
                  <c:v>3.2513265306122448E-3</c:v>
                </c:pt>
                <c:pt idx="5">
                  <c:v>4.2879591836734697E-3</c:v>
                </c:pt>
                <c:pt idx="6">
                  <c:v>5.4822448979591834E-3</c:v>
                </c:pt>
                <c:pt idx="7">
                  <c:v>6.8735714285714285E-3</c:v>
                </c:pt>
                <c:pt idx="8">
                  <c:v>8.4069387755102021E-3</c:v>
                </c:pt>
                <c:pt idx="9">
                  <c:v>1.0052040816326531E-2</c:v>
                </c:pt>
                <c:pt idx="10">
                  <c:v>1.1792857142857141E-2</c:v>
                </c:pt>
                <c:pt idx="11">
                  <c:v>1.3619387755102038E-2</c:v>
                </c:pt>
                <c:pt idx="12">
                  <c:v>1.5520408163265305E-2</c:v>
                </c:pt>
                <c:pt idx="13">
                  <c:v>1.7474489795918365E-2</c:v>
                </c:pt>
                <c:pt idx="14">
                  <c:v>1.9457142857142857E-2</c:v>
                </c:pt>
                <c:pt idx="15">
                  <c:v>2.1505102040816324E-2</c:v>
                </c:pt>
                <c:pt idx="16">
                  <c:v>2.3551020408163263E-2</c:v>
                </c:pt>
                <c:pt idx="17">
                  <c:v>2.5563265306122445E-2</c:v>
                </c:pt>
                <c:pt idx="18">
                  <c:v>2.7460204081632651E-2</c:v>
                </c:pt>
                <c:pt idx="19">
                  <c:v>2.9234693877551017E-2</c:v>
                </c:pt>
                <c:pt idx="20">
                  <c:v>3.0938775510204079E-2</c:v>
                </c:pt>
                <c:pt idx="21">
                  <c:v>3.2540816326530608E-2</c:v>
                </c:pt>
                <c:pt idx="22">
                  <c:v>3.403571428571428E-2</c:v>
                </c:pt>
                <c:pt idx="23">
                  <c:v>3.5387755102040813E-2</c:v>
                </c:pt>
                <c:pt idx="24">
                  <c:v>3.6617857142857139E-2</c:v>
                </c:pt>
                <c:pt idx="25">
                  <c:v>3.7820408163265304E-2</c:v>
                </c:pt>
                <c:pt idx="26">
                  <c:v>3.8782653061224484E-2</c:v>
                </c:pt>
                <c:pt idx="27">
                  <c:v>3.9688775510204083E-2</c:v>
                </c:pt>
                <c:pt idx="28">
                  <c:v>4.056836734693877E-2</c:v>
                </c:pt>
                <c:pt idx="29">
                  <c:v>4.130306122448979E-2</c:v>
                </c:pt>
                <c:pt idx="30">
                  <c:v>4.1665306122448974E-2</c:v>
                </c:pt>
                <c:pt idx="31">
                  <c:v>4.211020408163265E-2</c:v>
                </c:pt>
                <c:pt idx="32">
                  <c:v>4.2326530612244888E-2</c:v>
                </c:pt>
                <c:pt idx="33">
                  <c:v>4.2516224489795917E-2</c:v>
                </c:pt>
                <c:pt idx="34">
                  <c:v>4.2529591836734694E-2</c:v>
                </c:pt>
                <c:pt idx="35">
                  <c:v>4.2617346938775509E-2</c:v>
                </c:pt>
                <c:pt idx="36">
                  <c:v>4.2596938775510199E-2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8-4810-B80F-1B21D315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7792"/>
        <c:axId val="31932192"/>
      </c:scatterChart>
      <c:valAx>
        <c:axId val="319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2192"/>
        <c:crosses val="autoZero"/>
        <c:crossBetween val="midCat"/>
      </c:valAx>
      <c:valAx>
        <c:axId val="319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</a:t>
            </a:r>
            <a:r>
              <a:rPr lang="en-US" baseline="0"/>
              <a:t> Moment vs. AOA at 40m/s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Sheet1!$B$6:$B$42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Sheet1!$W$6:$W$42</c:f>
              <c:numCache>
                <c:formatCode>General</c:formatCode>
                <c:ptCount val="37"/>
                <c:pt idx="0">
                  <c:v>0</c:v>
                </c:pt>
                <c:pt idx="1">
                  <c:v>-0.12124</c:v>
                </c:pt>
                <c:pt idx="2">
                  <c:v>-0.24379999999999999</c:v>
                </c:pt>
                <c:pt idx="3">
                  <c:v>-0.38322000000000001</c:v>
                </c:pt>
                <c:pt idx="4">
                  <c:v>-0.54630000000000001</c:v>
                </c:pt>
                <c:pt idx="5">
                  <c:v>-0.7248</c:v>
                </c:pt>
                <c:pt idx="6">
                  <c:v>-0.90600000000000003</c:v>
                </c:pt>
                <c:pt idx="7">
                  <c:v>-1.0734980000000001</c:v>
                </c:pt>
                <c:pt idx="8">
                  <c:v>-1.2423999999999999</c:v>
                </c:pt>
                <c:pt idx="9">
                  <c:v>-1.4153</c:v>
                </c:pt>
                <c:pt idx="10">
                  <c:v>-1.5920000000000001</c:v>
                </c:pt>
                <c:pt idx="11">
                  <c:v>-1.7669999999999999</c:v>
                </c:pt>
                <c:pt idx="12">
                  <c:v>-1.9350000000000001</c:v>
                </c:pt>
                <c:pt idx="13">
                  <c:v>-2.0983000000000001</c:v>
                </c:pt>
                <c:pt idx="14">
                  <c:v>-2.2557</c:v>
                </c:pt>
                <c:pt idx="15">
                  <c:v>-2.3889999999999998</c:v>
                </c:pt>
                <c:pt idx="16">
                  <c:v>-2.5102000000000002</c:v>
                </c:pt>
                <c:pt idx="17">
                  <c:v>-2.621</c:v>
                </c:pt>
                <c:pt idx="18">
                  <c:v>-2.7347999999999999</c:v>
                </c:pt>
                <c:pt idx="19">
                  <c:v>-2.8464999999999998</c:v>
                </c:pt>
                <c:pt idx="20">
                  <c:v>-2.9386999999999999</c:v>
                </c:pt>
                <c:pt idx="21">
                  <c:v>-3.0173999999999999</c:v>
                </c:pt>
                <c:pt idx="22">
                  <c:v>-3.0735000000000001</c:v>
                </c:pt>
                <c:pt idx="23">
                  <c:v>-3.1150000000000002</c:v>
                </c:pt>
                <c:pt idx="24">
                  <c:v>-3.1364000000000001</c:v>
                </c:pt>
                <c:pt idx="25">
                  <c:v>-3.1674000000000002</c:v>
                </c:pt>
                <c:pt idx="26">
                  <c:v>-3.1518000000000002</c:v>
                </c:pt>
                <c:pt idx="27">
                  <c:v>-3.101</c:v>
                </c:pt>
                <c:pt idx="28">
                  <c:v>-3.0259999999999998</c:v>
                </c:pt>
                <c:pt idx="29">
                  <c:v>-2.9417</c:v>
                </c:pt>
                <c:pt idx="30">
                  <c:v>-2.7393000000000001</c:v>
                </c:pt>
                <c:pt idx="31">
                  <c:v>-2.3839999999999999</c:v>
                </c:pt>
                <c:pt idx="32">
                  <c:v>-1.972</c:v>
                </c:pt>
                <c:pt idx="33">
                  <c:v>-1.57</c:v>
                </c:pt>
                <c:pt idx="34">
                  <c:v>-1.1523000000000001</c:v>
                </c:pt>
                <c:pt idx="35">
                  <c:v>-0.71130000000000004</c:v>
                </c:pt>
                <c:pt idx="36">
                  <c:v>-0.32296999999999998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A2-452B-8EF8-BB95471A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0864"/>
        <c:axId val="177146464"/>
      </c:scatterChart>
      <c:valAx>
        <c:axId val="1771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6464"/>
        <c:crosses val="autoZero"/>
        <c:crossBetween val="midCat"/>
      </c:valAx>
      <c:valAx>
        <c:axId val="1771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Location Vs. AOA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Sheet1!$B$7:$B$42</c:f>
              <c:numCache>
                <c:formatCode>General</c:formatCode>
                <c:ptCount val="36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  <c:pt idx="12">
                  <c:v>32.5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42.5</c:v>
                </c:pt>
                <c:pt idx="17">
                  <c:v>45</c:v>
                </c:pt>
                <c:pt idx="18">
                  <c:v>47.5</c:v>
                </c:pt>
                <c:pt idx="19">
                  <c:v>50</c:v>
                </c:pt>
                <c:pt idx="20">
                  <c:v>52.5</c:v>
                </c:pt>
                <c:pt idx="21">
                  <c:v>55</c:v>
                </c:pt>
                <c:pt idx="22">
                  <c:v>57.5</c:v>
                </c:pt>
                <c:pt idx="23">
                  <c:v>60</c:v>
                </c:pt>
                <c:pt idx="24">
                  <c:v>62.5</c:v>
                </c:pt>
                <c:pt idx="25">
                  <c:v>65</c:v>
                </c:pt>
                <c:pt idx="26">
                  <c:v>67.5</c:v>
                </c:pt>
                <c:pt idx="27">
                  <c:v>70</c:v>
                </c:pt>
                <c:pt idx="28">
                  <c:v>72.5</c:v>
                </c:pt>
                <c:pt idx="29">
                  <c:v>75</c:v>
                </c:pt>
                <c:pt idx="30">
                  <c:v>77.5</c:v>
                </c:pt>
                <c:pt idx="31">
                  <c:v>80</c:v>
                </c:pt>
                <c:pt idx="32">
                  <c:v>82.5</c:v>
                </c:pt>
                <c:pt idx="33">
                  <c:v>85</c:v>
                </c:pt>
                <c:pt idx="34">
                  <c:v>87.5</c:v>
                </c:pt>
                <c:pt idx="35">
                  <c:v>90</c:v>
                </c:pt>
              </c:numCache>
            </c:numRef>
          </c:xVal>
          <c:yVal>
            <c:numRef>
              <c:f>Sheet1!$X$7:$X$42</c:f>
              <c:numCache>
                <c:formatCode>General</c:formatCode>
                <c:ptCount val="36"/>
                <c:pt idx="0">
                  <c:v>0.30564452149901383</c:v>
                </c:pt>
                <c:pt idx="1">
                  <c:v>0.30899664391785153</c:v>
                </c:pt>
                <c:pt idx="2">
                  <c:v>0.3083521340702724</c:v>
                </c:pt>
                <c:pt idx="3">
                  <c:v>0.30500041777610398</c:v>
                </c:pt>
                <c:pt idx="4">
                  <c:v>0.30397211866165347</c:v>
                </c:pt>
                <c:pt idx="5">
                  <c:v>0.30781976367494324</c:v>
                </c:pt>
                <c:pt idx="6">
                  <c:v>0.31708828558364632</c:v>
                </c:pt>
                <c:pt idx="7">
                  <c:v>0.32565454000097105</c:v>
                </c:pt>
                <c:pt idx="8">
                  <c:v>0.3327825066693737</c:v>
                </c:pt>
                <c:pt idx="9">
                  <c:v>0.33870118823224021</c:v>
                </c:pt>
                <c:pt idx="10">
                  <c:v>0.34406389903349066</c:v>
                </c:pt>
                <c:pt idx="11">
                  <c:v>0.34923426508875743</c:v>
                </c:pt>
                <c:pt idx="12">
                  <c:v>0.35392473284671533</c:v>
                </c:pt>
                <c:pt idx="13">
                  <c:v>0.35815552850849597</c:v>
                </c:pt>
                <c:pt idx="14">
                  <c:v>0.36309614187425865</c:v>
                </c:pt>
                <c:pt idx="15">
                  <c:v>0.36769236811091854</c:v>
                </c:pt>
                <c:pt idx="16">
                  <c:v>0.37183081456171163</c:v>
                </c:pt>
                <c:pt idx="17">
                  <c:v>0.37482932872059754</c:v>
                </c:pt>
                <c:pt idx="18">
                  <c:v>0.37709892425828972</c:v>
                </c:pt>
                <c:pt idx="19">
                  <c:v>0.37953037678100265</c:v>
                </c:pt>
                <c:pt idx="20">
                  <c:v>0.38183419717779871</c:v>
                </c:pt>
                <c:pt idx="21">
                  <c:v>0.38430809431869284</c:v>
                </c:pt>
                <c:pt idx="22">
                  <c:v>0.38663197739331029</c:v>
                </c:pt>
                <c:pt idx="23">
                  <c:v>0.38905299657521841</c:v>
                </c:pt>
                <c:pt idx="24">
                  <c:v>0.39099561312324627</c:v>
                </c:pt>
                <c:pt idx="25">
                  <c:v>0.39352637073170732</c:v>
                </c:pt>
                <c:pt idx="26">
                  <c:v>0.39672572860264821</c:v>
                </c:pt>
                <c:pt idx="27">
                  <c:v>0.4003408172749453</c:v>
                </c:pt>
                <c:pt idx="28">
                  <c:v>0.40377735939916498</c:v>
                </c:pt>
                <c:pt idx="29">
                  <c:v>0.4093661114420063</c:v>
                </c:pt>
                <c:pt idx="30">
                  <c:v>0.41868446877968402</c:v>
                </c:pt>
                <c:pt idx="31">
                  <c:v>0.42891221639344262</c:v>
                </c:pt>
                <c:pt idx="32">
                  <c:v>0.43877250667524287</c:v>
                </c:pt>
                <c:pt idx="33">
                  <c:v>0.44880618351687901</c:v>
                </c:pt>
                <c:pt idx="34">
                  <c:v>0.45942219317610444</c:v>
                </c:pt>
                <c:pt idx="35">
                  <c:v>0.46871646506168407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3-40D3-AF7C-74E2BF7B4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92496"/>
        <c:axId val="2072393456"/>
      </c:scatterChart>
      <c:valAx>
        <c:axId val="20723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93456"/>
        <c:crosses val="autoZero"/>
        <c:crossBetween val="midCat"/>
      </c:valAx>
      <c:valAx>
        <c:axId val="20723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4</xdr:row>
      <xdr:rowOff>0</xdr:rowOff>
    </xdr:from>
    <xdr:to>
      <xdr:col>26</xdr:col>
      <xdr:colOff>304800</xdr:colOff>
      <xdr:row>5</xdr:row>
      <xdr:rowOff>114300</xdr:rowOff>
    </xdr:to>
    <xdr:sp macro="" textlink="">
      <xdr:nvSpPr>
        <xdr:cNvPr id="1025" name="AutoShape 1" descr="Uploaded image">
          <a:extLst>
            <a:ext uri="{FF2B5EF4-FFF2-40B4-BE49-F238E27FC236}">
              <a16:creationId xmlns:a16="http://schemas.microsoft.com/office/drawing/2014/main" id="{818D35EF-FC58-DDDD-8ED5-DCA5361148BC}"/>
            </a:ext>
          </a:extLst>
        </xdr:cNvPr>
        <xdr:cNvSpPr>
          <a:spLocks noChangeAspect="1" noChangeArrowheads="1"/>
        </xdr:cNvSpPr>
      </xdr:nvSpPr>
      <xdr:spPr bwMode="auto">
        <a:xfrm>
          <a:off x="197675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31</xdr:col>
      <xdr:colOff>445721</xdr:colOff>
      <xdr:row>2</xdr:row>
      <xdr:rowOff>128221</xdr:rowOff>
    </xdr:from>
    <xdr:to>
      <xdr:col>39</xdr:col>
      <xdr:colOff>209545</xdr:colOff>
      <xdr:row>6</xdr:row>
      <xdr:rowOff>161477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BA568F-C640-5689-B85D-A59693517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1298" y="506779"/>
          <a:ext cx="4648439" cy="787440"/>
        </a:xfrm>
        <a:prstGeom prst="rect">
          <a:avLst/>
        </a:prstGeom>
      </xdr:spPr>
    </xdr:pic>
    <xdr:clientData/>
  </xdr:twoCellAnchor>
  <xdr:oneCellAnchor>
    <xdr:from>
      <xdr:col>26</xdr:col>
      <xdr:colOff>0</xdr:colOff>
      <xdr:row>5</xdr:row>
      <xdr:rowOff>0</xdr:rowOff>
    </xdr:from>
    <xdr:ext cx="304800" cy="304800"/>
    <xdr:sp macro="" textlink="">
      <xdr:nvSpPr>
        <xdr:cNvPr id="3" name="AutoShape 1" descr="Uploaded image">
          <a:extLst>
            <a:ext uri="{FF2B5EF4-FFF2-40B4-BE49-F238E27FC236}">
              <a16:creationId xmlns:a16="http://schemas.microsoft.com/office/drawing/2014/main" id="{EB03C793-2EDB-4645-8622-41A74E82FDCC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5382</xdr:colOff>
      <xdr:row>8</xdr:row>
      <xdr:rowOff>172203</xdr:rowOff>
    </xdr:from>
    <xdr:ext cx="304800" cy="304800"/>
    <xdr:sp macro="" textlink="">
      <xdr:nvSpPr>
        <xdr:cNvPr id="4" name="AutoShape 1" descr="Uploaded image">
          <a:extLst>
            <a:ext uri="{FF2B5EF4-FFF2-40B4-BE49-F238E27FC236}">
              <a16:creationId xmlns:a16="http://schemas.microsoft.com/office/drawing/2014/main" id="{7CE3D1E7-821F-4DD4-A508-B112D44CC2AA}"/>
            </a:ext>
          </a:extLst>
        </xdr:cNvPr>
        <xdr:cNvSpPr>
          <a:spLocks noChangeAspect="1" noChangeArrowheads="1"/>
        </xdr:cNvSpPr>
      </xdr:nvSpPr>
      <xdr:spPr bwMode="auto">
        <a:xfrm>
          <a:off x="20971145" y="16628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37669</xdr:colOff>
      <xdr:row>9</xdr:row>
      <xdr:rowOff>96864</xdr:rowOff>
    </xdr:from>
    <xdr:ext cx="304800" cy="304800"/>
    <xdr:sp macro="" textlink="">
      <xdr:nvSpPr>
        <xdr:cNvPr id="5" name="AutoShape 1" descr="Uploaded image">
          <a:extLst>
            <a:ext uri="{FF2B5EF4-FFF2-40B4-BE49-F238E27FC236}">
              <a16:creationId xmlns:a16="http://schemas.microsoft.com/office/drawing/2014/main" id="{DA132BF9-2580-4A63-8CC0-CECC8ACCCEC9}"/>
            </a:ext>
          </a:extLst>
        </xdr:cNvPr>
        <xdr:cNvSpPr>
          <a:spLocks noChangeAspect="1" noChangeArrowheads="1"/>
        </xdr:cNvSpPr>
      </xdr:nvSpPr>
      <xdr:spPr bwMode="auto">
        <a:xfrm>
          <a:off x="21003432" y="177046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</xdr:row>
      <xdr:rowOff>0</xdr:rowOff>
    </xdr:from>
    <xdr:ext cx="304800" cy="304800"/>
    <xdr:sp macro="" textlink="">
      <xdr:nvSpPr>
        <xdr:cNvPr id="6" name="AutoShape 1" descr="Uploaded image">
          <a:extLst>
            <a:ext uri="{FF2B5EF4-FFF2-40B4-BE49-F238E27FC236}">
              <a16:creationId xmlns:a16="http://schemas.microsoft.com/office/drawing/2014/main" id="{28F1BF0F-4373-4681-A243-FB53BFD8190C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1138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9</xdr:row>
      <xdr:rowOff>0</xdr:rowOff>
    </xdr:from>
    <xdr:ext cx="304800" cy="304800"/>
    <xdr:sp macro="" textlink="">
      <xdr:nvSpPr>
        <xdr:cNvPr id="8" name="AutoShape 1" descr="Uploaded image">
          <a:extLst>
            <a:ext uri="{FF2B5EF4-FFF2-40B4-BE49-F238E27FC236}">
              <a16:creationId xmlns:a16="http://schemas.microsoft.com/office/drawing/2014/main" id="{9E57CD7F-1171-4348-B829-020736009C57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1138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9</xdr:row>
      <xdr:rowOff>0</xdr:rowOff>
    </xdr:from>
    <xdr:ext cx="304800" cy="304800"/>
    <xdr:sp macro="" textlink="">
      <xdr:nvSpPr>
        <xdr:cNvPr id="9" name="AutoShape 1" descr="Uploaded image">
          <a:extLst>
            <a:ext uri="{FF2B5EF4-FFF2-40B4-BE49-F238E27FC236}">
              <a16:creationId xmlns:a16="http://schemas.microsoft.com/office/drawing/2014/main" id="{7DD14D5C-F95C-449B-851E-BB501CA582E7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10</xdr:row>
      <xdr:rowOff>0</xdr:rowOff>
    </xdr:from>
    <xdr:ext cx="304800" cy="304800"/>
    <xdr:sp macro="" textlink="">
      <xdr:nvSpPr>
        <xdr:cNvPr id="10" name="AutoShape 1" descr="Uploaded image">
          <a:extLst>
            <a:ext uri="{FF2B5EF4-FFF2-40B4-BE49-F238E27FC236}">
              <a16:creationId xmlns:a16="http://schemas.microsoft.com/office/drawing/2014/main" id="{D1D10032-E47A-4D4F-B9B4-B30CA2465E8E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1138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10</xdr:row>
      <xdr:rowOff>0</xdr:rowOff>
    </xdr:from>
    <xdr:ext cx="304800" cy="304800"/>
    <xdr:sp macro="" textlink="">
      <xdr:nvSpPr>
        <xdr:cNvPr id="11" name="AutoShape 1" descr="Uploaded image">
          <a:extLst>
            <a:ext uri="{FF2B5EF4-FFF2-40B4-BE49-F238E27FC236}">
              <a16:creationId xmlns:a16="http://schemas.microsoft.com/office/drawing/2014/main" id="{BA6BCCBC-B672-4F45-BF3F-96D81813701E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11</xdr:row>
      <xdr:rowOff>0</xdr:rowOff>
    </xdr:from>
    <xdr:ext cx="304800" cy="304800"/>
    <xdr:sp macro="" textlink="">
      <xdr:nvSpPr>
        <xdr:cNvPr id="12" name="AutoShape 1" descr="Uploaded image">
          <a:extLst>
            <a:ext uri="{FF2B5EF4-FFF2-40B4-BE49-F238E27FC236}">
              <a16:creationId xmlns:a16="http://schemas.microsoft.com/office/drawing/2014/main" id="{BA6E269D-F88D-4839-B338-75551C83748C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1138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11</xdr:row>
      <xdr:rowOff>0</xdr:rowOff>
    </xdr:from>
    <xdr:ext cx="304800" cy="304800"/>
    <xdr:sp macro="" textlink="">
      <xdr:nvSpPr>
        <xdr:cNvPr id="13" name="AutoShape 1" descr="Uploaded image">
          <a:extLst>
            <a:ext uri="{FF2B5EF4-FFF2-40B4-BE49-F238E27FC236}">
              <a16:creationId xmlns:a16="http://schemas.microsoft.com/office/drawing/2014/main" id="{399F2965-B118-4EDE-B6AB-59F862A14503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</xdr:row>
      <xdr:rowOff>0</xdr:rowOff>
    </xdr:from>
    <xdr:ext cx="304800" cy="304800"/>
    <xdr:sp macro="" textlink="">
      <xdr:nvSpPr>
        <xdr:cNvPr id="14" name="AutoShape 1" descr="Uploaded image">
          <a:extLst>
            <a:ext uri="{FF2B5EF4-FFF2-40B4-BE49-F238E27FC236}">
              <a16:creationId xmlns:a16="http://schemas.microsoft.com/office/drawing/2014/main" id="{1344C10C-F61C-42A3-9C34-23575DEC742F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1138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</xdr:row>
      <xdr:rowOff>0</xdr:rowOff>
    </xdr:from>
    <xdr:ext cx="304800" cy="304800"/>
    <xdr:sp macro="" textlink="">
      <xdr:nvSpPr>
        <xdr:cNvPr id="15" name="AutoShape 1" descr="Uploaded image">
          <a:extLst>
            <a:ext uri="{FF2B5EF4-FFF2-40B4-BE49-F238E27FC236}">
              <a16:creationId xmlns:a16="http://schemas.microsoft.com/office/drawing/2014/main" id="{87925014-66A9-40CE-86FB-BED20CFEAFAD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13</xdr:row>
      <xdr:rowOff>0</xdr:rowOff>
    </xdr:from>
    <xdr:ext cx="304800" cy="304800"/>
    <xdr:sp macro="" textlink="">
      <xdr:nvSpPr>
        <xdr:cNvPr id="16" name="AutoShape 1" descr="Uploaded image">
          <a:extLst>
            <a:ext uri="{FF2B5EF4-FFF2-40B4-BE49-F238E27FC236}">
              <a16:creationId xmlns:a16="http://schemas.microsoft.com/office/drawing/2014/main" id="{0157F700-60E5-489C-9CEF-232422EB48EC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1138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13</xdr:row>
      <xdr:rowOff>0</xdr:rowOff>
    </xdr:from>
    <xdr:ext cx="304800" cy="304800"/>
    <xdr:sp macro="" textlink="">
      <xdr:nvSpPr>
        <xdr:cNvPr id="17" name="AutoShape 1" descr="Uploaded image">
          <a:extLst>
            <a:ext uri="{FF2B5EF4-FFF2-40B4-BE49-F238E27FC236}">
              <a16:creationId xmlns:a16="http://schemas.microsoft.com/office/drawing/2014/main" id="{5D5B0A3D-A297-45C8-B195-41F1C6AFA00A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14</xdr:row>
      <xdr:rowOff>0</xdr:rowOff>
    </xdr:from>
    <xdr:ext cx="304800" cy="304800"/>
    <xdr:sp macro="" textlink="">
      <xdr:nvSpPr>
        <xdr:cNvPr id="18" name="AutoShape 1" descr="Uploaded image">
          <a:extLst>
            <a:ext uri="{FF2B5EF4-FFF2-40B4-BE49-F238E27FC236}">
              <a16:creationId xmlns:a16="http://schemas.microsoft.com/office/drawing/2014/main" id="{13A8206B-B463-4693-A8AD-D4847F560CBD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1138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14</xdr:row>
      <xdr:rowOff>0</xdr:rowOff>
    </xdr:from>
    <xdr:ext cx="304800" cy="304800"/>
    <xdr:sp macro="" textlink="">
      <xdr:nvSpPr>
        <xdr:cNvPr id="19" name="AutoShape 1" descr="Uploaded image">
          <a:extLst>
            <a:ext uri="{FF2B5EF4-FFF2-40B4-BE49-F238E27FC236}">
              <a16:creationId xmlns:a16="http://schemas.microsoft.com/office/drawing/2014/main" id="{868D0FC2-6FC2-4350-AC2B-EAB5A9E1D7E0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15</xdr:row>
      <xdr:rowOff>0</xdr:rowOff>
    </xdr:from>
    <xdr:ext cx="304800" cy="304800"/>
    <xdr:sp macro="" textlink="">
      <xdr:nvSpPr>
        <xdr:cNvPr id="20" name="AutoShape 1" descr="Uploaded image">
          <a:extLst>
            <a:ext uri="{FF2B5EF4-FFF2-40B4-BE49-F238E27FC236}">
              <a16:creationId xmlns:a16="http://schemas.microsoft.com/office/drawing/2014/main" id="{C3EAD663-8680-4871-9070-DCCC0BAE572F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1138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15</xdr:row>
      <xdr:rowOff>0</xdr:rowOff>
    </xdr:from>
    <xdr:ext cx="304800" cy="304800"/>
    <xdr:sp macro="" textlink="">
      <xdr:nvSpPr>
        <xdr:cNvPr id="21" name="AutoShape 1" descr="Uploaded image">
          <a:extLst>
            <a:ext uri="{FF2B5EF4-FFF2-40B4-BE49-F238E27FC236}">
              <a16:creationId xmlns:a16="http://schemas.microsoft.com/office/drawing/2014/main" id="{CFCEE9FC-ABDF-48F2-9A23-BDF3C8C418FF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16</xdr:row>
      <xdr:rowOff>0</xdr:rowOff>
    </xdr:from>
    <xdr:ext cx="304800" cy="304800"/>
    <xdr:sp macro="" textlink="">
      <xdr:nvSpPr>
        <xdr:cNvPr id="22" name="AutoShape 1" descr="Uploaded image">
          <a:extLst>
            <a:ext uri="{FF2B5EF4-FFF2-40B4-BE49-F238E27FC236}">
              <a16:creationId xmlns:a16="http://schemas.microsoft.com/office/drawing/2014/main" id="{5E3DCEFE-5EC2-4EE6-B544-FA17B76BD4E8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1138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16</xdr:row>
      <xdr:rowOff>0</xdr:rowOff>
    </xdr:from>
    <xdr:ext cx="304800" cy="304800"/>
    <xdr:sp macro="" textlink="">
      <xdr:nvSpPr>
        <xdr:cNvPr id="23" name="AutoShape 1" descr="Uploaded image">
          <a:extLst>
            <a:ext uri="{FF2B5EF4-FFF2-40B4-BE49-F238E27FC236}">
              <a16:creationId xmlns:a16="http://schemas.microsoft.com/office/drawing/2014/main" id="{716D8E5B-09E6-4FC9-A10A-00B2E0AAFADF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17</xdr:row>
      <xdr:rowOff>0</xdr:rowOff>
    </xdr:from>
    <xdr:ext cx="304800" cy="304800"/>
    <xdr:sp macro="" textlink="">
      <xdr:nvSpPr>
        <xdr:cNvPr id="24" name="AutoShape 1" descr="Uploaded image">
          <a:extLst>
            <a:ext uri="{FF2B5EF4-FFF2-40B4-BE49-F238E27FC236}">
              <a16:creationId xmlns:a16="http://schemas.microsoft.com/office/drawing/2014/main" id="{2E027280-8804-4C92-8429-DB2456692834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1138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17</xdr:row>
      <xdr:rowOff>0</xdr:rowOff>
    </xdr:from>
    <xdr:ext cx="304800" cy="304800"/>
    <xdr:sp macro="" textlink="">
      <xdr:nvSpPr>
        <xdr:cNvPr id="25" name="AutoShape 1" descr="Uploaded image">
          <a:extLst>
            <a:ext uri="{FF2B5EF4-FFF2-40B4-BE49-F238E27FC236}">
              <a16:creationId xmlns:a16="http://schemas.microsoft.com/office/drawing/2014/main" id="{A6C9075F-2397-435A-9A9C-2EF283891B71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18</xdr:row>
      <xdr:rowOff>0</xdr:rowOff>
    </xdr:from>
    <xdr:ext cx="304800" cy="304800"/>
    <xdr:sp macro="" textlink="">
      <xdr:nvSpPr>
        <xdr:cNvPr id="26" name="AutoShape 1" descr="Uploaded image">
          <a:extLst>
            <a:ext uri="{FF2B5EF4-FFF2-40B4-BE49-F238E27FC236}">
              <a16:creationId xmlns:a16="http://schemas.microsoft.com/office/drawing/2014/main" id="{8B57AA6B-98C5-491E-85A3-565A08582AD1}"/>
            </a:ext>
          </a:extLst>
        </xdr:cNvPr>
        <xdr:cNvSpPr>
          <a:spLocks noChangeAspect="1" noChangeArrowheads="1"/>
        </xdr:cNvSpPr>
      </xdr:nvSpPr>
      <xdr:spPr bwMode="auto">
        <a:xfrm>
          <a:off x="21008731" y="1138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18</xdr:row>
      <xdr:rowOff>0</xdr:rowOff>
    </xdr:from>
    <xdr:ext cx="304800" cy="304800"/>
    <xdr:sp macro="" textlink="">
      <xdr:nvSpPr>
        <xdr:cNvPr id="27" name="AutoShape 1" descr="Uploaded image">
          <a:extLst>
            <a:ext uri="{FF2B5EF4-FFF2-40B4-BE49-F238E27FC236}">
              <a16:creationId xmlns:a16="http://schemas.microsoft.com/office/drawing/2014/main" id="{99C913FD-3AC3-4302-8E94-010A11388317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18</xdr:row>
      <xdr:rowOff>0</xdr:rowOff>
    </xdr:from>
    <xdr:ext cx="304800" cy="304800"/>
    <xdr:sp macro="" textlink="">
      <xdr:nvSpPr>
        <xdr:cNvPr id="28" name="AutoShape 1" descr="Uploaded image">
          <a:extLst>
            <a:ext uri="{FF2B5EF4-FFF2-40B4-BE49-F238E27FC236}">
              <a16:creationId xmlns:a16="http://schemas.microsoft.com/office/drawing/2014/main" id="{D1B70ADE-001A-4070-AA33-D4AFD09BD155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19</xdr:row>
      <xdr:rowOff>0</xdr:rowOff>
    </xdr:from>
    <xdr:ext cx="304800" cy="304800"/>
    <xdr:sp macro="" textlink="">
      <xdr:nvSpPr>
        <xdr:cNvPr id="29" name="AutoShape 1" descr="Uploaded image">
          <a:extLst>
            <a:ext uri="{FF2B5EF4-FFF2-40B4-BE49-F238E27FC236}">
              <a16:creationId xmlns:a16="http://schemas.microsoft.com/office/drawing/2014/main" id="{3C010D0F-73D9-4B34-AACA-86A8509079F0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19</xdr:row>
      <xdr:rowOff>0</xdr:rowOff>
    </xdr:from>
    <xdr:ext cx="304800" cy="304800"/>
    <xdr:sp macro="" textlink="">
      <xdr:nvSpPr>
        <xdr:cNvPr id="30" name="AutoShape 1" descr="Uploaded image">
          <a:extLst>
            <a:ext uri="{FF2B5EF4-FFF2-40B4-BE49-F238E27FC236}">
              <a16:creationId xmlns:a16="http://schemas.microsoft.com/office/drawing/2014/main" id="{227BA79A-50E3-450F-91E5-B0C7992B98E8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19</xdr:row>
      <xdr:rowOff>0</xdr:rowOff>
    </xdr:from>
    <xdr:ext cx="304800" cy="304800"/>
    <xdr:sp macro="" textlink="">
      <xdr:nvSpPr>
        <xdr:cNvPr id="31" name="AutoShape 1" descr="Uploaded image">
          <a:extLst>
            <a:ext uri="{FF2B5EF4-FFF2-40B4-BE49-F238E27FC236}">
              <a16:creationId xmlns:a16="http://schemas.microsoft.com/office/drawing/2014/main" id="{A6D78D76-EDF0-4797-AEF7-7480483C6D65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</xdr:row>
      <xdr:rowOff>0</xdr:rowOff>
    </xdr:from>
    <xdr:ext cx="304800" cy="304800"/>
    <xdr:sp macro="" textlink="">
      <xdr:nvSpPr>
        <xdr:cNvPr id="32" name="AutoShape 1" descr="Uploaded image">
          <a:extLst>
            <a:ext uri="{FF2B5EF4-FFF2-40B4-BE49-F238E27FC236}">
              <a16:creationId xmlns:a16="http://schemas.microsoft.com/office/drawing/2014/main" id="{F917B0E5-C49E-4274-8C38-67FC5FD222FE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</xdr:row>
      <xdr:rowOff>0</xdr:rowOff>
    </xdr:from>
    <xdr:ext cx="304800" cy="304800"/>
    <xdr:sp macro="" textlink="">
      <xdr:nvSpPr>
        <xdr:cNvPr id="33" name="AutoShape 1" descr="Uploaded image">
          <a:extLst>
            <a:ext uri="{FF2B5EF4-FFF2-40B4-BE49-F238E27FC236}">
              <a16:creationId xmlns:a16="http://schemas.microsoft.com/office/drawing/2014/main" id="{B65739B9-2122-4CF6-8B25-54E6B5C17BB2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</xdr:row>
      <xdr:rowOff>0</xdr:rowOff>
    </xdr:from>
    <xdr:ext cx="304800" cy="304800"/>
    <xdr:sp macro="" textlink="">
      <xdr:nvSpPr>
        <xdr:cNvPr id="34" name="AutoShape 1" descr="Uploaded image">
          <a:extLst>
            <a:ext uri="{FF2B5EF4-FFF2-40B4-BE49-F238E27FC236}">
              <a16:creationId xmlns:a16="http://schemas.microsoft.com/office/drawing/2014/main" id="{483ED8EC-6F0B-4FAC-B9F3-5C7B1DAD60DC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</xdr:row>
      <xdr:rowOff>0</xdr:rowOff>
    </xdr:from>
    <xdr:ext cx="304800" cy="304800"/>
    <xdr:sp macro="" textlink="">
      <xdr:nvSpPr>
        <xdr:cNvPr id="35" name="AutoShape 1" descr="Uploaded image">
          <a:extLst>
            <a:ext uri="{FF2B5EF4-FFF2-40B4-BE49-F238E27FC236}">
              <a16:creationId xmlns:a16="http://schemas.microsoft.com/office/drawing/2014/main" id="{956D15DF-E5DD-43E6-907E-981F11761B14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</xdr:row>
      <xdr:rowOff>0</xdr:rowOff>
    </xdr:from>
    <xdr:ext cx="304800" cy="304800"/>
    <xdr:sp macro="" textlink="">
      <xdr:nvSpPr>
        <xdr:cNvPr id="36" name="AutoShape 1" descr="Uploaded image">
          <a:extLst>
            <a:ext uri="{FF2B5EF4-FFF2-40B4-BE49-F238E27FC236}">
              <a16:creationId xmlns:a16="http://schemas.microsoft.com/office/drawing/2014/main" id="{85C2290B-3866-446C-BFA2-367EC212B834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21</xdr:row>
      <xdr:rowOff>0</xdr:rowOff>
    </xdr:from>
    <xdr:ext cx="304800" cy="304800"/>
    <xdr:sp macro="" textlink="">
      <xdr:nvSpPr>
        <xdr:cNvPr id="37" name="AutoShape 1" descr="Uploaded image">
          <a:extLst>
            <a:ext uri="{FF2B5EF4-FFF2-40B4-BE49-F238E27FC236}">
              <a16:creationId xmlns:a16="http://schemas.microsoft.com/office/drawing/2014/main" id="{E0F162EE-8756-406D-AECF-D946C0623025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21</xdr:row>
      <xdr:rowOff>0</xdr:rowOff>
    </xdr:from>
    <xdr:ext cx="304800" cy="304800"/>
    <xdr:sp macro="" textlink="">
      <xdr:nvSpPr>
        <xdr:cNvPr id="38" name="AutoShape 1" descr="Uploaded image">
          <a:extLst>
            <a:ext uri="{FF2B5EF4-FFF2-40B4-BE49-F238E27FC236}">
              <a16:creationId xmlns:a16="http://schemas.microsoft.com/office/drawing/2014/main" id="{B2608F77-C251-4DDE-9EA3-362FD9B72E0E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21</xdr:row>
      <xdr:rowOff>0</xdr:rowOff>
    </xdr:from>
    <xdr:ext cx="304800" cy="304800"/>
    <xdr:sp macro="" textlink="">
      <xdr:nvSpPr>
        <xdr:cNvPr id="39" name="AutoShape 1" descr="Uploaded image">
          <a:extLst>
            <a:ext uri="{FF2B5EF4-FFF2-40B4-BE49-F238E27FC236}">
              <a16:creationId xmlns:a16="http://schemas.microsoft.com/office/drawing/2014/main" id="{470E90D8-BC11-47A4-97BC-D208510ADD3F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21</xdr:row>
      <xdr:rowOff>0</xdr:rowOff>
    </xdr:from>
    <xdr:ext cx="304800" cy="304800"/>
    <xdr:sp macro="" textlink="">
      <xdr:nvSpPr>
        <xdr:cNvPr id="40" name="AutoShape 1" descr="Uploaded image">
          <a:extLst>
            <a:ext uri="{FF2B5EF4-FFF2-40B4-BE49-F238E27FC236}">
              <a16:creationId xmlns:a16="http://schemas.microsoft.com/office/drawing/2014/main" id="{7B3A9511-366A-416D-95C4-978B7121EFE9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21</xdr:row>
      <xdr:rowOff>0</xdr:rowOff>
    </xdr:from>
    <xdr:ext cx="304800" cy="304800"/>
    <xdr:sp macro="" textlink="">
      <xdr:nvSpPr>
        <xdr:cNvPr id="41" name="AutoShape 1" descr="Uploaded image">
          <a:extLst>
            <a:ext uri="{FF2B5EF4-FFF2-40B4-BE49-F238E27FC236}">
              <a16:creationId xmlns:a16="http://schemas.microsoft.com/office/drawing/2014/main" id="{D12ABC69-E6BC-40D1-85A5-B5EB51D2DA9F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4800"/>
    <xdr:sp macro="" textlink="">
      <xdr:nvSpPr>
        <xdr:cNvPr id="42" name="AutoShape 1" descr="Uploaded image">
          <a:extLst>
            <a:ext uri="{FF2B5EF4-FFF2-40B4-BE49-F238E27FC236}">
              <a16:creationId xmlns:a16="http://schemas.microsoft.com/office/drawing/2014/main" id="{68387980-1B9D-417E-93C5-B97640208EB2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4800"/>
    <xdr:sp macro="" textlink="">
      <xdr:nvSpPr>
        <xdr:cNvPr id="43" name="AutoShape 1" descr="Uploaded image">
          <a:extLst>
            <a:ext uri="{FF2B5EF4-FFF2-40B4-BE49-F238E27FC236}">
              <a16:creationId xmlns:a16="http://schemas.microsoft.com/office/drawing/2014/main" id="{C089F84D-C907-49CE-9FA7-15CF224D5595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4800"/>
    <xdr:sp macro="" textlink="">
      <xdr:nvSpPr>
        <xdr:cNvPr id="44" name="AutoShape 1" descr="Uploaded image">
          <a:extLst>
            <a:ext uri="{FF2B5EF4-FFF2-40B4-BE49-F238E27FC236}">
              <a16:creationId xmlns:a16="http://schemas.microsoft.com/office/drawing/2014/main" id="{08B51560-7844-480C-A1D4-F08855ADC4F0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4800"/>
    <xdr:sp macro="" textlink="">
      <xdr:nvSpPr>
        <xdr:cNvPr id="45" name="AutoShape 1" descr="Uploaded image">
          <a:extLst>
            <a:ext uri="{FF2B5EF4-FFF2-40B4-BE49-F238E27FC236}">
              <a16:creationId xmlns:a16="http://schemas.microsoft.com/office/drawing/2014/main" id="{A5914003-825F-4542-8048-861D18339272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4800"/>
    <xdr:sp macro="" textlink="">
      <xdr:nvSpPr>
        <xdr:cNvPr id="46" name="AutoShape 1" descr="Uploaded image">
          <a:extLst>
            <a:ext uri="{FF2B5EF4-FFF2-40B4-BE49-F238E27FC236}">
              <a16:creationId xmlns:a16="http://schemas.microsoft.com/office/drawing/2014/main" id="{0FF34146-AEB5-490E-8CEE-05BFA026ADE8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</xdr:row>
      <xdr:rowOff>0</xdr:rowOff>
    </xdr:from>
    <xdr:ext cx="304800" cy="304800"/>
    <xdr:sp macro="" textlink="">
      <xdr:nvSpPr>
        <xdr:cNvPr id="47" name="AutoShape 1" descr="Uploaded image">
          <a:extLst>
            <a:ext uri="{FF2B5EF4-FFF2-40B4-BE49-F238E27FC236}">
              <a16:creationId xmlns:a16="http://schemas.microsoft.com/office/drawing/2014/main" id="{B8FA1A63-6636-46AE-BB27-EF35E3AD5DE0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</xdr:row>
      <xdr:rowOff>0</xdr:rowOff>
    </xdr:from>
    <xdr:ext cx="304800" cy="304800"/>
    <xdr:sp macro="" textlink="">
      <xdr:nvSpPr>
        <xdr:cNvPr id="48" name="AutoShape 1" descr="Uploaded image">
          <a:extLst>
            <a:ext uri="{FF2B5EF4-FFF2-40B4-BE49-F238E27FC236}">
              <a16:creationId xmlns:a16="http://schemas.microsoft.com/office/drawing/2014/main" id="{26AF3D7F-02BA-492E-87A6-0E4110ECC98A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</xdr:row>
      <xdr:rowOff>0</xdr:rowOff>
    </xdr:from>
    <xdr:ext cx="304800" cy="304800"/>
    <xdr:sp macro="" textlink="">
      <xdr:nvSpPr>
        <xdr:cNvPr id="49" name="AutoShape 1" descr="Uploaded image">
          <a:extLst>
            <a:ext uri="{FF2B5EF4-FFF2-40B4-BE49-F238E27FC236}">
              <a16:creationId xmlns:a16="http://schemas.microsoft.com/office/drawing/2014/main" id="{76F5F6E2-CFD0-48ED-A0B3-1998843902B4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</xdr:row>
      <xdr:rowOff>0</xdr:rowOff>
    </xdr:from>
    <xdr:ext cx="304800" cy="304800"/>
    <xdr:sp macro="" textlink="">
      <xdr:nvSpPr>
        <xdr:cNvPr id="50" name="AutoShape 1" descr="Uploaded image">
          <a:extLst>
            <a:ext uri="{FF2B5EF4-FFF2-40B4-BE49-F238E27FC236}">
              <a16:creationId xmlns:a16="http://schemas.microsoft.com/office/drawing/2014/main" id="{4A827B6C-826A-43E6-8BCC-080E7D80A668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</xdr:row>
      <xdr:rowOff>0</xdr:rowOff>
    </xdr:from>
    <xdr:ext cx="304800" cy="304800"/>
    <xdr:sp macro="" textlink="">
      <xdr:nvSpPr>
        <xdr:cNvPr id="51" name="AutoShape 1" descr="Uploaded image">
          <a:extLst>
            <a:ext uri="{FF2B5EF4-FFF2-40B4-BE49-F238E27FC236}">
              <a16:creationId xmlns:a16="http://schemas.microsoft.com/office/drawing/2014/main" id="{419EF67C-9A84-4466-91E5-E012F6AC4869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1672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24</xdr:row>
      <xdr:rowOff>0</xdr:rowOff>
    </xdr:from>
    <xdr:ext cx="304800" cy="304800"/>
    <xdr:sp macro="" textlink="">
      <xdr:nvSpPr>
        <xdr:cNvPr id="52" name="AutoShape 1" descr="Uploaded image">
          <a:extLst>
            <a:ext uri="{FF2B5EF4-FFF2-40B4-BE49-F238E27FC236}">
              <a16:creationId xmlns:a16="http://schemas.microsoft.com/office/drawing/2014/main" id="{F32AF12B-0A85-4027-A205-1E5A8DB664FA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24</xdr:row>
      <xdr:rowOff>0</xdr:rowOff>
    </xdr:from>
    <xdr:ext cx="304800" cy="304800"/>
    <xdr:sp macro="" textlink="">
      <xdr:nvSpPr>
        <xdr:cNvPr id="53" name="AutoShape 1" descr="Uploaded image">
          <a:extLst>
            <a:ext uri="{FF2B5EF4-FFF2-40B4-BE49-F238E27FC236}">
              <a16:creationId xmlns:a16="http://schemas.microsoft.com/office/drawing/2014/main" id="{A53599B4-BD11-4007-A483-9DFDECB1C513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24</xdr:row>
      <xdr:rowOff>0</xdr:rowOff>
    </xdr:from>
    <xdr:ext cx="304800" cy="304800"/>
    <xdr:sp macro="" textlink="">
      <xdr:nvSpPr>
        <xdr:cNvPr id="54" name="AutoShape 1" descr="Uploaded image">
          <a:extLst>
            <a:ext uri="{FF2B5EF4-FFF2-40B4-BE49-F238E27FC236}">
              <a16:creationId xmlns:a16="http://schemas.microsoft.com/office/drawing/2014/main" id="{2F80C39E-CC9C-46C1-95A5-2BF9646F4923}"/>
            </a:ext>
          </a:extLst>
        </xdr:cNvPr>
        <xdr:cNvSpPr>
          <a:spLocks noChangeAspect="1" noChangeArrowheads="1"/>
        </xdr:cNvSpPr>
      </xdr:nvSpPr>
      <xdr:spPr bwMode="auto">
        <a:xfrm>
          <a:off x="20980918" y="3351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5</xdr:row>
      <xdr:rowOff>0</xdr:rowOff>
    </xdr:from>
    <xdr:ext cx="304800" cy="302647"/>
    <xdr:sp macro="" textlink="">
      <xdr:nvSpPr>
        <xdr:cNvPr id="55" name="AutoShape 1" descr="Uploaded image">
          <a:extLst>
            <a:ext uri="{FF2B5EF4-FFF2-40B4-BE49-F238E27FC236}">
              <a16:creationId xmlns:a16="http://schemas.microsoft.com/office/drawing/2014/main" id="{FF4DD30D-519E-4148-894E-1D781D917CBC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6</xdr:row>
      <xdr:rowOff>0</xdr:rowOff>
    </xdr:from>
    <xdr:ext cx="304800" cy="304800"/>
    <xdr:sp macro="" textlink="">
      <xdr:nvSpPr>
        <xdr:cNvPr id="56" name="AutoShape 1" descr="Uploaded image">
          <a:extLst>
            <a:ext uri="{FF2B5EF4-FFF2-40B4-BE49-F238E27FC236}">
              <a16:creationId xmlns:a16="http://schemas.microsoft.com/office/drawing/2014/main" id="{18094F78-756C-451A-9337-6A2EDEAB70AC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6</xdr:row>
      <xdr:rowOff>0</xdr:rowOff>
    </xdr:from>
    <xdr:ext cx="304800" cy="302647"/>
    <xdr:sp macro="" textlink="">
      <xdr:nvSpPr>
        <xdr:cNvPr id="57" name="AutoShape 1" descr="Uploaded image">
          <a:extLst>
            <a:ext uri="{FF2B5EF4-FFF2-40B4-BE49-F238E27FC236}">
              <a16:creationId xmlns:a16="http://schemas.microsoft.com/office/drawing/2014/main" id="{5DABF7A9-D9DA-4965-97F1-1A9D3A9728A6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7</xdr:row>
      <xdr:rowOff>0</xdr:rowOff>
    </xdr:from>
    <xdr:ext cx="304800" cy="304800"/>
    <xdr:sp macro="" textlink="">
      <xdr:nvSpPr>
        <xdr:cNvPr id="58" name="AutoShape 1" descr="Uploaded image">
          <a:extLst>
            <a:ext uri="{FF2B5EF4-FFF2-40B4-BE49-F238E27FC236}">
              <a16:creationId xmlns:a16="http://schemas.microsoft.com/office/drawing/2014/main" id="{30DD013A-E6F1-47D1-97B2-640748111D76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7</xdr:row>
      <xdr:rowOff>0</xdr:rowOff>
    </xdr:from>
    <xdr:ext cx="304800" cy="302647"/>
    <xdr:sp macro="" textlink="">
      <xdr:nvSpPr>
        <xdr:cNvPr id="59" name="AutoShape 1" descr="Uploaded image">
          <a:extLst>
            <a:ext uri="{FF2B5EF4-FFF2-40B4-BE49-F238E27FC236}">
              <a16:creationId xmlns:a16="http://schemas.microsoft.com/office/drawing/2014/main" id="{4F42EFD7-D029-4BD5-914F-54C5DC85F20D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7</xdr:row>
      <xdr:rowOff>0</xdr:rowOff>
    </xdr:from>
    <xdr:ext cx="304800" cy="302647"/>
    <xdr:sp macro="" textlink="">
      <xdr:nvSpPr>
        <xdr:cNvPr id="60" name="AutoShape 1" descr="Uploaded image">
          <a:extLst>
            <a:ext uri="{FF2B5EF4-FFF2-40B4-BE49-F238E27FC236}">
              <a16:creationId xmlns:a16="http://schemas.microsoft.com/office/drawing/2014/main" id="{D08020F7-D0D8-49E2-B410-0494AD10D84A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</xdr:row>
      <xdr:rowOff>0</xdr:rowOff>
    </xdr:from>
    <xdr:ext cx="304800" cy="304800"/>
    <xdr:sp macro="" textlink="">
      <xdr:nvSpPr>
        <xdr:cNvPr id="61" name="AutoShape 1" descr="Uploaded image">
          <a:extLst>
            <a:ext uri="{FF2B5EF4-FFF2-40B4-BE49-F238E27FC236}">
              <a16:creationId xmlns:a16="http://schemas.microsoft.com/office/drawing/2014/main" id="{46405828-9C0B-469C-98A7-06E39F9743EC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</xdr:row>
      <xdr:rowOff>0</xdr:rowOff>
    </xdr:from>
    <xdr:ext cx="304800" cy="302647"/>
    <xdr:sp macro="" textlink="">
      <xdr:nvSpPr>
        <xdr:cNvPr id="62" name="AutoShape 1" descr="Uploaded image">
          <a:extLst>
            <a:ext uri="{FF2B5EF4-FFF2-40B4-BE49-F238E27FC236}">
              <a16:creationId xmlns:a16="http://schemas.microsoft.com/office/drawing/2014/main" id="{3883915C-5C24-4264-8F49-C1F35CF150F4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</xdr:row>
      <xdr:rowOff>0</xdr:rowOff>
    </xdr:from>
    <xdr:ext cx="304800" cy="302647"/>
    <xdr:sp macro="" textlink="">
      <xdr:nvSpPr>
        <xdr:cNvPr id="63" name="AutoShape 1" descr="Uploaded image">
          <a:extLst>
            <a:ext uri="{FF2B5EF4-FFF2-40B4-BE49-F238E27FC236}">
              <a16:creationId xmlns:a16="http://schemas.microsoft.com/office/drawing/2014/main" id="{07F300D2-9F22-493F-AF62-7DD50C3FD504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9</xdr:row>
      <xdr:rowOff>0</xdr:rowOff>
    </xdr:from>
    <xdr:ext cx="304800" cy="304800"/>
    <xdr:sp macro="" textlink="">
      <xdr:nvSpPr>
        <xdr:cNvPr id="1024" name="AutoShape 1" descr="Uploaded image">
          <a:extLst>
            <a:ext uri="{FF2B5EF4-FFF2-40B4-BE49-F238E27FC236}">
              <a16:creationId xmlns:a16="http://schemas.microsoft.com/office/drawing/2014/main" id="{A8F47165-F929-4E67-93BD-A0A4638905B1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9</xdr:row>
      <xdr:rowOff>0</xdr:rowOff>
    </xdr:from>
    <xdr:ext cx="304800" cy="302647"/>
    <xdr:sp macro="" textlink="">
      <xdr:nvSpPr>
        <xdr:cNvPr id="1026" name="AutoShape 1" descr="Uploaded image">
          <a:extLst>
            <a:ext uri="{FF2B5EF4-FFF2-40B4-BE49-F238E27FC236}">
              <a16:creationId xmlns:a16="http://schemas.microsoft.com/office/drawing/2014/main" id="{02CC4851-EF6E-475F-87E9-A1D8C54BE105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9</xdr:row>
      <xdr:rowOff>0</xdr:rowOff>
    </xdr:from>
    <xdr:ext cx="304800" cy="302647"/>
    <xdr:sp macro="" textlink="">
      <xdr:nvSpPr>
        <xdr:cNvPr id="1027" name="AutoShape 1" descr="Uploaded image">
          <a:extLst>
            <a:ext uri="{FF2B5EF4-FFF2-40B4-BE49-F238E27FC236}">
              <a16:creationId xmlns:a16="http://schemas.microsoft.com/office/drawing/2014/main" id="{7BA07855-10D1-4F32-B375-209E5DCB73BD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10</xdr:row>
      <xdr:rowOff>0</xdr:rowOff>
    </xdr:from>
    <xdr:ext cx="304800" cy="304800"/>
    <xdr:sp macro="" textlink="">
      <xdr:nvSpPr>
        <xdr:cNvPr id="1028" name="AutoShape 1" descr="Uploaded image">
          <a:extLst>
            <a:ext uri="{FF2B5EF4-FFF2-40B4-BE49-F238E27FC236}">
              <a16:creationId xmlns:a16="http://schemas.microsoft.com/office/drawing/2014/main" id="{39B7EE3C-25FF-4B91-9F39-5BB5479728EA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10</xdr:row>
      <xdr:rowOff>0</xdr:rowOff>
    </xdr:from>
    <xdr:ext cx="304800" cy="302647"/>
    <xdr:sp macro="" textlink="">
      <xdr:nvSpPr>
        <xdr:cNvPr id="1029" name="AutoShape 1" descr="Uploaded image">
          <a:extLst>
            <a:ext uri="{FF2B5EF4-FFF2-40B4-BE49-F238E27FC236}">
              <a16:creationId xmlns:a16="http://schemas.microsoft.com/office/drawing/2014/main" id="{29315472-0059-426C-A55C-AAEA52B1CB47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10</xdr:row>
      <xdr:rowOff>0</xdr:rowOff>
    </xdr:from>
    <xdr:ext cx="304800" cy="302647"/>
    <xdr:sp macro="" textlink="">
      <xdr:nvSpPr>
        <xdr:cNvPr id="1030" name="AutoShape 1" descr="Uploaded image">
          <a:extLst>
            <a:ext uri="{FF2B5EF4-FFF2-40B4-BE49-F238E27FC236}">
              <a16:creationId xmlns:a16="http://schemas.microsoft.com/office/drawing/2014/main" id="{864DBBEA-05FC-41B9-A99E-95A60A6F5181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11</xdr:row>
      <xdr:rowOff>0</xdr:rowOff>
    </xdr:from>
    <xdr:ext cx="304800" cy="304800"/>
    <xdr:sp macro="" textlink="">
      <xdr:nvSpPr>
        <xdr:cNvPr id="1031" name="AutoShape 1" descr="Uploaded image">
          <a:extLst>
            <a:ext uri="{FF2B5EF4-FFF2-40B4-BE49-F238E27FC236}">
              <a16:creationId xmlns:a16="http://schemas.microsoft.com/office/drawing/2014/main" id="{E4EA2516-4B4A-4F31-A8FE-3E66BDA58510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11</xdr:row>
      <xdr:rowOff>0</xdr:rowOff>
    </xdr:from>
    <xdr:ext cx="304800" cy="302647"/>
    <xdr:sp macro="" textlink="">
      <xdr:nvSpPr>
        <xdr:cNvPr id="1032" name="AutoShape 1" descr="Uploaded image">
          <a:extLst>
            <a:ext uri="{FF2B5EF4-FFF2-40B4-BE49-F238E27FC236}">
              <a16:creationId xmlns:a16="http://schemas.microsoft.com/office/drawing/2014/main" id="{ED2EAEA4-AEC3-4A13-B46F-CD5C9E306E17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11</xdr:row>
      <xdr:rowOff>0</xdr:rowOff>
    </xdr:from>
    <xdr:ext cx="304800" cy="302647"/>
    <xdr:sp macro="" textlink="">
      <xdr:nvSpPr>
        <xdr:cNvPr id="1033" name="AutoShape 1" descr="Uploaded image">
          <a:extLst>
            <a:ext uri="{FF2B5EF4-FFF2-40B4-BE49-F238E27FC236}">
              <a16:creationId xmlns:a16="http://schemas.microsoft.com/office/drawing/2014/main" id="{74750051-5408-4FC1-A62F-B3A2CEB0E3E2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</xdr:row>
      <xdr:rowOff>0</xdr:rowOff>
    </xdr:from>
    <xdr:ext cx="304800" cy="304800"/>
    <xdr:sp macro="" textlink="">
      <xdr:nvSpPr>
        <xdr:cNvPr id="1034" name="AutoShape 1" descr="Uploaded image">
          <a:extLst>
            <a:ext uri="{FF2B5EF4-FFF2-40B4-BE49-F238E27FC236}">
              <a16:creationId xmlns:a16="http://schemas.microsoft.com/office/drawing/2014/main" id="{FBC59411-F877-49B7-B9B3-3E8F34734F2F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</xdr:row>
      <xdr:rowOff>0</xdr:rowOff>
    </xdr:from>
    <xdr:ext cx="304800" cy="302647"/>
    <xdr:sp macro="" textlink="">
      <xdr:nvSpPr>
        <xdr:cNvPr id="1035" name="AutoShape 1" descr="Uploaded image">
          <a:extLst>
            <a:ext uri="{FF2B5EF4-FFF2-40B4-BE49-F238E27FC236}">
              <a16:creationId xmlns:a16="http://schemas.microsoft.com/office/drawing/2014/main" id="{F606BA3B-FCB4-480E-B258-5AEEA6BEF4EC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</xdr:row>
      <xdr:rowOff>0</xdr:rowOff>
    </xdr:from>
    <xdr:ext cx="304800" cy="302647"/>
    <xdr:sp macro="" textlink="">
      <xdr:nvSpPr>
        <xdr:cNvPr id="1036" name="AutoShape 1" descr="Uploaded image">
          <a:extLst>
            <a:ext uri="{FF2B5EF4-FFF2-40B4-BE49-F238E27FC236}">
              <a16:creationId xmlns:a16="http://schemas.microsoft.com/office/drawing/2014/main" id="{A22D6ABE-6FF1-47C3-88A9-FE030FCCF0BE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13</xdr:row>
      <xdr:rowOff>0</xdr:rowOff>
    </xdr:from>
    <xdr:ext cx="304800" cy="304800"/>
    <xdr:sp macro="" textlink="">
      <xdr:nvSpPr>
        <xdr:cNvPr id="1037" name="AutoShape 1" descr="Uploaded image">
          <a:extLst>
            <a:ext uri="{FF2B5EF4-FFF2-40B4-BE49-F238E27FC236}">
              <a16:creationId xmlns:a16="http://schemas.microsoft.com/office/drawing/2014/main" id="{28767899-B3BD-47D3-8669-0555BF93FB8E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13</xdr:row>
      <xdr:rowOff>0</xdr:rowOff>
    </xdr:from>
    <xdr:ext cx="304800" cy="302647"/>
    <xdr:sp macro="" textlink="">
      <xdr:nvSpPr>
        <xdr:cNvPr id="1038" name="AutoShape 1" descr="Uploaded image">
          <a:extLst>
            <a:ext uri="{FF2B5EF4-FFF2-40B4-BE49-F238E27FC236}">
              <a16:creationId xmlns:a16="http://schemas.microsoft.com/office/drawing/2014/main" id="{E54AE689-A148-4F93-A0A5-585200E2C913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13</xdr:row>
      <xdr:rowOff>0</xdr:rowOff>
    </xdr:from>
    <xdr:ext cx="304800" cy="302647"/>
    <xdr:sp macro="" textlink="">
      <xdr:nvSpPr>
        <xdr:cNvPr id="1039" name="AutoShape 1" descr="Uploaded image">
          <a:extLst>
            <a:ext uri="{FF2B5EF4-FFF2-40B4-BE49-F238E27FC236}">
              <a16:creationId xmlns:a16="http://schemas.microsoft.com/office/drawing/2014/main" id="{4AF41130-1406-4748-A130-9F5E1A7F5DE7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14</xdr:row>
      <xdr:rowOff>0</xdr:rowOff>
    </xdr:from>
    <xdr:ext cx="304800" cy="304800"/>
    <xdr:sp macro="" textlink="">
      <xdr:nvSpPr>
        <xdr:cNvPr id="1040" name="AutoShape 1" descr="Uploaded image">
          <a:extLst>
            <a:ext uri="{FF2B5EF4-FFF2-40B4-BE49-F238E27FC236}">
              <a16:creationId xmlns:a16="http://schemas.microsoft.com/office/drawing/2014/main" id="{8B5E4168-9FDF-4A72-BB8D-3F3BE9A1F154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14</xdr:row>
      <xdr:rowOff>0</xdr:rowOff>
    </xdr:from>
    <xdr:ext cx="304800" cy="302647"/>
    <xdr:sp macro="" textlink="">
      <xdr:nvSpPr>
        <xdr:cNvPr id="1041" name="AutoShape 1" descr="Uploaded image">
          <a:extLst>
            <a:ext uri="{FF2B5EF4-FFF2-40B4-BE49-F238E27FC236}">
              <a16:creationId xmlns:a16="http://schemas.microsoft.com/office/drawing/2014/main" id="{DA5A1CF9-CCA7-4492-953A-0E918E1B4851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14</xdr:row>
      <xdr:rowOff>0</xdr:rowOff>
    </xdr:from>
    <xdr:ext cx="304800" cy="302647"/>
    <xdr:sp macro="" textlink="">
      <xdr:nvSpPr>
        <xdr:cNvPr id="1042" name="AutoShape 1" descr="Uploaded image">
          <a:extLst>
            <a:ext uri="{FF2B5EF4-FFF2-40B4-BE49-F238E27FC236}">
              <a16:creationId xmlns:a16="http://schemas.microsoft.com/office/drawing/2014/main" id="{3AA8D540-32F3-4AC6-A979-45EA672D78B7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15</xdr:row>
      <xdr:rowOff>0</xdr:rowOff>
    </xdr:from>
    <xdr:ext cx="304800" cy="304800"/>
    <xdr:sp macro="" textlink="">
      <xdr:nvSpPr>
        <xdr:cNvPr id="1043" name="AutoShape 1" descr="Uploaded image">
          <a:extLst>
            <a:ext uri="{FF2B5EF4-FFF2-40B4-BE49-F238E27FC236}">
              <a16:creationId xmlns:a16="http://schemas.microsoft.com/office/drawing/2014/main" id="{1084ABB9-E0EA-482E-94F1-A9EA6BEAE5D1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15</xdr:row>
      <xdr:rowOff>0</xdr:rowOff>
    </xdr:from>
    <xdr:ext cx="304800" cy="302647"/>
    <xdr:sp macro="" textlink="">
      <xdr:nvSpPr>
        <xdr:cNvPr id="1044" name="AutoShape 1" descr="Uploaded image">
          <a:extLst>
            <a:ext uri="{FF2B5EF4-FFF2-40B4-BE49-F238E27FC236}">
              <a16:creationId xmlns:a16="http://schemas.microsoft.com/office/drawing/2014/main" id="{187B595D-D463-431F-907C-9D75AD86E097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15</xdr:row>
      <xdr:rowOff>0</xdr:rowOff>
    </xdr:from>
    <xdr:ext cx="304800" cy="302647"/>
    <xdr:sp macro="" textlink="">
      <xdr:nvSpPr>
        <xdr:cNvPr id="1045" name="AutoShape 1" descr="Uploaded image">
          <a:extLst>
            <a:ext uri="{FF2B5EF4-FFF2-40B4-BE49-F238E27FC236}">
              <a16:creationId xmlns:a16="http://schemas.microsoft.com/office/drawing/2014/main" id="{D8D37856-4E81-4868-B7FB-A2DBA03733C5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16</xdr:row>
      <xdr:rowOff>0</xdr:rowOff>
    </xdr:from>
    <xdr:ext cx="304800" cy="304800"/>
    <xdr:sp macro="" textlink="">
      <xdr:nvSpPr>
        <xdr:cNvPr id="1046" name="AutoShape 1" descr="Uploaded image">
          <a:extLst>
            <a:ext uri="{FF2B5EF4-FFF2-40B4-BE49-F238E27FC236}">
              <a16:creationId xmlns:a16="http://schemas.microsoft.com/office/drawing/2014/main" id="{8D4960EA-C0C5-49E6-ACCA-98A6874C57BA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16</xdr:row>
      <xdr:rowOff>0</xdr:rowOff>
    </xdr:from>
    <xdr:ext cx="304800" cy="302647"/>
    <xdr:sp macro="" textlink="">
      <xdr:nvSpPr>
        <xdr:cNvPr id="1047" name="AutoShape 1" descr="Uploaded image">
          <a:extLst>
            <a:ext uri="{FF2B5EF4-FFF2-40B4-BE49-F238E27FC236}">
              <a16:creationId xmlns:a16="http://schemas.microsoft.com/office/drawing/2014/main" id="{E2CD9CF1-CFF0-4044-B990-20D8FE11064E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16</xdr:row>
      <xdr:rowOff>0</xdr:rowOff>
    </xdr:from>
    <xdr:ext cx="304800" cy="302647"/>
    <xdr:sp macro="" textlink="">
      <xdr:nvSpPr>
        <xdr:cNvPr id="1048" name="AutoShape 1" descr="Uploaded image">
          <a:extLst>
            <a:ext uri="{FF2B5EF4-FFF2-40B4-BE49-F238E27FC236}">
              <a16:creationId xmlns:a16="http://schemas.microsoft.com/office/drawing/2014/main" id="{04FDE6C6-7A27-481A-BC6F-0227A5CAA12F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17</xdr:row>
      <xdr:rowOff>0</xdr:rowOff>
    </xdr:from>
    <xdr:ext cx="304800" cy="304800"/>
    <xdr:sp macro="" textlink="">
      <xdr:nvSpPr>
        <xdr:cNvPr id="1049" name="AutoShape 1" descr="Uploaded image">
          <a:extLst>
            <a:ext uri="{FF2B5EF4-FFF2-40B4-BE49-F238E27FC236}">
              <a16:creationId xmlns:a16="http://schemas.microsoft.com/office/drawing/2014/main" id="{273E207A-D868-4E4D-84C9-F6B93A626287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17</xdr:row>
      <xdr:rowOff>0</xdr:rowOff>
    </xdr:from>
    <xdr:ext cx="304800" cy="302647"/>
    <xdr:sp macro="" textlink="">
      <xdr:nvSpPr>
        <xdr:cNvPr id="1050" name="AutoShape 1" descr="Uploaded image">
          <a:extLst>
            <a:ext uri="{FF2B5EF4-FFF2-40B4-BE49-F238E27FC236}">
              <a16:creationId xmlns:a16="http://schemas.microsoft.com/office/drawing/2014/main" id="{BA467CBE-58B7-4297-A837-9E00DF2C69B2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17</xdr:row>
      <xdr:rowOff>0</xdr:rowOff>
    </xdr:from>
    <xdr:ext cx="304800" cy="302647"/>
    <xdr:sp macro="" textlink="">
      <xdr:nvSpPr>
        <xdr:cNvPr id="1051" name="AutoShape 1" descr="Uploaded image">
          <a:extLst>
            <a:ext uri="{FF2B5EF4-FFF2-40B4-BE49-F238E27FC236}">
              <a16:creationId xmlns:a16="http://schemas.microsoft.com/office/drawing/2014/main" id="{E754B2E1-98A0-4ECE-8DF8-702A5A4DC51D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18</xdr:row>
      <xdr:rowOff>0</xdr:rowOff>
    </xdr:from>
    <xdr:ext cx="304800" cy="304800"/>
    <xdr:sp macro="" textlink="">
      <xdr:nvSpPr>
        <xdr:cNvPr id="1052" name="AutoShape 1" descr="Uploaded image">
          <a:extLst>
            <a:ext uri="{FF2B5EF4-FFF2-40B4-BE49-F238E27FC236}">
              <a16:creationId xmlns:a16="http://schemas.microsoft.com/office/drawing/2014/main" id="{608E90F5-0BF7-4009-AD24-D27C607D22A0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18</xdr:row>
      <xdr:rowOff>0</xdr:rowOff>
    </xdr:from>
    <xdr:ext cx="304800" cy="302647"/>
    <xdr:sp macro="" textlink="">
      <xdr:nvSpPr>
        <xdr:cNvPr id="1053" name="AutoShape 1" descr="Uploaded image">
          <a:extLst>
            <a:ext uri="{FF2B5EF4-FFF2-40B4-BE49-F238E27FC236}">
              <a16:creationId xmlns:a16="http://schemas.microsoft.com/office/drawing/2014/main" id="{6AB1F291-78AD-475C-92AC-07556F8564E4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18</xdr:row>
      <xdr:rowOff>0</xdr:rowOff>
    </xdr:from>
    <xdr:ext cx="304800" cy="302647"/>
    <xdr:sp macro="" textlink="">
      <xdr:nvSpPr>
        <xdr:cNvPr id="1054" name="AutoShape 1" descr="Uploaded image">
          <a:extLst>
            <a:ext uri="{FF2B5EF4-FFF2-40B4-BE49-F238E27FC236}">
              <a16:creationId xmlns:a16="http://schemas.microsoft.com/office/drawing/2014/main" id="{A48FCAA1-57B5-4FC6-8A94-3AE22C108B3E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19</xdr:row>
      <xdr:rowOff>0</xdr:rowOff>
    </xdr:from>
    <xdr:ext cx="304800" cy="304800"/>
    <xdr:sp macro="" textlink="">
      <xdr:nvSpPr>
        <xdr:cNvPr id="1055" name="AutoShape 1" descr="Uploaded image">
          <a:extLst>
            <a:ext uri="{FF2B5EF4-FFF2-40B4-BE49-F238E27FC236}">
              <a16:creationId xmlns:a16="http://schemas.microsoft.com/office/drawing/2014/main" id="{E39B778D-83DB-4E51-8EA2-C74F434CB36C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19</xdr:row>
      <xdr:rowOff>0</xdr:rowOff>
    </xdr:from>
    <xdr:ext cx="304800" cy="302647"/>
    <xdr:sp macro="" textlink="">
      <xdr:nvSpPr>
        <xdr:cNvPr id="1056" name="AutoShape 1" descr="Uploaded image">
          <a:extLst>
            <a:ext uri="{FF2B5EF4-FFF2-40B4-BE49-F238E27FC236}">
              <a16:creationId xmlns:a16="http://schemas.microsoft.com/office/drawing/2014/main" id="{9BB0038B-8440-492E-9F19-3F4ACDD9E78D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19</xdr:row>
      <xdr:rowOff>0</xdr:rowOff>
    </xdr:from>
    <xdr:ext cx="304800" cy="302647"/>
    <xdr:sp macro="" textlink="">
      <xdr:nvSpPr>
        <xdr:cNvPr id="1057" name="AutoShape 1" descr="Uploaded image">
          <a:extLst>
            <a:ext uri="{FF2B5EF4-FFF2-40B4-BE49-F238E27FC236}">
              <a16:creationId xmlns:a16="http://schemas.microsoft.com/office/drawing/2014/main" id="{620B4FF7-9150-4C9C-A00C-CBD236D74FCD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</xdr:row>
      <xdr:rowOff>0</xdr:rowOff>
    </xdr:from>
    <xdr:ext cx="304800" cy="304800"/>
    <xdr:sp macro="" textlink="">
      <xdr:nvSpPr>
        <xdr:cNvPr id="1058" name="AutoShape 1" descr="Uploaded image">
          <a:extLst>
            <a:ext uri="{FF2B5EF4-FFF2-40B4-BE49-F238E27FC236}">
              <a16:creationId xmlns:a16="http://schemas.microsoft.com/office/drawing/2014/main" id="{9758CE09-78C2-4E4E-B818-E48B5E5277B4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</xdr:row>
      <xdr:rowOff>0</xdr:rowOff>
    </xdr:from>
    <xdr:ext cx="304800" cy="302647"/>
    <xdr:sp macro="" textlink="">
      <xdr:nvSpPr>
        <xdr:cNvPr id="1059" name="AutoShape 1" descr="Uploaded image">
          <a:extLst>
            <a:ext uri="{FF2B5EF4-FFF2-40B4-BE49-F238E27FC236}">
              <a16:creationId xmlns:a16="http://schemas.microsoft.com/office/drawing/2014/main" id="{F0C7014B-E5BE-4DD9-820A-3A0294F5797D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</xdr:row>
      <xdr:rowOff>0</xdr:rowOff>
    </xdr:from>
    <xdr:ext cx="304800" cy="302647"/>
    <xdr:sp macro="" textlink="">
      <xdr:nvSpPr>
        <xdr:cNvPr id="1060" name="AutoShape 1" descr="Uploaded image">
          <a:extLst>
            <a:ext uri="{FF2B5EF4-FFF2-40B4-BE49-F238E27FC236}">
              <a16:creationId xmlns:a16="http://schemas.microsoft.com/office/drawing/2014/main" id="{23E7D957-B461-4D5F-8120-01B484F8BA4D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21</xdr:row>
      <xdr:rowOff>0</xdr:rowOff>
    </xdr:from>
    <xdr:ext cx="304800" cy="304800"/>
    <xdr:sp macro="" textlink="">
      <xdr:nvSpPr>
        <xdr:cNvPr id="1061" name="AutoShape 1" descr="Uploaded image">
          <a:extLst>
            <a:ext uri="{FF2B5EF4-FFF2-40B4-BE49-F238E27FC236}">
              <a16:creationId xmlns:a16="http://schemas.microsoft.com/office/drawing/2014/main" id="{4B1A6604-3F00-47DD-A011-C61D96488676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21</xdr:row>
      <xdr:rowOff>0</xdr:rowOff>
    </xdr:from>
    <xdr:ext cx="304800" cy="302647"/>
    <xdr:sp macro="" textlink="">
      <xdr:nvSpPr>
        <xdr:cNvPr id="1062" name="AutoShape 1" descr="Uploaded image">
          <a:extLst>
            <a:ext uri="{FF2B5EF4-FFF2-40B4-BE49-F238E27FC236}">
              <a16:creationId xmlns:a16="http://schemas.microsoft.com/office/drawing/2014/main" id="{CF279368-0776-4CDF-BDF7-E73142DEADFE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21</xdr:row>
      <xdr:rowOff>0</xdr:rowOff>
    </xdr:from>
    <xdr:ext cx="304800" cy="302647"/>
    <xdr:sp macro="" textlink="">
      <xdr:nvSpPr>
        <xdr:cNvPr id="1063" name="AutoShape 1" descr="Uploaded image">
          <a:extLst>
            <a:ext uri="{FF2B5EF4-FFF2-40B4-BE49-F238E27FC236}">
              <a16:creationId xmlns:a16="http://schemas.microsoft.com/office/drawing/2014/main" id="{86DCF987-DA25-48B2-AC92-5ADA7C39FB91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4800"/>
    <xdr:sp macro="" textlink="">
      <xdr:nvSpPr>
        <xdr:cNvPr id="1064" name="AutoShape 1" descr="Uploaded image">
          <a:extLst>
            <a:ext uri="{FF2B5EF4-FFF2-40B4-BE49-F238E27FC236}">
              <a16:creationId xmlns:a16="http://schemas.microsoft.com/office/drawing/2014/main" id="{0CD48263-71F7-4246-BCB5-B99A0408FECD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2647"/>
    <xdr:sp macro="" textlink="">
      <xdr:nvSpPr>
        <xdr:cNvPr id="1065" name="AutoShape 1" descr="Uploaded image">
          <a:extLst>
            <a:ext uri="{FF2B5EF4-FFF2-40B4-BE49-F238E27FC236}">
              <a16:creationId xmlns:a16="http://schemas.microsoft.com/office/drawing/2014/main" id="{71C867DE-D997-4BC6-A637-9AE9C20D16B5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2647"/>
    <xdr:sp macro="" textlink="">
      <xdr:nvSpPr>
        <xdr:cNvPr id="1066" name="AutoShape 1" descr="Uploaded image">
          <a:extLst>
            <a:ext uri="{FF2B5EF4-FFF2-40B4-BE49-F238E27FC236}">
              <a16:creationId xmlns:a16="http://schemas.microsoft.com/office/drawing/2014/main" id="{4FB5DE17-CA2E-4B66-BD52-DE5907821682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</xdr:row>
      <xdr:rowOff>0</xdr:rowOff>
    </xdr:from>
    <xdr:ext cx="304800" cy="304800"/>
    <xdr:sp macro="" textlink="">
      <xdr:nvSpPr>
        <xdr:cNvPr id="1067" name="AutoShape 1" descr="Uploaded image">
          <a:extLst>
            <a:ext uri="{FF2B5EF4-FFF2-40B4-BE49-F238E27FC236}">
              <a16:creationId xmlns:a16="http://schemas.microsoft.com/office/drawing/2014/main" id="{C05B2793-1EF6-4B1B-80D7-A52C0D962F88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</xdr:row>
      <xdr:rowOff>0</xdr:rowOff>
    </xdr:from>
    <xdr:ext cx="304800" cy="302647"/>
    <xdr:sp macro="" textlink="">
      <xdr:nvSpPr>
        <xdr:cNvPr id="1068" name="AutoShape 1" descr="Uploaded image">
          <a:extLst>
            <a:ext uri="{FF2B5EF4-FFF2-40B4-BE49-F238E27FC236}">
              <a16:creationId xmlns:a16="http://schemas.microsoft.com/office/drawing/2014/main" id="{7C08F682-8634-49F7-BA08-356096E73CFB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</xdr:row>
      <xdr:rowOff>0</xdr:rowOff>
    </xdr:from>
    <xdr:ext cx="304800" cy="302647"/>
    <xdr:sp macro="" textlink="">
      <xdr:nvSpPr>
        <xdr:cNvPr id="1069" name="AutoShape 1" descr="Uploaded image">
          <a:extLst>
            <a:ext uri="{FF2B5EF4-FFF2-40B4-BE49-F238E27FC236}">
              <a16:creationId xmlns:a16="http://schemas.microsoft.com/office/drawing/2014/main" id="{230034B2-9E96-464F-9F14-11BEDCCFECAF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24</xdr:row>
      <xdr:rowOff>0</xdr:rowOff>
    </xdr:from>
    <xdr:ext cx="304800" cy="304800"/>
    <xdr:sp macro="" textlink="">
      <xdr:nvSpPr>
        <xdr:cNvPr id="1070" name="AutoShape 1" descr="Uploaded image">
          <a:extLst>
            <a:ext uri="{FF2B5EF4-FFF2-40B4-BE49-F238E27FC236}">
              <a16:creationId xmlns:a16="http://schemas.microsoft.com/office/drawing/2014/main" id="{A006E6F9-3461-4735-A96E-235B6656379D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24</xdr:row>
      <xdr:rowOff>0</xdr:rowOff>
    </xdr:from>
    <xdr:ext cx="304800" cy="302647"/>
    <xdr:sp macro="" textlink="">
      <xdr:nvSpPr>
        <xdr:cNvPr id="1071" name="AutoShape 1" descr="Uploaded image">
          <a:extLst>
            <a:ext uri="{FF2B5EF4-FFF2-40B4-BE49-F238E27FC236}">
              <a16:creationId xmlns:a16="http://schemas.microsoft.com/office/drawing/2014/main" id="{A330B189-5CAB-45BF-B138-04E3C9CEEFB9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24</xdr:row>
      <xdr:rowOff>0</xdr:rowOff>
    </xdr:from>
    <xdr:ext cx="304800" cy="302647"/>
    <xdr:sp macro="" textlink="">
      <xdr:nvSpPr>
        <xdr:cNvPr id="1072" name="AutoShape 1" descr="Uploaded image">
          <a:extLst>
            <a:ext uri="{FF2B5EF4-FFF2-40B4-BE49-F238E27FC236}">
              <a16:creationId xmlns:a16="http://schemas.microsoft.com/office/drawing/2014/main" id="{A72585A3-BC6E-4194-AAD8-3C35F2DFCD0C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25</xdr:row>
      <xdr:rowOff>0</xdr:rowOff>
    </xdr:from>
    <xdr:ext cx="304800" cy="304800"/>
    <xdr:sp macro="" textlink="">
      <xdr:nvSpPr>
        <xdr:cNvPr id="1073" name="AutoShape 1" descr="Uploaded image">
          <a:extLst>
            <a:ext uri="{FF2B5EF4-FFF2-40B4-BE49-F238E27FC236}">
              <a16:creationId xmlns:a16="http://schemas.microsoft.com/office/drawing/2014/main" id="{E22E521A-EFF3-4908-8237-54E33094175A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25</xdr:row>
      <xdr:rowOff>0</xdr:rowOff>
    </xdr:from>
    <xdr:ext cx="304800" cy="302647"/>
    <xdr:sp macro="" textlink="">
      <xdr:nvSpPr>
        <xdr:cNvPr id="1074" name="AutoShape 1" descr="Uploaded image">
          <a:extLst>
            <a:ext uri="{FF2B5EF4-FFF2-40B4-BE49-F238E27FC236}">
              <a16:creationId xmlns:a16="http://schemas.microsoft.com/office/drawing/2014/main" id="{B59B1630-0528-4900-964B-C783AB8A3FF9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25</xdr:row>
      <xdr:rowOff>0</xdr:rowOff>
    </xdr:from>
    <xdr:ext cx="304800" cy="302647"/>
    <xdr:sp macro="" textlink="">
      <xdr:nvSpPr>
        <xdr:cNvPr id="1075" name="AutoShape 1" descr="Uploaded image">
          <a:extLst>
            <a:ext uri="{FF2B5EF4-FFF2-40B4-BE49-F238E27FC236}">
              <a16:creationId xmlns:a16="http://schemas.microsoft.com/office/drawing/2014/main" id="{B8AA319F-937A-4E40-A461-35121387851E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26</xdr:row>
      <xdr:rowOff>0</xdr:rowOff>
    </xdr:from>
    <xdr:ext cx="304800" cy="304800"/>
    <xdr:sp macro="" textlink="">
      <xdr:nvSpPr>
        <xdr:cNvPr id="1076" name="AutoShape 1" descr="Uploaded image">
          <a:extLst>
            <a:ext uri="{FF2B5EF4-FFF2-40B4-BE49-F238E27FC236}">
              <a16:creationId xmlns:a16="http://schemas.microsoft.com/office/drawing/2014/main" id="{8683B3B5-5920-4DDB-9C5A-47EC6A0CD396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26</xdr:row>
      <xdr:rowOff>0</xdr:rowOff>
    </xdr:from>
    <xdr:ext cx="304800" cy="302647"/>
    <xdr:sp macro="" textlink="">
      <xdr:nvSpPr>
        <xdr:cNvPr id="1077" name="AutoShape 1" descr="Uploaded image">
          <a:extLst>
            <a:ext uri="{FF2B5EF4-FFF2-40B4-BE49-F238E27FC236}">
              <a16:creationId xmlns:a16="http://schemas.microsoft.com/office/drawing/2014/main" id="{7A286E94-4470-44E3-A64D-534DD95033ED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26</xdr:row>
      <xdr:rowOff>0</xdr:rowOff>
    </xdr:from>
    <xdr:ext cx="304800" cy="302647"/>
    <xdr:sp macro="" textlink="">
      <xdr:nvSpPr>
        <xdr:cNvPr id="1078" name="AutoShape 1" descr="Uploaded image">
          <a:extLst>
            <a:ext uri="{FF2B5EF4-FFF2-40B4-BE49-F238E27FC236}">
              <a16:creationId xmlns:a16="http://schemas.microsoft.com/office/drawing/2014/main" id="{DD331A98-1AAD-42E9-8E61-D3CFEF245DD7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27</xdr:row>
      <xdr:rowOff>0</xdr:rowOff>
    </xdr:from>
    <xdr:ext cx="304800" cy="304800"/>
    <xdr:sp macro="" textlink="">
      <xdr:nvSpPr>
        <xdr:cNvPr id="1079" name="AutoShape 1" descr="Uploaded image">
          <a:extLst>
            <a:ext uri="{FF2B5EF4-FFF2-40B4-BE49-F238E27FC236}">
              <a16:creationId xmlns:a16="http://schemas.microsoft.com/office/drawing/2014/main" id="{E82512A6-6BD6-4552-80E1-41BEA698CBB9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27</xdr:row>
      <xdr:rowOff>0</xdr:rowOff>
    </xdr:from>
    <xdr:ext cx="304800" cy="302647"/>
    <xdr:sp macro="" textlink="">
      <xdr:nvSpPr>
        <xdr:cNvPr id="1080" name="AutoShape 1" descr="Uploaded image">
          <a:extLst>
            <a:ext uri="{FF2B5EF4-FFF2-40B4-BE49-F238E27FC236}">
              <a16:creationId xmlns:a16="http://schemas.microsoft.com/office/drawing/2014/main" id="{4FB8EAC7-C5E0-4B97-B8F0-72E2A92B757B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27</xdr:row>
      <xdr:rowOff>0</xdr:rowOff>
    </xdr:from>
    <xdr:ext cx="304800" cy="302647"/>
    <xdr:sp macro="" textlink="">
      <xdr:nvSpPr>
        <xdr:cNvPr id="1081" name="AutoShape 1" descr="Uploaded image">
          <a:extLst>
            <a:ext uri="{FF2B5EF4-FFF2-40B4-BE49-F238E27FC236}">
              <a16:creationId xmlns:a16="http://schemas.microsoft.com/office/drawing/2014/main" id="{6C2FA3DD-AD0D-43A3-B8F5-16B7FD911B06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28</xdr:row>
      <xdr:rowOff>0</xdr:rowOff>
    </xdr:from>
    <xdr:ext cx="304800" cy="304800"/>
    <xdr:sp macro="" textlink="">
      <xdr:nvSpPr>
        <xdr:cNvPr id="1082" name="AutoShape 1" descr="Uploaded image">
          <a:extLst>
            <a:ext uri="{FF2B5EF4-FFF2-40B4-BE49-F238E27FC236}">
              <a16:creationId xmlns:a16="http://schemas.microsoft.com/office/drawing/2014/main" id="{68BC697C-95AF-49DF-87CA-6672C3364C53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28</xdr:row>
      <xdr:rowOff>0</xdr:rowOff>
    </xdr:from>
    <xdr:ext cx="304800" cy="302647"/>
    <xdr:sp macro="" textlink="">
      <xdr:nvSpPr>
        <xdr:cNvPr id="1083" name="AutoShape 1" descr="Uploaded image">
          <a:extLst>
            <a:ext uri="{FF2B5EF4-FFF2-40B4-BE49-F238E27FC236}">
              <a16:creationId xmlns:a16="http://schemas.microsoft.com/office/drawing/2014/main" id="{A6CBBE96-152A-41CC-B18F-7E80CF8D277C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28</xdr:row>
      <xdr:rowOff>0</xdr:rowOff>
    </xdr:from>
    <xdr:ext cx="304800" cy="302647"/>
    <xdr:sp macro="" textlink="">
      <xdr:nvSpPr>
        <xdr:cNvPr id="1084" name="AutoShape 1" descr="Uploaded image">
          <a:extLst>
            <a:ext uri="{FF2B5EF4-FFF2-40B4-BE49-F238E27FC236}">
              <a16:creationId xmlns:a16="http://schemas.microsoft.com/office/drawing/2014/main" id="{9DEA9637-9601-42E6-ADFC-E67CB4AE0E30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29</xdr:row>
      <xdr:rowOff>0</xdr:rowOff>
    </xdr:from>
    <xdr:ext cx="304800" cy="304800"/>
    <xdr:sp macro="" textlink="">
      <xdr:nvSpPr>
        <xdr:cNvPr id="1085" name="AutoShape 1" descr="Uploaded image">
          <a:extLst>
            <a:ext uri="{FF2B5EF4-FFF2-40B4-BE49-F238E27FC236}">
              <a16:creationId xmlns:a16="http://schemas.microsoft.com/office/drawing/2014/main" id="{DBB04CD0-7FA9-4A39-A1BF-CEAA2D923AE7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29</xdr:row>
      <xdr:rowOff>0</xdr:rowOff>
    </xdr:from>
    <xdr:ext cx="304800" cy="302647"/>
    <xdr:sp macro="" textlink="">
      <xdr:nvSpPr>
        <xdr:cNvPr id="1086" name="AutoShape 1" descr="Uploaded image">
          <a:extLst>
            <a:ext uri="{FF2B5EF4-FFF2-40B4-BE49-F238E27FC236}">
              <a16:creationId xmlns:a16="http://schemas.microsoft.com/office/drawing/2014/main" id="{B7BBC071-AB09-4646-B03E-730EE6875C14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29</xdr:row>
      <xdr:rowOff>0</xdr:rowOff>
    </xdr:from>
    <xdr:ext cx="304800" cy="302647"/>
    <xdr:sp macro="" textlink="">
      <xdr:nvSpPr>
        <xdr:cNvPr id="1087" name="AutoShape 1" descr="Uploaded image">
          <a:extLst>
            <a:ext uri="{FF2B5EF4-FFF2-40B4-BE49-F238E27FC236}">
              <a16:creationId xmlns:a16="http://schemas.microsoft.com/office/drawing/2014/main" id="{19C65DA2-932B-452B-8B83-3A6B5D0FEFD6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75339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4800"/>
    <xdr:sp macro="" textlink="">
      <xdr:nvSpPr>
        <xdr:cNvPr id="1088" name="AutoShape 1" descr="Uploaded image">
          <a:extLst>
            <a:ext uri="{FF2B5EF4-FFF2-40B4-BE49-F238E27FC236}">
              <a16:creationId xmlns:a16="http://schemas.microsoft.com/office/drawing/2014/main" id="{3DB08881-F7F0-459D-A543-B8CD9E2D7A79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2647"/>
    <xdr:sp macro="" textlink="">
      <xdr:nvSpPr>
        <xdr:cNvPr id="1089" name="AutoShape 1" descr="Uploaded image">
          <a:extLst>
            <a:ext uri="{FF2B5EF4-FFF2-40B4-BE49-F238E27FC236}">
              <a16:creationId xmlns:a16="http://schemas.microsoft.com/office/drawing/2014/main" id="{7E081081-663E-4754-8F51-AE8A425871C3}"/>
            </a:ext>
          </a:extLst>
        </xdr:cNvPr>
        <xdr:cNvSpPr>
          <a:spLocks noChangeAspect="1" noChangeArrowheads="1"/>
        </xdr:cNvSpPr>
      </xdr:nvSpPr>
      <xdr:spPr bwMode="auto">
        <a:xfrm>
          <a:off x="20965763" y="94173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5</xdr:row>
      <xdr:rowOff>0</xdr:rowOff>
    </xdr:from>
    <xdr:ext cx="304800" cy="304800"/>
    <xdr:sp macro="" textlink="">
      <xdr:nvSpPr>
        <xdr:cNvPr id="1090" name="AutoShape 1" descr="Uploaded image">
          <a:extLst>
            <a:ext uri="{FF2B5EF4-FFF2-40B4-BE49-F238E27FC236}">
              <a16:creationId xmlns:a16="http://schemas.microsoft.com/office/drawing/2014/main" id="{34024D83-EFAD-4002-B4E2-E670DED76F6E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6</xdr:row>
      <xdr:rowOff>0</xdr:rowOff>
    </xdr:from>
    <xdr:ext cx="304800" cy="304800"/>
    <xdr:sp macro="" textlink="">
      <xdr:nvSpPr>
        <xdr:cNvPr id="1091" name="AutoShape 1" descr="Uploaded image">
          <a:extLst>
            <a:ext uri="{FF2B5EF4-FFF2-40B4-BE49-F238E27FC236}">
              <a16:creationId xmlns:a16="http://schemas.microsoft.com/office/drawing/2014/main" id="{0D683089-1366-45D1-8F42-19DA5882D279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6</xdr:row>
      <xdr:rowOff>0</xdr:rowOff>
    </xdr:from>
    <xdr:ext cx="304800" cy="302647"/>
    <xdr:sp macro="" textlink="">
      <xdr:nvSpPr>
        <xdr:cNvPr id="1092" name="AutoShape 1" descr="Uploaded image">
          <a:extLst>
            <a:ext uri="{FF2B5EF4-FFF2-40B4-BE49-F238E27FC236}">
              <a16:creationId xmlns:a16="http://schemas.microsoft.com/office/drawing/2014/main" id="{BF6D5B78-E782-4B0B-B9AA-D363B626C05F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6</xdr:row>
      <xdr:rowOff>0</xdr:rowOff>
    </xdr:from>
    <xdr:ext cx="304800" cy="304800"/>
    <xdr:sp macro="" textlink="">
      <xdr:nvSpPr>
        <xdr:cNvPr id="1093" name="AutoShape 1" descr="Uploaded image">
          <a:extLst>
            <a:ext uri="{FF2B5EF4-FFF2-40B4-BE49-F238E27FC236}">
              <a16:creationId xmlns:a16="http://schemas.microsoft.com/office/drawing/2014/main" id="{F9BFDE82-3463-476D-A0E5-D68D9B28080C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7</xdr:row>
      <xdr:rowOff>0</xdr:rowOff>
    </xdr:from>
    <xdr:ext cx="304800" cy="304800"/>
    <xdr:sp macro="" textlink="">
      <xdr:nvSpPr>
        <xdr:cNvPr id="1094" name="AutoShape 1" descr="Uploaded image">
          <a:extLst>
            <a:ext uri="{FF2B5EF4-FFF2-40B4-BE49-F238E27FC236}">
              <a16:creationId xmlns:a16="http://schemas.microsoft.com/office/drawing/2014/main" id="{423B30FD-53D0-4043-A474-39F787A4A90D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7</xdr:row>
      <xdr:rowOff>0</xdr:rowOff>
    </xdr:from>
    <xdr:ext cx="304800" cy="302647"/>
    <xdr:sp macro="" textlink="">
      <xdr:nvSpPr>
        <xdr:cNvPr id="1095" name="AutoShape 1" descr="Uploaded image">
          <a:extLst>
            <a:ext uri="{FF2B5EF4-FFF2-40B4-BE49-F238E27FC236}">
              <a16:creationId xmlns:a16="http://schemas.microsoft.com/office/drawing/2014/main" id="{7B1EE618-02E0-40AB-BE3F-33809443205D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7</xdr:row>
      <xdr:rowOff>0</xdr:rowOff>
    </xdr:from>
    <xdr:ext cx="304800" cy="304800"/>
    <xdr:sp macro="" textlink="">
      <xdr:nvSpPr>
        <xdr:cNvPr id="1096" name="AutoShape 1" descr="Uploaded image">
          <a:extLst>
            <a:ext uri="{FF2B5EF4-FFF2-40B4-BE49-F238E27FC236}">
              <a16:creationId xmlns:a16="http://schemas.microsoft.com/office/drawing/2014/main" id="{993568E6-5FA7-4263-9852-59D55B7DA304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7</xdr:row>
      <xdr:rowOff>0</xdr:rowOff>
    </xdr:from>
    <xdr:ext cx="304800" cy="304800"/>
    <xdr:sp macro="" textlink="">
      <xdr:nvSpPr>
        <xdr:cNvPr id="1097" name="AutoShape 1" descr="Uploaded image">
          <a:extLst>
            <a:ext uri="{FF2B5EF4-FFF2-40B4-BE49-F238E27FC236}">
              <a16:creationId xmlns:a16="http://schemas.microsoft.com/office/drawing/2014/main" id="{E2EC648D-6C33-46E4-B3A9-C257D7F85DB2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8</xdr:row>
      <xdr:rowOff>0</xdr:rowOff>
    </xdr:from>
    <xdr:ext cx="304800" cy="304800"/>
    <xdr:sp macro="" textlink="">
      <xdr:nvSpPr>
        <xdr:cNvPr id="1098" name="AutoShape 1" descr="Uploaded image">
          <a:extLst>
            <a:ext uri="{FF2B5EF4-FFF2-40B4-BE49-F238E27FC236}">
              <a16:creationId xmlns:a16="http://schemas.microsoft.com/office/drawing/2014/main" id="{76E3BC26-1098-4BE7-989A-E711BFE8565E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</xdr:row>
      <xdr:rowOff>0</xdr:rowOff>
    </xdr:from>
    <xdr:ext cx="304800" cy="302647"/>
    <xdr:sp macro="" textlink="">
      <xdr:nvSpPr>
        <xdr:cNvPr id="1099" name="AutoShape 1" descr="Uploaded image">
          <a:extLst>
            <a:ext uri="{FF2B5EF4-FFF2-40B4-BE49-F238E27FC236}">
              <a16:creationId xmlns:a16="http://schemas.microsoft.com/office/drawing/2014/main" id="{7FFAA5D4-EED2-4930-B491-59FA20F108CF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</xdr:row>
      <xdr:rowOff>0</xdr:rowOff>
    </xdr:from>
    <xdr:ext cx="304800" cy="304800"/>
    <xdr:sp macro="" textlink="">
      <xdr:nvSpPr>
        <xdr:cNvPr id="1100" name="AutoShape 1" descr="Uploaded image">
          <a:extLst>
            <a:ext uri="{FF2B5EF4-FFF2-40B4-BE49-F238E27FC236}">
              <a16:creationId xmlns:a16="http://schemas.microsoft.com/office/drawing/2014/main" id="{8B7BA701-556D-4465-90E2-AF272F02B6F5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8</xdr:row>
      <xdr:rowOff>0</xdr:rowOff>
    </xdr:from>
    <xdr:ext cx="304800" cy="304800"/>
    <xdr:sp macro="" textlink="">
      <xdr:nvSpPr>
        <xdr:cNvPr id="1101" name="AutoShape 1" descr="Uploaded image">
          <a:extLst>
            <a:ext uri="{FF2B5EF4-FFF2-40B4-BE49-F238E27FC236}">
              <a16:creationId xmlns:a16="http://schemas.microsoft.com/office/drawing/2014/main" id="{C06384CF-028A-45A8-9ADD-5C9491017F16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9</xdr:row>
      <xdr:rowOff>0</xdr:rowOff>
    </xdr:from>
    <xdr:ext cx="304800" cy="304800"/>
    <xdr:sp macro="" textlink="">
      <xdr:nvSpPr>
        <xdr:cNvPr id="1102" name="AutoShape 1" descr="Uploaded image">
          <a:extLst>
            <a:ext uri="{FF2B5EF4-FFF2-40B4-BE49-F238E27FC236}">
              <a16:creationId xmlns:a16="http://schemas.microsoft.com/office/drawing/2014/main" id="{48187A03-6DF3-4B45-8986-6AEC662884F6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9</xdr:row>
      <xdr:rowOff>0</xdr:rowOff>
    </xdr:from>
    <xdr:ext cx="304800" cy="302647"/>
    <xdr:sp macro="" textlink="">
      <xdr:nvSpPr>
        <xdr:cNvPr id="1103" name="AutoShape 1" descr="Uploaded image">
          <a:extLst>
            <a:ext uri="{FF2B5EF4-FFF2-40B4-BE49-F238E27FC236}">
              <a16:creationId xmlns:a16="http://schemas.microsoft.com/office/drawing/2014/main" id="{2B770DDA-8BC8-4214-B40A-1BD603050A75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9</xdr:row>
      <xdr:rowOff>0</xdr:rowOff>
    </xdr:from>
    <xdr:ext cx="304800" cy="304800"/>
    <xdr:sp macro="" textlink="">
      <xdr:nvSpPr>
        <xdr:cNvPr id="1104" name="AutoShape 1" descr="Uploaded image">
          <a:extLst>
            <a:ext uri="{FF2B5EF4-FFF2-40B4-BE49-F238E27FC236}">
              <a16:creationId xmlns:a16="http://schemas.microsoft.com/office/drawing/2014/main" id="{73175961-88DD-4549-A634-19BDA96A8A23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9</xdr:row>
      <xdr:rowOff>0</xdr:rowOff>
    </xdr:from>
    <xdr:ext cx="304800" cy="304800"/>
    <xdr:sp macro="" textlink="">
      <xdr:nvSpPr>
        <xdr:cNvPr id="1105" name="AutoShape 1" descr="Uploaded image">
          <a:extLst>
            <a:ext uri="{FF2B5EF4-FFF2-40B4-BE49-F238E27FC236}">
              <a16:creationId xmlns:a16="http://schemas.microsoft.com/office/drawing/2014/main" id="{C216E836-E79B-404A-89E2-470DAC591248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10</xdr:row>
      <xdr:rowOff>0</xdr:rowOff>
    </xdr:from>
    <xdr:ext cx="304800" cy="304800"/>
    <xdr:sp macro="" textlink="">
      <xdr:nvSpPr>
        <xdr:cNvPr id="1106" name="AutoShape 1" descr="Uploaded image">
          <a:extLst>
            <a:ext uri="{FF2B5EF4-FFF2-40B4-BE49-F238E27FC236}">
              <a16:creationId xmlns:a16="http://schemas.microsoft.com/office/drawing/2014/main" id="{0FA3D8B2-93E8-43DE-B8B7-923F9CBA1F6F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10</xdr:row>
      <xdr:rowOff>0</xdr:rowOff>
    </xdr:from>
    <xdr:ext cx="304800" cy="302647"/>
    <xdr:sp macro="" textlink="">
      <xdr:nvSpPr>
        <xdr:cNvPr id="1107" name="AutoShape 1" descr="Uploaded image">
          <a:extLst>
            <a:ext uri="{FF2B5EF4-FFF2-40B4-BE49-F238E27FC236}">
              <a16:creationId xmlns:a16="http://schemas.microsoft.com/office/drawing/2014/main" id="{EA0CE80E-6D1D-4208-9B50-0DF481540820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10</xdr:row>
      <xdr:rowOff>0</xdr:rowOff>
    </xdr:from>
    <xdr:ext cx="304800" cy="304800"/>
    <xdr:sp macro="" textlink="">
      <xdr:nvSpPr>
        <xdr:cNvPr id="1108" name="AutoShape 1" descr="Uploaded image">
          <a:extLst>
            <a:ext uri="{FF2B5EF4-FFF2-40B4-BE49-F238E27FC236}">
              <a16:creationId xmlns:a16="http://schemas.microsoft.com/office/drawing/2014/main" id="{FDD501C1-07B4-4B23-AC86-EB672726C2A3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10</xdr:row>
      <xdr:rowOff>0</xdr:rowOff>
    </xdr:from>
    <xdr:ext cx="304800" cy="304800"/>
    <xdr:sp macro="" textlink="">
      <xdr:nvSpPr>
        <xdr:cNvPr id="1109" name="AutoShape 1" descr="Uploaded image">
          <a:extLst>
            <a:ext uri="{FF2B5EF4-FFF2-40B4-BE49-F238E27FC236}">
              <a16:creationId xmlns:a16="http://schemas.microsoft.com/office/drawing/2014/main" id="{4D1DF7E0-23A0-4D8F-9868-91B40DF1345F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11</xdr:row>
      <xdr:rowOff>0</xdr:rowOff>
    </xdr:from>
    <xdr:ext cx="304800" cy="304800"/>
    <xdr:sp macro="" textlink="">
      <xdr:nvSpPr>
        <xdr:cNvPr id="1110" name="AutoShape 1" descr="Uploaded image">
          <a:extLst>
            <a:ext uri="{FF2B5EF4-FFF2-40B4-BE49-F238E27FC236}">
              <a16:creationId xmlns:a16="http://schemas.microsoft.com/office/drawing/2014/main" id="{ED0A235F-0E3B-4AFD-AF79-5BDD22D02C07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11</xdr:row>
      <xdr:rowOff>0</xdr:rowOff>
    </xdr:from>
    <xdr:ext cx="304800" cy="302647"/>
    <xdr:sp macro="" textlink="">
      <xdr:nvSpPr>
        <xdr:cNvPr id="1111" name="AutoShape 1" descr="Uploaded image">
          <a:extLst>
            <a:ext uri="{FF2B5EF4-FFF2-40B4-BE49-F238E27FC236}">
              <a16:creationId xmlns:a16="http://schemas.microsoft.com/office/drawing/2014/main" id="{4CCB888B-A6EB-41C1-9074-1DD4AE15CD55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11</xdr:row>
      <xdr:rowOff>0</xdr:rowOff>
    </xdr:from>
    <xdr:ext cx="304800" cy="304800"/>
    <xdr:sp macro="" textlink="">
      <xdr:nvSpPr>
        <xdr:cNvPr id="1112" name="AutoShape 1" descr="Uploaded image">
          <a:extLst>
            <a:ext uri="{FF2B5EF4-FFF2-40B4-BE49-F238E27FC236}">
              <a16:creationId xmlns:a16="http://schemas.microsoft.com/office/drawing/2014/main" id="{EBE79DD6-2B31-4DBA-A063-D7C15FA64DB8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11</xdr:row>
      <xdr:rowOff>0</xdr:rowOff>
    </xdr:from>
    <xdr:ext cx="304800" cy="304800"/>
    <xdr:sp macro="" textlink="">
      <xdr:nvSpPr>
        <xdr:cNvPr id="1113" name="AutoShape 1" descr="Uploaded image">
          <a:extLst>
            <a:ext uri="{FF2B5EF4-FFF2-40B4-BE49-F238E27FC236}">
              <a16:creationId xmlns:a16="http://schemas.microsoft.com/office/drawing/2014/main" id="{E2E1A0A9-52D3-4911-975B-79C4059585DB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12</xdr:row>
      <xdr:rowOff>0</xdr:rowOff>
    </xdr:from>
    <xdr:ext cx="304800" cy="304800"/>
    <xdr:sp macro="" textlink="">
      <xdr:nvSpPr>
        <xdr:cNvPr id="1114" name="AutoShape 1" descr="Uploaded image">
          <a:extLst>
            <a:ext uri="{FF2B5EF4-FFF2-40B4-BE49-F238E27FC236}">
              <a16:creationId xmlns:a16="http://schemas.microsoft.com/office/drawing/2014/main" id="{705B8E79-7D81-457C-99C1-F6E14FBB6CA8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</xdr:row>
      <xdr:rowOff>0</xdr:rowOff>
    </xdr:from>
    <xdr:ext cx="304800" cy="302647"/>
    <xdr:sp macro="" textlink="">
      <xdr:nvSpPr>
        <xdr:cNvPr id="1115" name="AutoShape 1" descr="Uploaded image">
          <a:extLst>
            <a:ext uri="{FF2B5EF4-FFF2-40B4-BE49-F238E27FC236}">
              <a16:creationId xmlns:a16="http://schemas.microsoft.com/office/drawing/2014/main" id="{17C940F8-95BE-4E48-9C12-7AEFD785B1C8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</xdr:row>
      <xdr:rowOff>0</xdr:rowOff>
    </xdr:from>
    <xdr:ext cx="304800" cy="304800"/>
    <xdr:sp macro="" textlink="">
      <xdr:nvSpPr>
        <xdr:cNvPr id="1116" name="AutoShape 1" descr="Uploaded image">
          <a:extLst>
            <a:ext uri="{FF2B5EF4-FFF2-40B4-BE49-F238E27FC236}">
              <a16:creationId xmlns:a16="http://schemas.microsoft.com/office/drawing/2014/main" id="{AD7C5C6C-C149-407D-A910-455BCC36D164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12</xdr:row>
      <xdr:rowOff>0</xdr:rowOff>
    </xdr:from>
    <xdr:ext cx="304800" cy="304800"/>
    <xdr:sp macro="" textlink="">
      <xdr:nvSpPr>
        <xdr:cNvPr id="1117" name="AutoShape 1" descr="Uploaded image">
          <a:extLst>
            <a:ext uri="{FF2B5EF4-FFF2-40B4-BE49-F238E27FC236}">
              <a16:creationId xmlns:a16="http://schemas.microsoft.com/office/drawing/2014/main" id="{1DC10033-D111-444F-A0FF-8813B685BAE2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13</xdr:row>
      <xdr:rowOff>0</xdr:rowOff>
    </xdr:from>
    <xdr:ext cx="304800" cy="304800"/>
    <xdr:sp macro="" textlink="">
      <xdr:nvSpPr>
        <xdr:cNvPr id="1118" name="AutoShape 1" descr="Uploaded image">
          <a:extLst>
            <a:ext uri="{FF2B5EF4-FFF2-40B4-BE49-F238E27FC236}">
              <a16:creationId xmlns:a16="http://schemas.microsoft.com/office/drawing/2014/main" id="{11A40C14-7965-4C37-A86B-0A083435EAC5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13</xdr:row>
      <xdr:rowOff>0</xdr:rowOff>
    </xdr:from>
    <xdr:ext cx="304800" cy="302647"/>
    <xdr:sp macro="" textlink="">
      <xdr:nvSpPr>
        <xdr:cNvPr id="1119" name="AutoShape 1" descr="Uploaded image">
          <a:extLst>
            <a:ext uri="{FF2B5EF4-FFF2-40B4-BE49-F238E27FC236}">
              <a16:creationId xmlns:a16="http://schemas.microsoft.com/office/drawing/2014/main" id="{DF2530FF-9207-4CD2-BB80-6979637425D5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13</xdr:row>
      <xdr:rowOff>0</xdr:rowOff>
    </xdr:from>
    <xdr:ext cx="304800" cy="304800"/>
    <xdr:sp macro="" textlink="">
      <xdr:nvSpPr>
        <xdr:cNvPr id="1120" name="AutoShape 1" descr="Uploaded image">
          <a:extLst>
            <a:ext uri="{FF2B5EF4-FFF2-40B4-BE49-F238E27FC236}">
              <a16:creationId xmlns:a16="http://schemas.microsoft.com/office/drawing/2014/main" id="{530BF891-3CA6-4B6E-90B7-03DB4B3D2BFB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13</xdr:row>
      <xdr:rowOff>0</xdr:rowOff>
    </xdr:from>
    <xdr:ext cx="304800" cy="304800"/>
    <xdr:sp macro="" textlink="">
      <xdr:nvSpPr>
        <xdr:cNvPr id="1121" name="AutoShape 1" descr="Uploaded image">
          <a:extLst>
            <a:ext uri="{FF2B5EF4-FFF2-40B4-BE49-F238E27FC236}">
              <a16:creationId xmlns:a16="http://schemas.microsoft.com/office/drawing/2014/main" id="{855ED4F3-2E4F-46FB-9254-3F467F25B9A4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14</xdr:row>
      <xdr:rowOff>0</xdr:rowOff>
    </xdr:from>
    <xdr:ext cx="304800" cy="304800"/>
    <xdr:sp macro="" textlink="">
      <xdr:nvSpPr>
        <xdr:cNvPr id="1122" name="AutoShape 1" descr="Uploaded image">
          <a:extLst>
            <a:ext uri="{FF2B5EF4-FFF2-40B4-BE49-F238E27FC236}">
              <a16:creationId xmlns:a16="http://schemas.microsoft.com/office/drawing/2014/main" id="{90D379F2-0946-4A74-89A9-E51EC471E372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14</xdr:row>
      <xdr:rowOff>0</xdr:rowOff>
    </xdr:from>
    <xdr:ext cx="304800" cy="302647"/>
    <xdr:sp macro="" textlink="">
      <xdr:nvSpPr>
        <xdr:cNvPr id="1123" name="AutoShape 1" descr="Uploaded image">
          <a:extLst>
            <a:ext uri="{FF2B5EF4-FFF2-40B4-BE49-F238E27FC236}">
              <a16:creationId xmlns:a16="http://schemas.microsoft.com/office/drawing/2014/main" id="{BA4B37BA-BD15-485B-9717-8183882E6C87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14</xdr:row>
      <xdr:rowOff>0</xdr:rowOff>
    </xdr:from>
    <xdr:ext cx="304800" cy="304800"/>
    <xdr:sp macro="" textlink="">
      <xdr:nvSpPr>
        <xdr:cNvPr id="1124" name="AutoShape 1" descr="Uploaded image">
          <a:extLst>
            <a:ext uri="{FF2B5EF4-FFF2-40B4-BE49-F238E27FC236}">
              <a16:creationId xmlns:a16="http://schemas.microsoft.com/office/drawing/2014/main" id="{E481468F-B9A9-4B6A-86DB-2C3933CBA895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14</xdr:row>
      <xdr:rowOff>0</xdr:rowOff>
    </xdr:from>
    <xdr:ext cx="304800" cy="304800"/>
    <xdr:sp macro="" textlink="">
      <xdr:nvSpPr>
        <xdr:cNvPr id="1125" name="AutoShape 1" descr="Uploaded image">
          <a:extLst>
            <a:ext uri="{FF2B5EF4-FFF2-40B4-BE49-F238E27FC236}">
              <a16:creationId xmlns:a16="http://schemas.microsoft.com/office/drawing/2014/main" id="{EBC1D5F3-9E93-4ED4-8764-617B9FBC047A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15</xdr:row>
      <xdr:rowOff>0</xdr:rowOff>
    </xdr:from>
    <xdr:ext cx="304800" cy="304800"/>
    <xdr:sp macro="" textlink="">
      <xdr:nvSpPr>
        <xdr:cNvPr id="1126" name="AutoShape 1" descr="Uploaded image">
          <a:extLst>
            <a:ext uri="{FF2B5EF4-FFF2-40B4-BE49-F238E27FC236}">
              <a16:creationId xmlns:a16="http://schemas.microsoft.com/office/drawing/2014/main" id="{C1B0416D-8C60-4BDA-9B03-37F1658F9A57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15</xdr:row>
      <xdr:rowOff>0</xdr:rowOff>
    </xdr:from>
    <xdr:ext cx="304800" cy="302647"/>
    <xdr:sp macro="" textlink="">
      <xdr:nvSpPr>
        <xdr:cNvPr id="1127" name="AutoShape 1" descr="Uploaded image">
          <a:extLst>
            <a:ext uri="{FF2B5EF4-FFF2-40B4-BE49-F238E27FC236}">
              <a16:creationId xmlns:a16="http://schemas.microsoft.com/office/drawing/2014/main" id="{A216CC14-3886-47CC-955F-CFCC680AA2EF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15</xdr:row>
      <xdr:rowOff>0</xdr:rowOff>
    </xdr:from>
    <xdr:ext cx="304800" cy="304800"/>
    <xdr:sp macro="" textlink="">
      <xdr:nvSpPr>
        <xdr:cNvPr id="1128" name="AutoShape 1" descr="Uploaded image">
          <a:extLst>
            <a:ext uri="{FF2B5EF4-FFF2-40B4-BE49-F238E27FC236}">
              <a16:creationId xmlns:a16="http://schemas.microsoft.com/office/drawing/2014/main" id="{59460853-42E2-4133-954F-6AAD60EFC56D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15</xdr:row>
      <xdr:rowOff>0</xdr:rowOff>
    </xdr:from>
    <xdr:ext cx="304800" cy="304800"/>
    <xdr:sp macro="" textlink="">
      <xdr:nvSpPr>
        <xdr:cNvPr id="1129" name="AutoShape 1" descr="Uploaded image">
          <a:extLst>
            <a:ext uri="{FF2B5EF4-FFF2-40B4-BE49-F238E27FC236}">
              <a16:creationId xmlns:a16="http://schemas.microsoft.com/office/drawing/2014/main" id="{09B26B26-4105-439E-AC12-0AF498BA72F7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16</xdr:row>
      <xdr:rowOff>0</xdr:rowOff>
    </xdr:from>
    <xdr:ext cx="304800" cy="304800"/>
    <xdr:sp macro="" textlink="">
      <xdr:nvSpPr>
        <xdr:cNvPr id="1130" name="AutoShape 1" descr="Uploaded image">
          <a:extLst>
            <a:ext uri="{FF2B5EF4-FFF2-40B4-BE49-F238E27FC236}">
              <a16:creationId xmlns:a16="http://schemas.microsoft.com/office/drawing/2014/main" id="{B5ABD8FA-61E3-4972-9BCC-1E4C6794E990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16</xdr:row>
      <xdr:rowOff>0</xdr:rowOff>
    </xdr:from>
    <xdr:ext cx="304800" cy="302647"/>
    <xdr:sp macro="" textlink="">
      <xdr:nvSpPr>
        <xdr:cNvPr id="1131" name="AutoShape 1" descr="Uploaded image">
          <a:extLst>
            <a:ext uri="{FF2B5EF4-FFF2-40B4-BE49-F238E27FC236}">
              <a16:creationId xmlns:a16="http://schemas.microsoft.com/office/drawing/2014/main" id="{8E11CF10-F13C-4331-97C4-F27B9B052EAE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16</xdr:row>
      <xdr:rowOff>0</xdr:rowOff>
    </xdr:from>
    <xdr:ext cx="304800" cy="304800"/>
    <xdr:sp macro="" textlink="">
      <xdr:nvSpPr>
        <xdr:cNvPr id="1132" name="AutoShape 1" descr="Uploaded image">
          <a:extLst>
            <a:ext uri="{FF2B5EF4-FFF2-40B4-BE49-F238E27FC236}">
              <a16:creationId xmlns:a16="http://schemas.microsoft.com/office/drawing/2014/main" id="{78C2BD9C-5359-47F6-BD10-7A725FAD70C4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16</xdr:row>
      <xdr:rowOff>0</xdr:rowOff>
    </xdr:from>
    <xdr:ext cx="304800" cy="304800"/>
    <xdr:sp macro="" textlink="">
      <xdr:nvSpPr>
        <xdr:cNvPr id="1133" name="AutoShape 1" descr="Uploaded image">
          <a:extLst>
            <a:ext uri="{FF2B5EF4-FFF2-40B4-BE49-F238E27FC236}">
              <a16:creationId xmlns:a16="http://schemas.microsoft.com/office/drawing/2014/main" id="{F305BDD3-C7F6-4DE3-974D-38B967D15843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17</xdr:row>
      <xdr:rowOff>0</xdr:rowOff>
    </xdr:from>
    <xdr:ext cx="304800" cy="304800"/>
    <xdr:sp macro="" textlink="">
      <xdr:nvSpPr>
        <xdr:cNvPr id="1134" name="AutoShape 1" descr="Uploaded image">
          <a:extLst>
            <a:ext uri="{FF2B5EF4-FFF2-40B4-BE49-F238E27FC236}">
              <a16:creationId xmlns:a16="http://schemas.microsoft.com/office/drawing/2014/main" id="{FB2C4717-7F44-4056-8883-79FE8CA90384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17</xdr:row>
      <xdr:rowOff>0</xdr:rowOff>
    </xdr:from>
    <xdr:ext cx="304800" cy="302647"/>
    <xdr:sp macro="" textlink="">
      <xdr:nvSpPr>
        <xdr:cNvPr id="1135" name="AutoShape 1" descr="Uploaded image">
          <a:extLst>
            <a:ext uri="{FF2B5EF4-FFF2-40B4-BE49-F238E27FC236}">
              <a16:creationId xmlns:a16="http://schemas.microsoft.com/office/drawing/2014/main" id="{B7B3F73F-BFA6-4E01-A447-59FA84C9D8C3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17</xdr:row>
      <xdr:rowOff>0</xdr:rowOff>
    </xdr:from>
    <xdr:ext cx="304800" cy="304800"/>
    <xdr:sp macro="" textlink="">
      <xdr:nvSpPr>
        <xdr:cNvPr id="1136" name="AutoShape 1" descr="Uploaded image">
          <a:extLst>
            <a:ext uri="{FF2B5EF4-FFF2-40B4-BE49-F238E27FC236}">
              <a16:creationId xmlns:a16="http://schemas.microsoft.com/office/drawing/2014/main" id="{9B1FBFCF-F862-4C03-9B30-5471AE3613A7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17</xdr:row>
      <xdr:rowOff>0</xdr:rowOff>
    </xdr:from>
    <xdr:ext cx="304800" cy="304800"/>
    <xdr:sp macro="" textlink="">
      <xdr:nvSpPr>
        <xdr:cNvPr id="1137" name="AutoShape 1" descr="Uploaded image">
          <a:extLst>
            <a:ext uri="{FF2B5EF4-FFF2-40B4-BE49-F238E27FC236}">
              <a16:creationId xmlns:a16="http://schemas.microsoft.com/office/drawing/2014/main" id="{5DE484DC-E829-4C52-A1F6-C9030DCCC2F8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18</xdr:row>
      <xdr:rowOff>0</xdr:rowOff>
    </xdr:from>
    <xdr:ext cx="304800" cy="304800"/>
    <xdr:sp macro="" textlink="">
      <xdr:nvSpPr>
        <xdr:cNvPr id="1138" name="AutoShape 1" descr="Uploaded image">
          <a:extLst>
            <a:ext uri="{FF2B5EF4-FFF2-40B4-BE49-F238E27FC236}">
              <a16:creationId xmlns:a16="http://schemas.microsoft.com/office/drawing/2014/main" id="{3F5414F8-2119-48B6-96F4-5800D0C2D976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18</xdr:row>
      <xdr:rowOff>0</xdr:rowOff>
    </xdr:from>
    <xdr:ext cx="304800" cy="302647"/>
    <xdr:sp macro="" textlink="">
      <xdr:nvSpPr>
        <xdr:cNvPr id="1139" name="AutoShape 1" descr="Uploaded image">
          <a:extLst>
            <a:ext uri="{FF2B5EF4-FFF2-40B4-BE49-F238E27FC236}">
              <a16:creationId xmlns:a16="http://schemas.microsoft.com/office/drawing/2014/main" id="{A24A629D-41EF-4F7F-B317-83B9497AFE76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18</xdr:row>
      <xdr:rowOff>0</xdr:rowOff>
    </xdr:from>
    <xdr:ext cx="304800" cy="304800"/>
    <xdr:sp macro="" textlink="">
      <xdr:nvSpPr>
        <xdr:cNvPr id="1140" name="AutoShape 1" descr="Uploaded image">
          <a:extLst>
            <a:ext uri="{FF2B5EF4-FFF2-40B4-BE49-F238E27FC236}">
              <a16:creationId xmlns:a16="http://schemas.microsoft.com/office/drawing/2014/main" id="{DA00E984-F894-47C5-910C-ECDA3C28603B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18</xdr:row>
      <xdr:rowOff>0</xdr:rowOff>
    </xdr:from>
    <xdr:ext cx="304800" cy="304800"/>
    <xdr:sp macro="" textlink="">
      <xdr:nvSpPr>
        <xdr:cNvPr id="1141" name="AutoShape 1" descr="Uploaded image">
          <a:extLst>
            <a:ext uri="{FF2B5EF4-FFF2-40B4-BE49-F238E27FC236}">
              <a16:creationId xmlns:a16="http://schemas.microsoft.com/office/drawing/2014/main" id="{412F86C3-B03A-4C01-AEB4-708ABA2A482C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19</xdr:row>
      <xdr:rowOff>0</xdr:rowOff>
    </xdr:from>
    <xdr:ext cx="304800" cy="304800"/>
    <xdr:sp macro="" textlink="">
      <xdr:nvSpPr>
        <xdr:cNvPr id="1142" name="AutoShape 1" descr="Uploaded image">
          <a:extLst>
            <a:ext uri="{FF2B5EF4-FFF2-40B4-BE49-F238E27FC236}">
              <a16:creationId xmlns:a16="http://schemas.microsoft.com/office/drawing/2014/main" id="{1D18CEDE-39EA-414A-8BFE-6C61B1C5292D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19</xdr:row>
      <xdr:rowOff>0</xdr:rowOff>
    </xdr:from>
    <xdr:ext cx="304800" cy="302647"/>
    <xdr:sp macro="" textlink="">
      <xdr:nvSpPr>
        <xdr:cNvPr id="1143" name="AutoShape 1" descr="Uploaded image">
          <a:extLst>
            <a:ext uri="{FF2B5EF4-FFF2-40B4-BE49-F238E27FC236}">
              <a16:creationId xmlns:a16="http://schemas.microsoft.com/office/drawing/2014/main" id="{7E5E288E-3B13-4E6E-ACE8-4884AF77FFCB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19</xdr:row>
      <xdr:rowOff>0</xdr:rowOff>
    </xdr:from>
    <xdr:ext cx="304800" cy="304800"/>
    <xdr:sp macro="" textlink="">
      <xdr:nvSpPr>
        <xdr:cNvPr id="1144" name="AutoShape 1" descr="Uploaded image">
          <a:extLst>
            <a:ext uri="{FF2B5EF4-FFF2-40B4-BE49-F238E27FC236}">
              <a16:creationId xmlns:a16="http://schemas.microsoft.com/office/drawing/2014/main" id="{B586A2F2-659B-4194-A196-C25B0BD46360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19</xdr:row>
      <xdr:rowOff>0</xdr:rowOff>
    </xdr:from>
    <xdr:ext cx="304800" cy="304800"/>
    <xdr:sp macro="" textlink="">
      <xdr:nvSpPr>
        <xdr:cNvPr id="1145" name="AutoShape 1" descr="Uploaded image">
          <a:extLst>
            <a:ext uri="{FF2B5EF4-FFF2-40B4-BE49-F238E27FC236}">
              <a16:creationId xmlns:a16="http://schemas.microsoft.com/office/drawing/2014/main" id="{441DEDA7-F9CF-444B-8965-EC7D69364DA0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20</xdr:row>
      <xdr:rowOff>0</xdr:rowOff>
    </xdr:from>
    <xdr:ext cx="304800" cy="304800"/>
    <xdr:sp macro="" textlink="">
      <xdr:nvSpPr>
        <xdr:cNvPr id="1146" name="AutoShape 1" descr="Uploaded image">
          <a:extLst>
            <a:ext uri="{FF2B5EF4-FFF2-40B4-BE49-F238E27FC236}">
              <a16:creationId xmlns:a16="http://schemas.microsoft.com/office/drawing/2014/main" id="{9D2D3708-07CA-4D60-91AD-717AB07E9FB8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</xdr:row>
      <xdr:rowOff>0</xdr:rowOff>
    </xdr:from>
    <xdr:ext cx="304800" cy="302647"/>
    <xdr:sp macro="" textlink="">
      <xdr:nvSpPr>
        <xdr:cNvPr id="1147" name="AutoShape 1" descr="Uploaded image">
          <a:extLst>
            <a:ext uri="{FF2B5EF4-FFF2-40B4-BE49-F238E27FC236}">
              <a16:creationId xmlns:a16="http://schemas.microsoft.com/office/drawing/2014/main" id="{EA599279-1312-4252-928F-84805EB29A59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</xdr:row>
      <xdr:rowOff>0</xdr:rowOff>
    </xdr:from>
    <xdr:ext cx="304800" cy="304800"/>
    <xdr:sp macro="" textlink="">
      <xdr:nvSpPr>
        <xdr:cNvPr id="1148" name="AutoShape 1" descr="Uploaded image">
          <a:extLst>
            <a:ext uri="{FF2B5EF4-FFF2-40B4-BE49-F238E27FC236}">
              <a16:creationId xmlns:a16="http://schemas.microsoft.com/office/drawing/2014/main" id="{22FCBEE5-8A1A-48BD-96F5-75C064A75589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20</xdr:row>
      <xdr:rowOff>0</xdr:rowOff>
    </xdr:from>
    <xdr:ext cx="304800" cy="304800"/>
    <xdr:sp macro="" textlink="">
      <xdr:nvSpPr>
        <xdr:cNvPr id="1149" name="AutoShape 1" descr="Uploaded image">
          <a:extLst>
            <a:ext uri="{FF2B5EF4-FFF2-40B4-BE49-F238E27FC236}">
              <a16:creationId xmlns:a16="http://schemas.microsoft.com/office/drawing/2014/main" id="{61C05D4F-67AF-43BA-97BB-702B0DF31099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21</xdr:row>
      <xdr:rowOff>0</xdr:rowOff>
    </xdr:from>
    <xdr:ext cx="304800" cy="304800"/>
    <xdr:sp macro="" textlink="">
      <xdr:nvSpPr>
        <xdr:cNvPr id="1150" name="AutoShape 1" descr="Uploaded image">
          <a:extLst>
            <a:ext uri="{FF2B5EF4-FFF2-40B4-BE49-F238E27FC236}">
              <a16:creationId xmlns:a16="http://schemas.microsoft.com/office/drawing/2014/main" id="{EE8C2E92-3DE8-496A-BDE9-82BD45926DFD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21</xdr:row>
      <xdr:rowOff>0</xdr:rowOff>
    </xdr:from>
    <xdr:ext cx="304800" cy="302647"/>
    <xdr:sp macro="" textlink="">
      <xdr:nvSpPr>
        <xdr:cNvPr id="1151" name="AutoShape 1" descr="Uploaded image">
          <a:extLst>
            <a:ext uri="{FF2B5EF4-FFF2-40B4-BE49-F238E27FC236}">
              <a16:creationId xmlns:a16="http://schemas.microsoft.com/office/drawing/2014/main" id="{70AE3A76-6261-46E6-9B2C-57B9DDC7112A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21</xdr:row>
      <xdr:rowOff>0</xdr:rowOff>
    </xdr:from>
    <xdr:ext cx="304800" cy="304800"/>
    <xdr:sp macro="" textlink="">
      <xdr:nvSpPr>
        <xdr:cNvPr id="1152" name="AutoShape 1" descr="Uploaded image">
          <a:extLst>
            <a:ext uri="{FF2B5EF4-FFF2-40B4-BE49-F238E27FC236}">
              <a16:creationId xmlns:a16="http://schemas.microsoft.com/office/drawing/2014/main" id="{366E8A36-BA23-4EAC-B78D-CEAB40C981D2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21</xdr:row>
      <xdr:rowOff>0</xdr:rowOff>
    </xdr:from>
    <xdr:ext cx="304800" cy="304800"/>
    <xdr:sp macro="" textlink="">
      <xdr:nvSpPr>
        <xdr:cNvPr id="1153" name="AutoShape 1" descr="Uploaded image">
          <a:extLst>
            <a:ext uri="{FF2B5EF4-FFF2-40B4-BE49-F238E27FC236}">
              <a16:creationId xmlns:a16="http://schemas.microsoft.com/office/drawing/2014/main" id="{600E99BA-9D5E-41D1-B9CB-7E1D4A2124F4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22</xdr:row>
      <xdr:rowOff>0</xdr:rowOff>
    </xdr:from>
    <xdr:ext cx="304800" cy="304800"/>
    <xdr:sp macro="" textlink="">
      <xdr:nvSpPr>
        <xdr:cNvPr id="1154" name="AutoShape 1" descr="Uploaded image">
          <a:extLst>
            <a:ext uri="{FF2B5EF4-FFF2-40B4-BE49-F238E27FC236}">
              <a16:creationId xmlns:a16="http://schemas.microsoft.com/office/drawing/2014/main" id="{88E53D3A-235B-4D60-A41D-D132F90A40BF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2647"/>
    <xdr:sp macro="" textlink="">
      <xdr:nvSpPr>
        <xdr:cNvPr id="1155" name="AutoShape 1" descr="Uploaded image">
          <a:extLst>
            <a:ext uri="{FF2B5EF4-FFF2-40B4-BE49-F238E27FC236}">
              <a16:creationId xmlns:a16="http://schemas.microsoft.com/office/drawing/2014/main" id="{9E0E7470-741C-4967-A73A-B4C8DA109AF4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4800"/>
    <xdr:sp macro="" textlink="">
      <xdr:nvSpPr>
        <xdr:cNvPr id="1156" name="AutoShape 1" descr="Uploaded image">
          <a:extLst>
            <a:ext uri="{FF2B5EF4-FFF2-40B4-BE49-F238E27FC236}">
              <a16:creationId xmlns:a16="http://schemas.microsoft.com/office/drawing/2014/main" id="{777A0C96-7406-48B5-8824-E72F6113001A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22</xdr:row>
      <xdr:rowOff>0</xdr:rowOff>
    </xdr:from>
    <xdr:ext cx="304800" cy="304800"/>
    <xdr:sp macro="" textlink="">
      <xdr:nvSpPr>
        <xdr:cNvPr id="1157" name="AutoShape 1" descr="Uploaded image">
          <a:extLst>
            <a:ext uri="{FF2B5EF4-FFF2-40B4-BE49-F238E27FC236}">
              <a16:creationId xmlns:a16="http://schemas.microsoft.com/office/drawing/2014/main" id="{6650963B-269F-4271-8C53-236AB6465322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23</xdr:row>
      <xdr:rowOff>0</xdr:rowOff>
    </xdr:from>
    <xdr:ext cx="304800" cy="304800"/>
    <xdr:sp macro="" textlink="">
      <xdr:nvSpPr>
        <xdr:cNvPr id="1158" name="AutoShape 1" descr="Uploaded image">
          <a:extLst>
            <a:ext uri="{FF2B5EF4-FFF2-40B4-BE49-F238E27FC236}">
              <a16:creationId xmlns:a16="http://schemas.microsoft.com/office/drawing/2014/main" id="{7B8E4DAD-C86C-4CEF-AF22-983BCD8A727C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</xdr:row>
      <xdr:rowOff>0</xdr:rowOff>
    </xdr:from>
    <xdr:ext cx="304800" cy="302647"/>
    <xdr:sp macro="" textlink="">
      <xdr:nvSpPr>
        <xdr:cNvPr id="1159" name="AutoShape 1" descr="Uploaded image">
          <a:extLst>
            <a:ext uri="{FF2B5EF4-FFF2-40B4-BE49-F238E27FC236}">
              <a16:creationId xmlns:a16="http://schemas.microsoft.com/office/drawing/2014/main" id="{9AEF0807-1C89-490B-A998-FAE2F7E186EE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</xdr:row>
      <xdr:rowOff>0</xdr:rowOff>
    </xdr:from>
    <xdr:ext cx="304800" cy="304800"/>
    <xdr:sp macro="" textlink="">
      <xdr:nvSpPr>
        <xdr:cNvPr id="1160" name="AutoShape 1" descr="Uploaded image">
          <a:extLst>
            <a:ext uri="{FF2B5EF4-FFF2-40B4-BE49-F238E27FC236}">
              <a16:creationId xmlns:a16="http://schemas.microsoft.com/office/drawing/2014/main" id="{4D5605D0-194D-4732-A210-B73E6F57FF5B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23</xdr:row>
      <xdr:rowOff>0</xdr:rowOff>
    </xdr:from>
    <xdr:ext cx="304800" cy="304800"/>
    <xdr:sp macro="" textlink="">
      <xdr:nvSpPr>
        <xdr:cNvPr id="1161" name="AutoShape 1" descr="Uploaded image">
          <a:extLst>
            <a:ext uri="{FF2B5EF4-FFF2-40B4-BE49-F238E27FC236}">
              <a16:creationId xmlns:a16="http://schemas.microsoft.com/office/drawing/2014/main" id="{00C26545-013D-469D-8164-A0621710B355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24</xdr:row>
      <xdr:rowOff>0</xdr:rowOff>
    </xdr:from>
    <xdr:ext cx="304800" cy="304800"/>
    <xdr:sp macro="" textlink="">
      <xdr:nvSpPr>
        <xdr:cNvPr id="1162" name="AutoShape 1" descr="Uploaded image">
          <a:extLst>
            <a:ext uri="{FF2B5EF4-FFF2-40B4-BE49-F238E27FC236}">
              <a16:creationId xmlns:a16="http://schemas.microsoft.com/office/drawing/2014/main" id="{2935C476-B0A2-40DD-847C-342010E10416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24</xdr:row>
      <xdr:rowOff>0</xdr:rowOff>
    </xdr:from>
    <xdr:ext cx="304800" cy="302647"/>
    <xdr:sp macro="" textlink="">
      <xdr:nvSpPr>
        <xdr:cNvPr id="1163" name="AutoShape 1" descr="Uploaded image">
          <a:extLst>
            <a:ext uri="{FF2B5EF4-FFF2-40B4-BE49-F238E27FC236}">
              <a16:creationId xmlns:a16="http://schemas.microsoft.com/office/drawing/2014/main" id="{066F0ED2-6412-45B2-B599-6DF3ACFCE3F3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24</xdr:row>
      <xdr:rowOff>0</xdr:rowOff>
    </xdr:from>
    <xdr:ext cx="304800" cy="304800"/>
    <xdr:sp macro="" textlink="">
      <xdr:nvSpPr>
        <xdr:cNvPr id="1164" name="AutoShape 1" descr="Uploaded image">
          <a:extLst>
            <a:ext uri="{FF2B5EF4-FFF2-40B4-BE49-F238E27FC236}">
              <a16:creationId xmlns:a16="http://schemas.microsoft.com/office/drawing/2014/main" id="{69DEFF21-FAB0-465A-90BD-C320FF8F87BC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24</xdr:row>
      <xdr:rowOff>0</xdr:rowOff>
    </xdr:from>
    <xdr:ext cx="304800" cy="304800"/>
    <xdr:sp macro="" textlink="">
      <xdr:nvSpPr>
        <xdr:cNvPr id="1165" name="AutoShape 1" descr="Uploaded image">
          <a:extLst>
            <a:ext uri="{FF2B5EF4-FFF2-40B4-BE49-F238E27FC236}">
              <a16:creationId xmlns:a16="http://schemas.microsoft.com/office/drawing/2014/main" id="{A3A21563-1A6E-4BCA-8FC5-6CF4304C1B0F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25</xdr:row>
      <xdr:rowOff>0</xdr:rowOff>
    </xdr:from>
    <xdr:ext cx="304800" cy="304800"/>
    <xdr:sp macro="" textlink="">
      <xdr:nvSpPr>
        <xdr:cNvPr id="1166" name="AutoShape 1" descr="Uploaded image">
          <a:extLst>
            <a:ext uri="{FF2B5EF4-FFF2-40B4-BE49-F238E27FC236}">
              <a16:creationId xmlns:a16="http://schemas.microsoft.com/office/drawing/2014/main" id="{4BAC6F3B-971F-46B5-8B77-5E1B4347C64D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25</xdr:row>
      <xdr:rowOff>0</xdr:rowOff>
    </xdr:from>
    <xdr:ext cx="304800" cy="302647"/>
    <xdr:sp macro="" textlink="">
      <xdr:nvSpPr>
        <xdr:cNvPr id="1167" name="AutoShape 1" descr="Uploaded image">
          <a:extLst>
            <a:ext uri="{FF2B5EF4-FFF2-40B4-BE49-F238E27FC236}">
              <a16:creationId xmlns:a16="http://schemas.microsoft.com/office/drawing/2014/main" id="{D8AF6619-CFF4-4301-ADDC-388BC3E711F9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25</xdr:row>
      <xdr:rowOff>0</xdr:rowOff>
    </xdr:from>
    <xdr:ext cx="304800" cy="304800"/>
    <xdr:sp macro="" textlink="">
      <xdr:nvSpPr>
        <xdr:cNvPr id="1168" name="AutoShape 1" descr="Uploaded image">
          <a:extLst>
            <a:ext uri="{FF2B5EF4-FFF2-40B4-BE49-F238E27FC236}">
              <a16:creationId xmlns:a16="http://schemas.microsoft.com/office/drawing/2014/main" id="{5B9704D5-3BE1-426C-89A8-8AC860075235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25</xdr:row>
      <xdr:rowOff>0</xdr:rowOff>
    </xdr:from>
    <xdr:ext cx="304800" cy="304800"/>
    <xdr:sp macro="" textlink="">
      <xdr:nvSpPr>
        <xdr:cNvPr id="1169" name="AutoShape 1" descr="Uploaded image">
          <a:extLst>
            <a:ext uri="{FF2B5EF4-FFF2-40B4-BE49-F238E27FC236}">
              <a16:creationId xmlns:a16="http://schemas.microsoft.com/office/drawing/2014/main" id="{2CD7DC6F-8467-4DDA-BA07-C81C6D34D44C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26</xdr:row>
      <xdr:rowOff>0</xdr:rowOff>
    </xdr:from>
    <xdr:ext cx="304800" cy="304800"/>
    <xdr:sp macro="" textlink="">
      <xdr:nvSpPr>
        <xdr:cNvPr id="1170" name="AutoShape 1" descr="Uploaded image">
          <a:extLst>
            <a:ext uri="{FF2B5EF4-FFF2-40B4-BE49-F238E27FC236}">
              <a16:creationId xmlns:a16="http://schemas.microsoft.com/office/drawing/2014/main" id="{CDCF2070-7882-45F5-B3AA-1A403B91EE02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26</xdr:row>
      <xdr:rowOff>0</xdr:rowOff>
    </xdr:from>
    <xdr:ext cx="304800" cy="302647"/>
    <xdr:sp macro="" textlink="">
      <xdr:nvSpPr>
        <xdr:cNvPr id="1171" name="AutoShape 1" descr="Uploaded image">
          <a:extLst>
            <a:ext uri="{FF2B5EF4-FFF2-40B4-BE49-F238E27FC236}">
              <a16:creationId xmlns:a16="http://schemas.microsoft.com/office/drawing/2014/main" id="{E938F4E2-E865-4531-823A-3BF8F2AE6314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26</xdr:row>
      <xdr:rowOff>0</xdr:rowOff>
    </xdr:from>
    <xdr:ext cx="304800" cy="304800"/>
    <xdr:sp macro="" textlink="">
      <xdr:nvSpPr>
        <xdr:cNvPr id="1172" name="AutoShape 1" descr="Uploaded image">
          <a:extLst>
            <a:ext uri="{FF2B5EF4-FFF2-40B4-BE49-F238E27FC236}">
              <a16:creationId xmlns:a16="http://schemas.microsoft.com/office/drawing/2014/main" id="{90D02EB6-3DCA-42E7-8D61-5695EDFAF3FF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26</xdr:row>
      <xdr:rowOff>0</xdr:rowOff>
    </xdr:from>
    <xdr:ext cx="304800" cy="304800"/>
    <xdr:sp macro="" textlink="">
      <xdr:nvSpPr>
        <xdr:cNvPr id="1173" name="AutoShape 1" descr="Uploaded image">
          <a:extLst>
            <a:ext uri="{FF2B5EF4-FFF2-40B4-BE49-F238E27FC236}">
              <a16:creationId xmlns:a16="http://schemas.microsoft.com/office/drawing/2014/main" id="{C334667A-2714-49AF-93C4-19DE820431E3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27</xdr:row>
      <xdr:rowOff>0</xdr:rowOff>
    </xdr:from>
    <xdr:ext cx="304800" cy="304800"/>
    <xdr:sp macro="" textlink="">
      <xdr:nvSpPr>
        <xdr:cNvPr id="1174" name="AutoShape 1" descr="Uploaded image">
          <a:extLst>
            <a:ext uri="{FF2B5EF4-FFF2-40B4-BE49-F238E27FC236}">
              <a16:creationId xmlns:a16="http://schemas.microsoft.com/office/drawing/2014/main" id="{95AF8CD0-EF5B-4281-90B9-00A95BA37BA8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27</xdr:row>
      <xdr:rowOff>0</xdr:rowOff>
    </xdr:from>
    <xdr:ext cx="304800" cy="302647"/>
    <xdr:sp macro="" textlink="">
      <xdr:nvSpPr>
        <xdr:cNvPr id="1175" name="AutoShape 1" descr="Uploaded image">
          <a:extLst>
            <a:ext uri="{FF2B5EF4-FFF2-40B4-BE49-F238E27FC236}">
              <a16:creationId xmlns:a16="http://schemas.microsoft.com/office/drawing/2014/main" id="{6664E80E-8286-4438-A533-399CDDB584AE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27</xdr:row>
      <xdr:rowOff>0</xdr:rowOff>
    </xdr:from>
    <xdr:ext cx="304800" cy="304800"/>
    <xdr:sp macro="" textlink="">
      <xdr:nvSpPr>
        <xdr:cNvPr id="1176" name="AutoShape 1" descr="Uploaded image">
          <a:extLst>
            <a:ext uri="{FF2B5EF4-FFF2-40B4-BE49-F238E27FC236}">
              <a16:creationId xmlns:a16="http://schemas.microsoft.com/office/drawing/2014/main" id="{F1364909-65EE-4F4E-AA83-C672F9D9BB65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27</xdr:row>
      <xdr:rowOff>0</xdr:rowOff>
    </xdr:from>
    <xdr:ext cx="304800" cy="304800"/>
    <xdr:sp macro="" textlink="">
      <xdr:nvSpPr>
        <xdr:cNvPr id="1177" name="AutoShape 1" descr="Uploaded image">
          <a:extLst>
            <a:ext uri="{FF2B5EF4-FFF2-40B4-BE49-F238E27FC236}">
              <a16:creationId xmlns:a16="http://schemas.microsoft.com/office/drawing/2014/main" id="{EE65ADBA-6165-4AF8-B162-94AC8BA0DEA3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28</xdr:row>
      <xdr:rowOff>0</xdr:rowOff>
    </xdr:from>
    <xdr:ext cx="304800" cy="304800"/>
    <xdr:sp macro="" textlink="">
      <xdr:nvSpPr>
        <xdr:cNvPr id="1178" name="AutoShape 1" descr="Uploaded image">
          <a:extLst>
            <a:ext uri="{FF2B5EF4-FFF2-40B4-BE49-F238E27FC236}">
              <a16:creationId xmlns:a16="http://schemas.microsoft.com/office/drawing/2014/main" id="{F32CB195-8D4B-4530-A5C4-4292BC83533C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28</xdr:row>
      <xdr:rowOff>0</xdr:rowOff>
    </xdr:from>
    <xdr:ext cx="304800" cy="302647"/>
    <xdr:sp macro="" textlink="">
      <xdr:nvSpPr>
        <xdr:cNvPr id="1179" name="AutoShape 1" descr="Uploaded image">
          <a:extLst>
            <a:ext uri="{FF2B5EF4-FFF2-40B4-BE49-F238E27FC236}">
              <a16:creationId xmlns:a16="http://schemas.microsoft.com/office/drawing/2014/main" id="{6B457291-D31D-472D-A0D0-0F6CA19E9E33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28</xdr:row>
      <xdr:rowOff>0</xdr:rowOff>
    </xdr:from>
    <xdr:ext cx="304800" cy="304800"/>
    <xdr:sp macro="" textlink="">
      <xdr:nvSpPr>
        <xdr:cNvPr id="1180" name="AutoShape 1" descr="Uploaded image">
          <a:extLst>
            <a:ext uri="{FF2B5EF4-FFF2-40B4-BE49-F238E27FC236}">
              <a16:creationId xmlns:a16="http://schemas.microsoft.com/office/drawing/2014/main" id="{0D97F91D-4F68-4431-B4C2-E731B87FD64F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28</xdr:row>
      <xdr:rowOff>0</xdr:rowOff>
    </xdr:from>
    <xdr:ext cx="304800" cy="304800"/>
    <xdr:sp macro="" textlink="">
      <xdr:nvSpPr>
        <xdr:cNvPr id="1181" name="AutoShape 1" descr="Uploaded image">
          <a:extLst>
            <a:ext uri="{FF2B5EF4-FFF2-40B4-BE49-F238E27FC236}">
              <a16:creationId xmlns:a16="http://schemas.microsoft.com/office/drawing/2014/main" id="{E64DDD45-A60C-4E9F-93D1-62290398FEBE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29</xdr:row>
      <xdr:rowOff>0</xdr:rowOff>
    </xdr:from>
    <xdr:ext cx="304800" cy="304800"/>
    <xdr:sp macro="" textlink="">
      <xdr:nvSpPr>
        <xdr:cNvPr id="1182" name="AutoShape 1" descr="Uploaded image">
          <a:extLst>
            <a:ext uri="{FF2B5EF4-FFF2-40B4-BE49-F238E27FC236}">
              <a16:creationId xmlns:a16="http://schemas.microsoft.com/office/drawing/2014/main" id="{4C2362D2-C896-4665-BFCF-C778B5A24CA6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29</xdr:row>
      <xdr:rowOff>0</xdr:rowOff>
    </xdr:from>
    <xdr:ext cx="304800" cy="302647"/>
    <xdr:sp macro="" textlink="">
      <xdr:nvSpPr>
        <xdr:cNvPr id="1183" name="AutoShape 1" descr="Uploaded image">
          <a:extLst>
            <a:ext uri="{FF2B5EF4-FFF2-40B4-BE49-F238E27FC236}">
              <a16:creationId xmlns:a16="http://schemas.microsoft.com/office/drawing/2014/main" id="{6354496E-59DE-4D99-B134-A3F9D586B0B7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29</xdr:row>
      <xdr:rowOff>0</xdr:rowOff>
    </xdr:from>
    <xdr:ext cx="304800" cy="304800"/>
    <xdr:sp macro="" textlink="">
      <xdr:nvSpPr>
        <xdr:cNvPr id="1184" name="AutoShape 1" descr="Uploaded image">
          <a:extLst>
            <a:ext uri="{FF2B5EF4-FFF2-40B4-BE49-F238E27FC236}">
              <a16:creationId xmlns:a16="http://schemas.microsoft.com/office/drawing/2014/main" id="{D06F408A-487E-4547-ACE8-5225E07916BB}"/>
            </a:ext>
          </a:extLst>
        </xdr:cNvPr>
        <xdr:cNvSpPr>
          <a:spLocks noChangeAspect="1" noChangeArrowheads="1"/>
        </xdr:cNvSpPr>
      </xdr:nvSpPr>
      <xdr:spPr bwMode="auto">
        <a:xfrm>
          <a:off x="2098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29</xdr:row>
      <xdr:rowOff>0</xdr:rowOff>
    </xdr:from>
    <xdr:ext cx="304800" cy="304800"/>
    <xdr:sp macro="" textlink="">
      <xdr:nvSpPr>
        <xdr:cNvPr id="7" name="AutoShape 1" descr="Uploaded image">
          <a:extLst>
            <a:ext uri="{FF2B5EF4-FFF2-40B4-BE49-F238E27FC236}">
              <a16:creationId xmlns:a16="http://schemas.microsoft.com/office/drawing/2014/main" id="{4D28F641-C88B-423E-9BDD-B5ACD6D506A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29</xdr:row>
      <xdr:rowOff>0</xdr:rowOff>
    </xdr:from>
    <xdr:ext cx="304800" cy="302647"/>
    <xdr:sp macro="" textlink="">
      <xdr:nvSpPr>
        <xdr:cNvPr id="1185" name="AutoShape 1" descr="Uploaded image">
          <a:extLst>
            <a:ext uri="{FF2B5EF4-FFF2-40B4-BE49-F238E27FC236}">
              <a16:creationId xmlns:a16="http://schemas.microsoft.com/office/drawing/2014/main" id="{86A4182C-6E82-41E0-97FD-17BD537697C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29</xdr:row>
      <xdr:rowOff>0</xdr:rowOff>
    </xdr:from>
    <xdr:ext cx="304800" cy="302647"/>
    <xdr:sp macro="" textlink="">
      <xdr:nvSpPr>
        <xdr:cNvPr id="1186" name="AutoShape 1" descr="Uploaded image">
          <a:extLst>
            <a:ext uri="{FF2B5EF4-FFF2-40B4-BE49-F238E27FC236}">
              <a16:creationId xmlns:a16="http://schemas.microsoft.com/office/drawing/2014/main" id="{1921B664-E011-428E-B8AE-5F1B5A26EEE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4800"/>
    <xdr:sp macro="" textlink="">
      <xdr:nvSpPr>
        <xdr:cNvPr id="1187" name="AutoShape 1" descr="Uploaded image">
          <a:extLst>
            <a:ext uri="{FF2B5EF4-FFF2-40B4-BE49-F238E27FC236}">
              <a16:creationId xmlns:a16="http://schemas.microsoft.com/office/drawing/2014/main" id="{456B189B-BBEE-4286-B2FB-41FB01BEB2B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2647"/>
    <xdr:sp macro="" textlink="">
      <xdr:nvSpPr>
        <xdr:cNvPr id="1188" name="AutoShape 1" descr="Uploaded image">
          <a:extLst>
            <a:ext uri="{FF2B5EF4-FFF2-40B4-BE49-F238E27FC236}">
              <a16:creationId xmlns:a16="http://schemas.microsoft.com/office/drawing/2014/main" id="{E3905B78-D5E3-4B9B-8703-C8DC76665AA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2647"/>
    <xdr:sp macro="" textlink="">
      <xdr:nvSpPr>
        <xdr:cNvPr id="1189" name="AutoShape 1" descr="Uploaded image">
          <a:extLst>
            <a:ext uri="{FF2B5EF4-FFF2-40B4-BE49-F238E27FC236}">
              <a16:creationId xmlns:a16="http://schemas.microsoft.com/office/drawing/2014/main" id="{0A76B701-12E3-4853-A116-5A890874A72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29</xdr:row>
      <xdr:rowOff>0</xdr:rowOff>
    </xdr:from>
    <xdr:ext cx="304800" cy="304800"/>
    <xdr:sp macro="" textlink="">
      <xdr:nvSpPr>
        <xdr:cNvPr id="1190" name="AutoShape 1" descr="Uploaded image">
          <a:extLst>
            <a:ext uri="{FF2B5EF4-FFF2-40B4-BE49-F238E27FC236}">
              <a16:creationId xmlns:a16="http://schemas.microsoft.com/office/drawing/2014/main" id="{8DE32249-9765-48B8-9201-4F73C51E96D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29</xdr:row>
      <xdr:rowOff>0</xdr:rowOff>
    </xdr:from>
    <xdr:ext cx="304800" cy="302647"/>
    <xdr:sp macro="" textlink="">
      <xdr:nvSpPr>
        <xdr:cNvPr id="1191" name="AutoShape 1" descr="Uploaded image">
          <a:extLst>
            <a:ext uri="{FF2B5EF4-FFF2-40B4-BE49-F238E27FC236}">
              <a16:creationId xmlns:a16="http://schemas.microsoft.com/office/drawing/2014/main" id="{F864E3DD-0D4C-43D5-B21A-60510552589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29</xdr:row>
      <xdr:rowOff>0</xdr:rowOff>
    </xdr:from>
    <xdr:ext cx="304800" cy="304800"/>
    <xdr:sp macro="" textlink="">
      <xdr:nvSpPr>
        <xdr:cNvPr id="1192" name="AutoShape 1" descr="Uploaded image">
          <a:extLst>
            <a:ext uri="{FF2B5EF4-FFF2-40B4-BE49-F238E27FC236}">
              <a16:creationId xmlns:a16="http://schemas.microsoft.com/office/drawing/2014/main" id="{0B9DEB9F-E5ED-4E83-A4B0-A66DDA5E688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29</xdr:row>
      <xdr:rowOff>0</xdr:rowOff>
    </xdr:from>
    <xdr:ext cx="304800" cy="304800"/>
    <xdr:sp macro="" textlink="">
      <xdr:nvSpPr>
        <xdr:cNvPr id="1193" name="AutoShape 1" descr="Uploaded image">
          <a:extLst>
            <a:ext uri="{FF2B5EF4-FFF2-40B4-BE49-F238E27FC236}">
              <a16:creationId xmlns:a16="http://schemas.microsoft.com/office/drawing/2014/main" id="{74360658-9617-4FDA-82E8-F0169BF4110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30</xdr:row>
      <xdr:rowOff>0</xdr:rowOff>
    </xdr:from>
    <xdr:ext cx="304800" cy="304800"/>
    <xdr:sp macro="" textlink="">
      <xdr:nvSpPr>
        <xdr:cNvPr id="1194" name="AutoShape 1" descr="Uploaded image">
          <a:extLst>
            <a:ext uri="{FF2B5EF4-FFF2-40B4-BE49-F238E27FC236}">
              <a16:creationId xmlns:a16="http://schemas.microsoft.com/office/drawing/2014/main" id="{E6B2BF2B-49CB-40F3-AB57-EAE4B5D17D49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2647"/>
    <xdr:sp macro="" textlink="">
      <xdr:nvSpPr>
        <xdr:cNvPr id="1195" name="AutoShape 1" descr="Uploaded image">
          <a:extLst>
            <a:ext uri="{FF2B5EF4-FFF2-40B4-BE49-F238E27FC236}">
              <a16:creationId xmlns:a16="http://schemas.microsoft.com/office/drawing/2014/main" id="{F201AEC3-FB17-42BC-976A-6BED75966213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4800"/>
    <xdr:sp macro="" textlink="">
      <xdr:nvSpPr>
        <xdr:cNvPr id="1196" name="AutoShape 1" descr="Uploaded image">
          <a:extLst>
            <a:ext uri="{FF2B5EF4-FFF2-40B4-BE49-F238E27FC236}">
              <a16:creationId xmlns:a16="http://schemas.microsoft.com/office/drawing/2014/main" id="{69803434-E50D-4443-8EAE-5AE71AF2FC03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30</xdr:row>
      <xdr:rowOff>0</xdr:rowOff>
    </xdr:from>
    <xdr:ext cx="304800" cy="304800"/>
    <xdr:sp macro="" textlink="">
      <xdr:nvSpPr>
        <xdr:cNvPr id="1197" name="AutoShape 1" descr="Uploaded image">
          <a:extLst>
            <a:ext uri="{FF2B5EF4-FFF2-40B4-BE49-F238E27FC236}">
              <a16:creationId xmlns:a16="http://schemas.microsoft.com/office/drawing/2014/main" id="{38794ACE-09BB-49C4-BE19-831F0EC82DB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2647"/>
    <xdr:sp macro="" textlink="">
      <xdr:nvSpPr>
        <xdr:cNvPr id="1198" name="AutoShape 1" descr="Uploaded image">
          <a:extLst>
            <a:ext uri="{FF2B5EF4-FFF2-40B4-BE49-F238E27FC236}">
              <a16:creationId xmlns:a16="http://schemas.microsoft.com/office/drawing/2014/main" id="{0BDCA881-732C-4868-84C4-54ACF1DB77C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2647"/>
    <xdr:sp macro="" textlink="">
      <xdr:nvSpPr>
        <xdr:cNvPr id="1199" name="AutoShape 1" descr="Uploaded image">
          <a:extLst>
            <a:ext uri="{FF2B5EF4-FFF2-40B4-BE49-F238E27FC236}">
              <a16:creationId xmlns:a16="http://schemas.microsoft.com/office/drawing/2014/main" id="{44636895-791E-43EB-8052-752CADD995E0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4800"/>
    <xdr:sp macro="" textlink="">
      <xdr:nvSpPr>
        <xdr:cNvPr id="1200" name="AutoShape 1" descr="Uploaded image">
          <a:extLst>
            <a:ext uri="{FF2B5EF4-FFF2-40B4-BE49-F238E27FC236}">
              <a16:creationId xmlns:a16="http://schemas.microsoft.com/office/drawing/2014/main" id="{774D9DBF-DA5A-4D75-A7B2-8D6A64A8A80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2647"/>
    <xdr:sp macro="" textlink="">
      <xdr:nvSpPr>
        <xdr:cNvPr id="1201" name="AutoShape 1" descr="Uploaded image">
          <a:extLst>
            <a:ext uri="{FF2B5EF4-FFF2-40B4-BE49-F238E27FC236}">
              <a16:creationId xmlns:a16="http://schemas.microsoft.com/office/drawing/2014/main" id="{81B56621-77B7-4415-AE72-4B6117BD856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2647"/>
    <xdr:sp macro="" textlink="">
      <xdr:nvSpPr>
        <xdr:cNvPr id="1202" name="AutoShape 1" descr="Uploaded image">
          <a:extLst>
            <a:ext uri="{FF2B5EF4-FFF2-40B4-BE49-F238E27FC236}">
              <a16:creationId xmlns:a16="http://schemas.microsoft.com/office/drawing/2014/main" id="{8DCF5231-4BD0-41DD-93CA-B21755E905C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4800"/>
    <xdr:sp macro="" textlink="">
      <xdr:nvSpPr>
        <xdr:cNvPr id="1203" name="AutoShape 1" descr="Uploaded image">
          <a:extLst>
            <a:ext uri="{FF2B5EF4-FFF2-40B4-BE49-F238E27FC236}">
              <a16:creationId xmlns:a16="http://schemas.microsoft.com/office/drawing/2014/main" id="{D9900DD2-F7B5-48AF-B086-9D5A4FB7D1DD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2647"/>
    <xdr:sp macro="" textlink="">
      <xdr:nvSpPr>
        <xdr:cNvPr id="1204" name="AutoShape 1" descr="Uploaded image">
          <a:extLst>
            <a:ext uri="{FF2B5EF4-FFF2-40B4-BE49-F238E27FC236}">
              <a16:creationId xmlns:a16="http://schemas.microsoft.com/office/drawing/2014/main" id="{35C5330B-C838-4377-9151-634EFA05A49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30</xdr:row>
      <xdr:rowOff>0</xdr:rowOff>
    </xdr:from>
    <xdr:ext cx="304800" cy="304800"/>
    <xdr:sp macro="" textlink="">
      <xdr:nvSpPr>
        <xdr:cNvPr id="1205" name="AutoShape 1" descr="Uploaded image">
          <a:extLst>
            <a:ext uri="{FF2B5EF4-FFF2-40B4-BE49-F238E27FC236}">
              <a16:creationId xmlns:a16="http://schemas.microsoft.com/office/drawing/2014/main" id="{8D5481D1-ED62-4934-A5CA-7998932357E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30</xdr:row>
      <xdr:rowOff>0</xdr:rowOff>
    </xdr:from>
    <xdr:ext cx="304800" cy="304800"/>
    <xdr:sp macro="" textlink="">
      <xdr:nvSpPr>
        <xdr:cNvPr id="1206" name="AutoShape 1" descr="Uploaded image">
          <a:extLst>
            <a:ext uri="{FF2B5EF4-FFF2-40B4-BE49-F238E27FC236}">
              <a16:creationId xmlns:a16="http://schemas.microsoft.com/office/drawing/2014/main" id="{3E5B3FC0-B6B1-4D2F-8525-DFCBC216EAF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31</xdr:row>
      <xdr:rowOff>0</xdr:rowOff>
    </xdr:from>
    <xdr:ext cx="304800" cy="304800"/>
    <xdr:sp macro="" textlink="">
      <xdr:nvSpPr>
        <xdr:cNvPr id="1207" name="AutoShape 1" descr="Uploaded image">
          <a:extLst>
            <a:ext uri="{FF2B5EF4-FFF2-40B4-BE49-F238E27FC236}">
              <a16:creationId xmlns:a16="http://schemas.microsoft.com/office/drawing/2014/main" id="{15277473-B67C-48AB-B863-D8791ADA0C0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2647"/>
    <xdr:sp macro="" textlink="">
      <xdr:nvSpPr>
        <xdr:cNvPr id="1208" name="AutoShape 1" descr="Uploaded image">
          <a:extLst>
            <a:ext uri="{FF2B5EF4-FFF2-40B4-BE49-F238E27FC236}">
              <a16:creationId xmlns:a16="http://schemas.microsoft.com/office/drawing/2014/main" id="{9F2EDC89-9F14-46C3-A785-04033AE7457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4800"/>
    <xdr:sp macro="" textlink="">
      <xdr:nvSpPr>
        <xdr:cNvPr id="1209" name="AutoShape 1" descr="Uploaded image">
          <a:extLst>
            <a:ext uri="{FF2B5EF4-FFF2-40B4-BE49-F238E27FC236}">
              <a16:creationId xmlns:a16="http://schemas.microsoft.com/office/drawing/2014/main" id="{B0ADD689-2B9F-4332-99A9-9FAE4F95E85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31</xdr:row>
      <xdr:rowOff>0</xdr:rowOff>
    </xdr:from>
    <xdr:ext cx="304800" cy="304800"/>
    <xdr:sp macro="" textlink="">
      <xdr:nvSpPr>
        <xdr:cNvPr id="1210" name="AutoShape 1" descr="Uploaded image">
          <a:extLst>
            <a:ext uri="{FF2B5EF4-FFF2-40B4-BE49-F238E27FC236}">
              <a16:creationId xmlns:a16="http://schemas.microsoft.com/office/drawing/2014/main" id="{BCE891E5-1CF6-48AE-9C9B-E271AE4CF8D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2647"/>
    <xdr:sp macro="" textlink="">
      <xdr:nvSpPr>
        <xdr:cNvPr id="1211" name="AutoShape 1" descr="Uploaded image">
          <a:extLst>
            <a:ext uri="{FF2B5EF4-FFF2-40B4-BE49-F238E27FC236}">
              <a16:creationId xmlns:a16="http://schemas.microsoft.com/office/drawing/2014/main" id="{AA0B26CF-666E-41A6-B363-D019E152944D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2647"/>
    <xdr:sp macro="" textlink="">
      <xdr:nvSpPr>
        <xdr:cNvPr id="1212" name="AutoShape 1" descr="Uploaded image">
          <a:extLst>
            <a:ext uri="{FF2B5EF4-FFF2-40B4-BE49-F238E27FC236}">
              <a16:creationId xmlns:a16="http://schemas.microsoft.com/office/drawing/2014/main" id="{ABF2BD21-F5D2-42C3-A9EA-799DA2D14DF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4800"/>
    <xdr:sp macro="" textlink="">
      <xdr:nvSpPr>
        <xdr:cNvPr id="1213" name="AutoShape 1" descr="Uploaded image">
          <a:extLst>
            <a:ext uri="{FF2B5EF4-FFF2-40B4-BE49-F238E27FC236}">
              <a16:creationId xmlns:a16="http://schemas.microsoft.com/office/drawing/2014/main" id="{6EF21AAD-55CC-485D-B72F-724DED270B4D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2647"/>
    <xdr:sp macro="" textlink="">
      <xdr:nvSpPr>
        <xdr:cNvPr id="1214" name="AutoShape 1" descr="Uploaded image">
          <a:extLst>
            <a:ext uri="{FF2B5EF4-FFF2-40B4-BE49-F238E27FC236}">
              <a16:creationId xmlns:a16="http://schemas.microsoft.com/office/drawing/2014/main" id="{7FBE7A97-A826-4DBE-A9C5-38666F1FD267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4800"/>
    <xdr:sp macro="" textlink="">
      <xdr:nvSpPr>
        <xdr:cNvPr id="1215" name="AutoShape 1" descr="Uploaded image">
          <a:extLst>
            <a:ext uri="{FF2B5EF4-FFF2-40B4-BE49-F238E27FC236}">
              <a16:creationId xmlns:a16="http://schemas.microsoft.com/office/drawing/2014/main" id="{FD282FAF-1F28-4ECC-BBFA-F437425C8A1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31</xdr:row>
      <xdr:rowOff>0</xdr:rowOff>
    </xdr:from>
    <xdr:ext cx="304800" cy="304800"/>
    <xdr:sp macro="" textlink="">
      <xdr:nvSpPr>
        <xdr:cNvPr id="1216" name="AutoShape 1" descr="Uploaded image">
          <a:extLst>
            <a:ext uri="{FF2B5EF4-FFF2-40B4-BE49-F238E27FC236}">
              <a16:creationId xmlns:a16="http://schemas.microsoft.com/office/drawing/2014/main" id="{A6E8A541-A1EA-4F78-8AA8-A020DF42BC0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31</xdr:row>
      <xdr:rowOff>0</xdr:rowOff>
    </xdr:from>
    <xdr:ext cx="304800" cy="304800"/>
    <xdr:sp macro="" textlink="">
      <xdr:nvSpPr>
        <xdr:cNvPr id="1217" name="AutoShape 1" descr="Uploaded image">
          <a:extLst>
            <a:ext uri="{FF2B5EF4-FFF2-40B4-BE49-F238E27FC236}">
              <a16:creationId xmlns:a16="http://schemas.microsoft.com/office/drawing/2014/main" id="{6672B5EF-703F-4489-BC7C-7952E72B96D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2647"/>
    <xdr:sp macro="" textlink="">
      <xdr:nvSpPr>
        <xdr:cNvPr id="1218" name="AutoShape 1" descr="Uploaded image">
          <a:extLst>
            <a:ext uri="{FF2B5EF4-FFF2-40B4-BE49-F238E27FC236}">
              <a16:creationId xmlns:a16="http://schemas.microsoft.com/office/drawing/2014/main" id="{63A6B5EB-D78B-4560-BB59-E3055881E50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2647"/>
    <xdr:sp macro="" textlink="">
      <xdr:nvSpPr>
        <xdr:cNvPr id="1219" name="AutoShape 1" descr="Uploaded image">
          <a:extLst>
            <a:ext uri="{FF2B5EF4-FFF2-40B4-BE49-F238E27FC236}">
              <a16:creationId xmlns:a16="http://schemas.microsoft.com/office/drawing/2014/main" id="{F46EA2B2-8531-4DBB-BC40-ED4A2AB4412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4800"/>
    <xdr:sp macro="" textlink="">
      <xdr:nvSpPr>
        <xdr:cNvPr id="1220" name="AutoShape 1" descr="Uploaded image">
          <a:extLst>
            <a:ext uri="{FF2B5EF4-FFF2-40B4-BE49-F238E27FC236}">
              <a16:creationId xmlns:a16="http://schemas.microsoft.com/office/drawing/2014/main" id="{504C1FDB-7BC1-4A8F-8851-87EF4C7EB7A9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2647"/>
    <xdr:sp macro="" textlink="">
      <xdr:nvSpPr>
        <xdr:cNvPr id="1221" name="AutoShape 1" descr="Uploaded image">
          <a:extLst>
            <a:ext uri="{FF2B5EF4-FFF2-40B4-BE49-F238E27FC236}">
              <a16:creationId xmlns:a16="http://schemas.microsoft.com/office/drawing/2014/main" id="{6648C566-197E-4EE4-A727-47897994B9DD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2647"/>
    <xdr:sp macro="" textlink="">
      <xdr:nvSpPr>
        <xdr:cNvPr id="1222" name="AutoShape 1" descr="Uploaded image">
          <a:extLst>
            <a:ext uri="{FF2B5EF4-FFF2-40B4-BE49-F238E27FC236}">
              <a16:creationId xmlns:a16="http://schemas.microsoft.com/office/drawing/2014/main" id="{CDCEA2B6-132B-4613-A750-F14B6A8B437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4800"/>
    <xdr:sp macro="" textlink="">
      <xdr:nvSpPr>
        <xdr:cNvPr id="1223" name="AutoShape 1" descr="Uploaded image">
          <a:extLst>
            <a:ext uri="{FF2B5EF4-FFF2-40B4-BE49-F238E27FC236}">
              <a16:creationId xmlns:a16="http://schemas.microsoft.com/office/drawing/2014/main" id="{17343F92-8D82-4E35-8E94-C29A2CF812E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2647"/>
    <xdr:sp macro="" textlink="">
      <xdr:nvSpPr>
        <xdr:cNvPr id="1224" name="AutoShape 1" descr="Uploaded image">
          <a:extLst>
            <a:ext uri="{FF2B5EF4-FFF2-40B4-BE49-F238E27FC236}">
              <a16:creationId xmlns:a16="http://schemas.microsoft.com/office/drawing/2014/main" id="{D96FB044-3C7D-4970-833D-9E84E3D3396D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31</xdr:row>
      <xdr:rowOff>0</xdr:rowOff>
    </xdr:from>
    <xdr:ext cx="304800" cy="304800"/>
    <xdr:sp macro="" textlink="">
      <xdr:nvSpPr>
        <xdr:cNvPr id="1225" name="AutoShape 1" descr="Uploaded image">
          <a:extLst>
            <a:ext uri="{FF2B5EF4-FFF2-40B4-BE49-F238E27FC236}">
              <a16:creationId xmlns:a16="http://schemas.microsoft.com/office/drawing/2014/main" id="{D662487D-107F-4149-BCF6-70D294D3DE5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31</xdr:row>
      <xdr:rowOff>0</xdr:rowOff>
    </xdr:from>
    <xdr:ext cx="304800" cy="304800"/>
    <xdr:sp macro="" textlink="">
      <xdr:nvSpPr>
        <xdr:cNvPr id="1226" name="AutoShape 1" descr="Uploaded image">
          <a:extLst>
            <a:ext uri="{FF2B5EF4-FFF2-40B4-BE49-F238E27FC236}">
              <a16:creationId xmlns:a16="http://schemas.microsoft.com/office/drawing/2014/main" id="{7DFF4095-4D5B-4F80-8C3D-4FA825AA38D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32</xdr:row>
      <xdr:rowOff>0</xdr:rowOff>
    </xdr:from>
    <xdr:ext cx="304800" cy="304800"/>
    <xdr:sp macro="" textlink="">
      <xdr:nvSpPr>
        <xdr:cNvPr id="1227" name="AutoShape 1" descr="Uploaded image">
          <a:extLst>
            <a:ext uri="{FF2B5EF4-FFF2-40B4-BE49-F238E27FC236}">
              <a16:creationId xmlns:a16="http://schemas.microsoft.com/office/drawing/2014/main" id="{3FC21CA2-9E5E-472D-B46F-F41DB89E631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2647"/>
    <xdr:sp macro="" textlink="">
      <xdr:nvSpPr>
        <xdr:cNvPr id="1228" name="AutoShape 1" descr="Uploaded image">
          <a:extLst>
            <a:ext uri="{FF2B5EF4-FFF2-40B4-BE49-F238E27FC236}">
              <a16:creationId xmlns:a16="http://schemas.microsoft.com/office/drawing/2014/main" id="{0486F13B-036B-4359-8B4A-E917DB6E6AE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4800"/>
    <xdr:sp macro="" textlink="">
      <xdr:nvSpPr>
        <xdr:cNvPr id="1229" name="AutoShape 1" descr="Uploaded image">
          <a:extLst>
            <a:ext uri="{FF2B5EF4-FFF2-40B4-BE49-F238E27FC236}">
              <a16:creationId xmlns:a16="http://schemas.microsoft.com/office/drawing/2014/main" id="{4F760B1D-C06E-4819-B398-A9C8E87CFF5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32</xdr:row>
      <xdr:rowOff>0</xdr:rowOff>
    </xdr:from>
    <xdr:ext cx="304800" cy="304800"/>
    <xdr:sp macro="" textlink="">
      <xdr:nvSpPr>
        <xdr:cNvPr id="1230" name="AutoShape 1" descr="Uploaded image">
          <a:extLst>
            <a:ext uri="{FF2B5EF4-FFF2-40B4-BE49-F238E27FC236}">
              <a16:creationId xmlns:a16="http://schemas.microsoft.com/office/drawing/2014/main" id="{693FA31E-9687-4875-A7F7-6387A4FEF9AC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2647"/>
    <xdr:sp macro="" textlink="">
      <xdr:nvSpPr>
        <xdr:cNvPr id="1231" name="AutoShape 1" descr="Uploaded image">
          <a:extLst>
            <a:ext uri="{FF2B5EF4-FFF2-40B4-BE49-F238E27FC236}">
              <a16:creationId xmlns:a16="http://schemas.microsoft.com/office/drawing/2014/main" id="{F1E65E5F-EF5E-4139-9CD5-DB671BDB2F00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2647"/>
    <xdr:sp macro="" textlink="">
      <xdr:nvSpPr>
        <xdr:cNvPr id="1232" name="AutoShape 1" descr="Uploaded image">
          <a:extLst>
            <a:ext uri="{FF2B5EF4-FFF2-40B4-BE49-F238E27FC236}">
              <a16:creationId xmlns:a16="http://schemas.microsoft.com/office/drawing/2014/main" id="{2C11EA02-1649-4034-89CE-3FDADC15039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4800"/>
    <xdr:sp macro="" textlink="">
      <xdr:nvSpPr>
        <xdr:cNvPr id="1233" name="AutoShape 1" descr="Uploaded image">
          <a:extLst>
            <a:ext uri="{FF2B5EF4-FFF2-40B4-BE49-F238E27FC236}">
              <a16:creationId xmlns:a16="http://schemas.microsoft.com/office/drawing/2014/main" id="{8AA308CD-023A-46E5-B18F-B0402CBA225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2647"/>
    <xdr:sp macro="" textlink="">
      <xdr:nvSpPr>
        <xdr:cNvPr id="1234" name="AutoShape 1" descr="Uploaded image">
          <a:extLst>
            <a:ext uri="{FF2B5EF4-FFF2-40B4-BE49-F238E27FC236}">
              <a16:creationId xmlns:a16="http://schemas.microsoft.com/office/drawing/2014/main" id="{9DE9BFFC-6782-4B2E-B73E-569F247E2233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4800"/>
    <xdr:sp macro="" textlink="">
      <xdr:nvSpPr>
        <xdr:cNvPr id="1235" name="AutoShape 1" descr="Uploaded image">
          <a:extLst>
            <a:ext uri="{FF2B5EF4-FFF2-40B4-BE49-F238E27FC236}">
              <a16:creationId xmlns:a16="http://schemas.microsoft.com/office/drawing/2014/main" id="{D50BBDAB-6B56-413A-BDC1-F133487DFD5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32</xdr:row>
      <xdr:rowOff>0</xdr:rowOff>
    </xdr:from>
    <xdr:ext cx="304800" cy="304800"/>
    <xdr:sp macro="" textlink="">
      <xdr:nvSpPr>
        <xdr:cNvPr id="1236" name="AutoShape 1" descr="Uploaded image">
          <a:extLst>
            <a:ext uri="{FF2B5EF4-FFF2-40B4-BE49-F238E27FC236}">
              <a16:creationId xmlns:a16="http://schemas.microsoft.com/office/drawing/2014/main" id="{960D75FB-F836-473C-99F2-B0D0D09DA39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32</xdr:row>
      <xdr:rowOff>0</xdr:rowOff>
    </xdr:from>
    <xdr:ext cx="304800" cy="304800"/>
    <xdr:sp macro="" textlink="">
      <xdr:nvSpPr>
        <xdr:cNvPr id="1237" name="AutoShape 1" descr="Uploaded image">
          <a:extLst>
            <a:ext uri="{FF2B5EF4-FFF2-40B4-BE49-F238E27FC236}">
              <a16:creationId xmlns:a16="http://schemas.microsoft.com/office/drawing/2014/main" id="{665B13F4-C5E1-4FE8-9CA2-12B211DBFF0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2647"/>
    <xdr:sp macro="" textlink="">
      <xdr:nvSpPr>
        <xdr:cNvPr id="1238" name="AutoShape 1" descr="Uploaded image">
          <a:extLst>
            <a:ext uri="{FF2B5EF4-FFF2-40B4-BE49-F238E27FC236}">
              <a16:creationId xmlns:a16="http://schemas.microsoft.com/office/drawing/2014/main" id="{32EDAE81-1477-4100-8E39-2E99BE2E276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2647"/>
    <xdr:sp macro="" textlink="">
      <xdr:nvSpPr>
        <xdr:cNvPr id="1239" name="AutoShape 1" descr="Uploaded image">
          <a:extLst>
            <a:ext uri="{FF2B5EF4-FFF2-40B4-BE49-F238E27FC236}">
              <a16:creationId xmlns:a16="http://schemas.microsoft.com/office/drawing/2014/main" id="{BE892838-C97F-4131-92F5-B3DE625FD5F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4800"/>
    <xdr:sp macro="" textlink="">
      <xdr:nvSpPr>
        <xdr:cNvPr id="1240" name="AutoShape 1" descr="Uploaded image">
          <a:extLst>
            <a:ext uri="{FF2B5EF4-FFF2-40B4-BE49-F238E27FC236}">
              <a16:creationId xmlns:a16="http://schemas.microsoft.com/office/drawing/2014/main" id="{24F4DD01-A98D-4052-AF85-5B2572C01CC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2647"/>
    <xdr:sp macro="" textlink="">
      <xdr:nvSpPr>
        <xdr:cNvPr id="1241" name="AutoShape 1" descr="Uploaded image">
          <a:extLst>
            <a:ext uri="{FF2B5EF4-FFF2-40B4-BE49-F238E27FC236}">
              <a16:creationId xmlns:a16="http://schemas.microsoft.com/office/drawing/2014/main" id="{73F9F8C7-1F82-431E-921D-69C1BE3DA43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2647"/>
    <xdr:sp macro="" textlink="">
      <xdr:nvSpPr>
        <xdr:cNvPr id="1242" name="AutoShape 1" descr="Uploaded image">
          <a:extLst>
            <a:ext uri="{FF2B5EF4-FFF2-40B4-BE49-F238E27FC236}">
              <a16:creationId xmlns:a16="http://schemas.microsoft.com/office/drawing/2014/main" id="{DD68DDFC-C125-45B9-A8D9-3BF4CAC4674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4800"/>
    <xdr:sp macro="" textlink="">
      <xdr:nvSpPr>
        <xdr:cNvPr id="1243" name="AutoShape 1" descr="Uploaded image">
          <a:extLst>
            <a:ext uri="{FF2B5EF4-FFF2-40B4-BE49-F238E27FC236}">
              <a16:creationId xmlns:a16="http://schemas.microsoft.com/office/drawing/2014/main" id="{355B5EC5-15B3-4E20-B280-DE64B8E7D317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2647"/>
    <xdr:sp macro="" textlink="">
      <xdr:nvSpPr>
        <xdr:cNvPr id="1244" name="AutoShape 1" descr="Uploaded image">
          <a:extLst>
            <a:ext uri="{FF2B5EF4-FFF2-40B4-BE49-F238E27FC236}">
              <a16:creationId xmlns:a16="http://schemas.microsoft.com/office/drawing/2014/main" id="{E067B224-1471-44F2-BA36-AF7057859720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32</xdr:row>
      <xdr:rowOff>0</xdr:rowOff>
    </xdr:from>
    <xdr:ext cx="304800" cy="304800"/>
    <xdr:sp macro="" textlink="">
      <xdr:nvSpPr>
        <xdr:cNvPr id="1245" name="AutoShape 1" descr="Uploaded image">
          <a:extLst>
            <a:ext uri="{FF2B5EF4-FFF2-40B4-BE49-F238E27FC236}">
              <a16:creationId xmlns:a16="http://schemas.microsoft.com/office/drawing/2014/main" id="{62A5D96A-3192-4AE3-8FE7-167699926FF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32</xdr:row>
      <xdr:rowOff>0</xdr:rowOff>
    </xdr:from>
    <xdr:ext cx="304800" cy="304800"/>
    <xdr:sp macro="" textlink="">
      <xdr:nvSpPr>
        <xdr:cNvPr id="1246" name="AutoShape 1" descr="Uploaded image">
          <a:extLst>
            <a:ext uri="{FF2B5EF4-FFF2-40B4-BE49-F238E27FC236}">
              <a16:creationId xmlns:a16="http://schemas.microsoft.com/office/drawing/2014/main" id="{BF3E6519-D041-4ED6-9CBA-77B6AD711B3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33</xdr:row>
      <xdr:rowOff>0</xdr:rowOff>
    </xdr:from>
    <xdr:ext cx="304800" cy="304800"/>
    <xdr:sp macro="" textlink="">
      <xdr:nvSpPr>
        <xdr:cNvPr id="1247" name="AutoShape 1" descr="Uploaded image">
          <a:extLst>
            <a:ext uri="{FF2B5EF4-FFF2-40B4-BE49-F238E27FC236}">
              <a16:creationId xmlns:a16="http://schemas.microsoft.com/office/drawing/2014/main" id="{B26B5711-4104-4E68-B581-FB34C9C85FFD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2647"/>
    <xdr:sp macro="" textlink="">
      <xdr:nvSpPr>
        <xdr:cNvPr id="1248" name="AutoShape 1" descr="Uploaded image">
          <a:extLst>
            <a:ext uri="{FF2B5EF4-FFF2-40B4-BE49-F238E27FC236}">
              <a16:creationId xmlns:a16="http://schemas.microsoft.com/office/drawing/2014/main" id="{E0DCBC80-6796-4E57-8267-397E2113E6F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4800"/>
    <xdr:sp macro="" textlink="">
      <xdr:nvSpPr>
        <xdr:cNvPr id="1249" name="AutoShape 1" descr="Uploaded image">
          <a:extLst>
            <a:ext uri="{FF2B5EF4-FFF2-40B4-BE49-F238E27FC236}">
              <a16:creationId xmlns:a16="http://schemas.microsoft.com/office/drawing/2014/main" id="{5654AA9B-4466-4066-8FC2-BAEC58BF5A7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33</xdr:row>
      <xdr:rowOff>0</xdr:rowOff>
    </xdr:from>
    <xdr:ext cx="304800" cy="304800"/>
    <xdr:sp macro="" textlink="">
      <xdr:nvSpPr>
        <xdr:cNvPr id="1250" name="AutoShape 1" descr="Uploaded image">
          <a:extLst>
            <a:ext uri="{FF2B5EF4-FFF2-40B4-BE49-F238E27FC236}">
              <a16:creationId xmlns:a16="http://schemas.microsoft.com/office/drawing/2014/main" id="{3BB675A4-219D-4F3A-BA39-A7F30CAA372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2647"/>
    <xdr:sp macro="" textlink="">
      <xdr:nvSpPr>
        <xdr:cNvPr id="1251" name="AutoShape 1" descr="Uploaded image">
          <a:extLst>
            <a:ext uri="{FF2B5EF4-FFF2-40B4-BE49-F238E27FC236}">
              <a16:creationId xmlns:a16="http://schemas.microsoft.com/office/drawing/2014/main" id="{BA3C7957-E7EC-4D32-B712-A0FEA3F32ED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2647"/>
    <xdr:sp macro="" textlink="">
      <xdr:nvSpPr>
        <xdr:cNvPr id="1252" name="AutoShape 1" descr="Uploaded image">
          <a:extLst>
            <a:ext uri="{FF2B5EF4-FFF2-40B4-BE49-F238E27FC236}">
              <a16:creationId xmlns:a16="http://schemas.microsoft.com/office/drawing/2014/main" id="{30456062-12F9-4163-A741-52B999FA973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4800"/>
    <xdr:sp macro="" textlink="">
      <xdr:nvSpPr>
        <xdr:cNvPr id="1253" name="AutoShape 1" descr="Uploaded image">
          <a:extLst>
            <a:ext uri="{FF2B5EF4-FFF2-40B4-BE49-F238E27FC236}">
              <a16:creationId xmlns:a16="http://schemas.microsoft.com/office/drawing/2014/main" id="{9D0C3C0A-7586-4EEE-8057-2EC227B80BE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2647"/>
    <xdr:sp macro="" textlink="">
      <xdr:nvSpPr>
        <xdr:cNvPr id="1254" name="AutoShape 1" descr="Uploaded image">
          <a:extLst>
            <a:ext uri="{FF2B5EF4-FFF2-40B4-BE49-F238E27FC236}">
              <a16:creationId xmlns:a16="http://schemas.microsoft.com/office/drawing/2014/main" id="{BB4E5D30-55E4-44EA-B1F6-85BFB1DCBDC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4800"/>
    <xdr:sp macro="" textlink="">
      <xdr:nvSpPr>
        <xdr:cNvPr id="1255" name="AutoShape 1" descr="Uploaded image">
          <a:extLst>
            <a:ext uri="{FF2B5EF4-FFF2-40B4-BE49-F238E27FC236}">
              <a16:creationId xmlns:a16="http://schemas.microsoft.com/office/drawing/2014/main" id="{AEDC73E9-D0F4-477B-BC79-3CEEA162EE3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33</xdr:row>
      <xdr:rowOff>0</xdr:rowOff>
    </xdr:from>
    <xdr:ext cx="304800" cy="304800"/>
    <xdr:sp macro="" textlink="">
      <xdr:nvSpPr>
        <xdr:cNvPr id="1256" name="AutoShape 1" descr="Uploaded image">
          <a:extLst>
            <a:ext uri="{FF2B5EF4-FFF2-40B4-BE49-F238E27FC236}">
              <a16:creationId xmlns:a16="http://schemas.microsoft.com/office/drawing/2014/main" id="{2DFAB165-2BBE-4C1A-A3FC-E5C808924EA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33</xdr:row>
      <xdr:rowOff>0</xdr:rowOff>
    </xdr:from>
    <xdr:ext cx="304800" cy="304800"/>
    <xdr:sp macro="" textlink="">
      <xdr:nvSpPr>
        <xdr:cNvPr id="1257" name="AutoShape 1" descr="Uploaded image">
          <a:extLst>
            <a:ext uri="{FF2B5EF4-FFF2-40B4-BE49-F238E27FC236}">
              <a16:creationId xmlns:a16="http://schemas.microsoft.com/office/drawing/2014/main" id="{FEDF9272-BDD9-4A02-AC1D-6D836EE687EC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2647"/>
    <xdr:sp macro="" textlink="">
      <xdr:nvSpPr>
        <xdr:cNvPr id="1258" name="AutoShape 1" descr="Uploaded image">
          <a:extLst>
            <a:ext uri="{FF2B5EF4-FFF2-40B4-BE49-F238E27FC236}">
              <a16:creationId xmlns:a16="http://schemas.microsoft.com/office/drawing/2014/main" id="{C529D952-2819-4A15-8471-9919785FCB1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2647"/>
    <xdr:sp macro="" textlink="">
      <xdr:nvSpPr>
        <xdr:cNvPr id="1259" name="AutoShape 1" descr="Uploaded image">
          <a:extLst>
            <a:ext uri="{FF2B5EF4-FFF2-40B4-BE49-F238E27FC236}">
              <a16:creationId xmlns:a16="http://schemas.microsoft.com/office/drawing/2014/main" id="{E6797591-470F-484D-9CBF-CDF0C899E9A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4800"/>
    <xdr:sp macro="" textlink="">
      <xdr:nvSpPr>
        <xdr:cNvPr id="1260" name="AutoShape 1" descr="Uploaded image">
          <a:extLst>
            <a:ext uri="{FF2B5EF4-FFF2-40B4-BE49-F238E27FC236}">
              <a16:creationId xmlns:a16="http://schemas.microsoft.com/office/drawing/2014/main" id="{228A6C32-1D56-4876-95BA-CC93DF98B45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2647"/>
    <xdr:sp macro="" textlink="">
      <xdr:nvSpPr>
        <xdr:cNvPr id="1261" name="AutoShape 1" descr="Uploaded image">
          <a:extLst>
            <a:ext uri="{FF2B5EF4-FFF2-40B4-BE49-F238E27FC236}">
              <a16:creationId xmlns:a16="http://schemas.microsoft.com/office/drawing/2014/main" id="{A12A2A18-5E61-428B-BD89-492AB769D99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2647"/>
    <xdr:sp macro="" textlink="">
      <xdr:nvSpPr>
        <xdr:cNvPr id="1262" name="AutoShape 1" descr="Uploaded image">
          <a:extLst>
            <a:ext uri="{FF2B5EF4-FFF2-40B4-BE49-F238E27FC236}">
              <a16:creationId xmlns:a16="http://schemas.microsoft.com/office/drawing/2014/main" id="{1DB7C3D4-1A82-4D3B-96E7-B58438E6BAF7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4800"/>
    <xdr:sp macro="" textlink="">
      <xdr:nvSpPr>
        <xdr:cNvPr id="1263" name="AutoShape 1" descr="Uploaded image">
          <a:extLst>
            <a:ext uri="{FF2B5EF4-FFF2-40B4-BE49-F238E27FC236}">
              <a16:creationId xmlns:a16="http://schemas.microsoft.com/office/drawing/2014/main" id="{780B8438-C450-4C03-87A7-09BA0FC73B60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2647"/>
    <xdr:sp macro="" textlink="">
      <xdr:nvSpPr>
        <xdr:cNvPr id="1264" name="AutoShape 1" descr="Uploaded image">
          <a:extLst>
            <a:ext uri="{FF2B5EF4-FFF2-40B4-BE49-F238E27FC236}">
              <a16:creationId xmlns:a16="http://schemas.microsoft.com/office/drawing/2014/main" id="{442D0A35-B484-4E03-939C-F93093A3767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33</xdr:row>
      <xdr:rowOff>0</xdr:rowOff>
    </xdr:from>
    <xdr:ext cx="304800" cy="304800"/>
    <xdr:sp macro="" textlink="">
      <xdr:nvSpPr>
        <xdr:cNvPr id="1265" name="AutoShape 1" descr="Uploaded image">
          <a:extLst>
            <a:ext uri="{FF2B5EF4-FFF2-40B4-BE49-F238E27FC236}">
              <a16:creationId xmlns:a16="http://schemas.microsoft.com/office/drawing/2014/main" id="{A30B98B3-308E-4EFB-B5AC-565C2D61913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33</xdr:row>
      <xdr:rowOff>0</xdr:rowOff>
    </xdr:from>
    <xdr:ext cx="304800" cy="304800"/>
    <xdr:sp macro="" textlink="">
      <xdr:nvSpPr>
        <xdr:cNvPr id="1266" name="AutoShape 1" descr="Uploaded image">
          <a:extLst>
            <a:ext uri="{FF2B5EF4-FFF2-40B4-BE49-F238E27FC236}">
              <a16:creationId xmlns:a16="http://schemas.microsoft.com/office/drawing/2014/main" id="{CD2C9F8A-9C9C-4A8A-B72E-F59D3D25A40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34</xdr:row>
      <xdr:rowOff>0</xdr:rowOff>
    </xdr:from>
    <xdr:ext cx="304800" cy="304800"/>
    <xdr:sp macro="" textlink="">
      <xdr:nvSpPr>
        <xdr:cNvPr id="1267" name="AutoShape 1" descr="Uploaded image">
          <a:extLst>
            <a:ext uri="{FF2B5EF4-FFF2-40B4-BE49-F238E27FC236}">
              <a16:creationId xmlns:a16="http://schemas.microsoft.com/office/drawing/2014/main" id="{C63B73E7-7BFA-43B7-A64F-31CBA14ED9A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2647"/>
    <xdr:sp macro="" textlink="">
      <xdr:nvSpPr>
        <xdr:cNvPr id="1268" name="AutoShape 1" descr="Uploaded image">
          <a:extLst>
            <a:ext uri="{FF2B5EF4-FFF2-40B4-BE49-F238E27FC236}">
              <a16:creationId xmlns:a16="http://schemas.microsoft.com/office/drawing/2014/main" id="{24CB72B2-6408-4718-8DE8-B3CF9A4A033D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4800"/>
    <xdr:sp macro="" textlink="">
      <xdr:nvSpPr>
        <xdr:cNvPr id="1269" name="AutoShape 1" descr="Uploaded image">
          <a:extLst>
            <a:ext uri="{FF2B5EF4-FFF2-40B4-BE49-F238E27FC236}">
              <a16:creationId xmlns:a16="http://schemas.microsoft.com/office/drawing/2014/main" id="{03B57692-1F39-4222-9A50-0DF7BF25C45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34</xdr:row>
      <xdr:rowOff>0</xdr:rowOff>
    </xdr:from>
    <xdr:ext cx="304800" cy="304800"/>
    <xdr:sp macro="" textlink="">
      <xdr:nvSpPr>
        <xdr:cNvPr id="1270" name="AutoShape 1" descr="Uploaded image">
          <a:extLst>
            <a:ext uri="{FF2B5EF4-FFF2-40B4-BE49-F238E27FC236}">
              <a16:creationId xmlns:a16="http://schemas.microsoft.com/office/drawing/2014/main" id="{1DEC88F3-E1B6-475B-B847-0A87B623D0B7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2647"/>
    <xdr:sp macro="" textlink="">
      <xdr:nvSpPr>
        <xdr:cNvPr id="1271" name="AutoShape 1" descr="Uploaded image">
          <a:extLst>
            <a:ext uri="{FF2B5EF4-FFF2-40B4-BE49-F238E27FC236}">
              <a16:creationId xmlns:a16="http://schemas.microsoft.com/office/drawing/2014/main" id="{2EFB4848-5F9C-4AB6-A88A-F57DF26099C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2647"/>
    <xdr:sp macro="" textlink="">
      <xdr:nvSpPr>
        <xdr:cNvPr id="1272" name="AutoShape 1" descr="Uploaded image">
          <a:extLst>
            <a:ext uri="{FF2B5EF4-FFF2-40B4-BE49-F238E27FC236}">
              <a16:creationId xmlns:a16="http://schemas.microsoft.com/office/drawing/2014/main" id="{069EFFA1-17B9-4CC8-8B5B-BDE0924D9BA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4800"/>
    <xdr:sp macro="" textlink="">
      <xdr:nvSpPr>
        <xdr:cNvPr id="1273" name="AutoShape 1" descr="Uploaded image">
          <a:extLst>
            <a:ext uri="{FF2B5EF4-FFF2-40B4-BE49-F238E27FC236}">
              <a16:creationId xmlns:a16="http://schemas.microsoft.com/office/drawing/2014/main" id="{68A7886F-2225-4296-BB30-402D3313709D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2647"/>
    <xdr:sp macro="" textlink="">
      <xdr:nvSpPr>
        <xdr:cNvPr id="1274" name="AutoShape 1" descr="Uploaded image">
          <a:extLst>
            <a:ext uri="{FF2B5EF4-FFF2-40B4-BE49-F238E27FC236}">
              <a16:creationId xmlns:a16="http://schemas.microsoft.com/office/drawing/2014/main" id="{F895A69E-458F-4253-9D1F-CFA8E9DDDD49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4800"/>
    <xdr:sp macro="" textlink="">
      <xdr:nvSpPr>
        <xdr:cNvPr id="1275" name="AutoShape 1" descr="Uploaded image">
          <a:extLst>
            <a:ext uri="{FF2B5EF4-FFF2-40B4-BE49-F238E27FC236}">
              <a16:creationId xmlns:a16="http://schemas.microsoft.com/office/drawing/2014/main" id="{DF81C007-58BC-47FD-9475-459BC081C38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34</xdr:row>
      <xdr:rowOff>0</xdr:rowOff>
    </xdr:from>
    <xdr:ext cx="304800" cy="304800"/>
    <xdr:sp macro="" textlink="">
      <xdr:nvSpPr>
        <xdr:cNvPr id="1276" name="AutoShape 1" descr="Uploaded image">
          <a:extLst>
            <a:ext uri="{FF2B5EF4-FFF2-40B4-BE49-F238E27FC236}">
              <a16:creationId xmlns:a16="http://schemas.microsoft.com/office/drawing/2014/main" id="{EDD4A2C2-0C91-4959-A7D4-85CD7436ABE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34</xdr:row>
      <xdr:rowOff>0</xdr:rowOff>
    </xdr:from>
    <xdr:ext cx="304800" cy="304800"/>
    <xdr:sp macro="" textlink="">
      <xdr:nvSpPr>
        <xdr:cNvPr id="1277" name="AutoShape 1" descr="Uploaded image">
          <a:extLst>
            <a:ext uri="{FF2B5EF4-FFF2-40B4-BE49-F238E27FC236}">
              <a16:creationId xmlns:a16="http://schemas.microsoft.com/office/drawing/2014/main" id="{2C507E44-6028-4322-A31A-1FD79C419413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2647"/>
    <xdr:sp macro="" textlink="">
      <xdr:nvSpPr>
        <xdr:cNvPr id="1278" name="AutoShape 1" descr="Uploaded image">
          <a:extLst>
            <a:ext uri="{FF2B5EF4-FFF2-40B4-BE49-F238E27FC236}">
              <a16:creationId xmlns:a16="http://schemas.microsoft.com/office/drawing/2014/main" id="{9D26709A-0BDB-40AF-AF55-718269B2486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2647"/>
    <xdr:sp macro="" textlink="">
      <xdr:nvSpPr>
        <xdr:cNvPr id="1279" name="AutoShape 1" descr="Uploaded image">
          <a:extLst>
            <a:ext uri="{FF2B5EF4-FFF2-40B4-BE49-F238E27FC236}">
              <a16:creationId xmlns:a16="http://schemas.microsoft.com/office/drawing/2014/main" id="{5F4C0C4E-F8CC-4361-895E-10CBBBAA38A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4800"/>
    <xdr:sp macro="" textlink="">
      <xdr:nvSpPr>
        <xdr:cNvPr id="1280" name="AutoShape 1" descr="Uploaded image">
          <a:extLst>
            <a:ext uri="{FF2B5EF4-FFF2-40B4-BE49-F238E27FC236}">
              <a16:creationId xmlns:a16="http://schemas.microsoft.com/office/drawing/2014/main" id="{35CC0B9E-CFE3-442C-A1A5-A42D54B335D9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2647"/>
    <xdr:sp macro="" textlink="">
      <xdr:nvSpPr>
        <xdr:cNvPr id="1281" name="AutoShape 1" descr="Uploaded image">
          <a:extLst>
            <a:ext uri="{FF2B5EF4-FFF2-40B4-BE49-F238E27FC236}">
              <a16:creationId xmlns:a16="http://schemas.microsoft.com/office/drawing/2014/main" id="{7D8396D7-25C2-4A92-9FD5-7A5EE3DFAB9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2647"/>
    <xdr:sp macro="" textlink="">
      <xdr:nvSpPr>
        <xdr:cNvPr id="1282" name="AutoShape 1" descr="Uploaded image">
          <a:extLst>
            <a:ext uri="{FF2B5EF4-FFF2-40B4-BE49-F238E27FC236}">
              <a16:creationId xmlns:a16="http://schemas.microsoft.com/office/drawing/2014/main" id="{6FDFC0EC-79CD-46EA-BCCE-3326F2B67BF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4800"/>
    <xdr:sp macro="" textlink="">
      <xdr:nvSpPr>
        <xdr:cNvPr id="1283" name="AutoShape 1" descr="Uploaded image">
          <a:extLst>
            <a:ext uri="{FF2B5EF4-FFF2-40B4-BE49-F238E27FC236}">
              <a16:creationId xmlns:a16="http://schemas.microsoft.com/office/drawing/2014/main" id="{51097C00-5527-4E01-B4BD-717F6B11142C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2647"/>
    <xdr:sp macro="" textlink="">
      <xdr:nvSpPr>
        <xdr:cNvPr id="1284" name="AutoShape 1" descr="Uploaded image">
          <a:extLst>
            <a:ext uri="{FF2B5EF4-FFF2-40B4-BE49-F238E27FC236}">
              <a16:creationId xmlns:a16="http://schemas.microsoft.com/office/drawing/2014/main" id="{66224454-BB40-42ED-BBF8-6E507BA756C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34</xdr:row>
      <xdr:rowOff>0</xdr:rowOff>
    </xdr:from>
    <xdr:ext cx="304800" cy="304800"/>
    <xdr:sp macro="" textlink="">
      <xdr:nvSpPr>
        <xdr:cNvPr id="1285" name="AutoShape 1" descr="Uploaded image">
          <a:extLst>
            <a:ext uri="{FF2B5EF4-FFF2-40B4-BE49-F238E27FC236}">
              <a16:creationId xmlns:a16="http://schemas.microsoft.com/office/drawing/2014/main" id="{65CA5D8A-23CD-4A57-B255-3A0E10FBD6E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34</xdr:row>
      <xdr:rowOff>0</xdr:rowOff>
    </xdr:from>
    <xdr:ext cx="304800" cy="304800"/>
    <xdr:sp macro="" textlink="">
      <xdr:nvSpPr>
        <xdr:cNvPr id="1286" name="AutoShape 1" descr="Uploaded image">
          <a:extLst>
            <a:ext uri="{FF2B5EF4-FFF2-40B4-BE49-F238E27FC236}">
              <a16:creationId xmlns:a16="http://schemas.microsoft.com/office/drawing/2014/main" id="{4DEAED8B-F86C-4FEC-8027-D5D3B37B85F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35</xdr:row>
      <xdr:rowOff>0</xdr:rowOff>
    </xdr:from>
    <xdr:ext cx="304800" cy="304800"/>
    <xdr:sp macro="" textlink="">
      <xdr:nvSpPr>
        <xdr:cNvPr id="1287" name="AutoShape 1" descr="Uploaded image">
          <a:extLst>
            <a:ext uri="{FF2B5EF4-FFF2-40B4-BE49-F238E27FC236}">
              <a16:creationId xmlns:a16="http://schemas.microsoft.com/office/drawing/2014/main" id="{19497C99-27AF-402D-9AE1-0C4BC9EAD433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2647"/>
    <xdr:sp macro="" textlink="">
      <xdr:nvSpPr>
        <xdr:cNvPr id="1288" name="AutoShape 1" descr="Uploaded image">
          <a:extLst>
            <a:ext uri="{FF2B5EF4-FFF2-40B4-BE49-F238E27FC236}">
              <a16:creationId xmlns:a16="http://schemas.microsoft.com/office/drawing/2014/main" id="{23D8829E-9B79-4EEE-AD7D-98061A829C5C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4800"/>
    <xdr:sp macro="" textlink="">
      <xdr:nvSpPr>
        <xdr:cNvPr id="1289" name="AutoShape 1" descr="Uploaded image">
          <a:extLst>
            <a:ext uri="{FF2B5EF4-FFF2-40B4-BE49-F238E27FC236}">
              <a16:creationId xmlns:a16="http://schemas.microsoft.com/office/drawing/2014/main" id="{889D4B3F-F3FB-494A-939D-911F6B1C09E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35</xdr:row>
      <xdr:rowOff>0</xdr:rowOff>
    </xdr:from>
    <xdr:ext cx="304800" cy="304800"/>
    <xdr:sp macro="" textlink="">
      <xdr:nvSpPr>
        <xdr:cNvPr id="1290" name="AutoShape 1" descr="Uploaded image">
          <a:extLst>
            <a:ext uri="{FF2B5EF4-FFF2-40B4-BE49-F238E27FC236}">
              <a16:creationId xmlns:a16="http://schemas.microsoft.com/office/drawing/2014/main" id="{7C32D4E7-5B7C-4510-80BA-4EE67949E28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2647"/>
    <xdr:sp macro="" textlink="">
      <xdr:nvSpPr>
        <xdr:cNvPr id="1291" name="AutoShape 1" descr="Uploaded image">
          <a:extLst>
            <a:ext uri="{FF2B5EF4-FFF2-40B4-BE49-F238E27FC236}">
              <a16:creationId xmlns:a16="http://schemas.microsoft.com/office/drawing/2014/main" id="{37F10B9F-E63E-45C0-A5A5-7236206F7BC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2647"/>
    <xdr:sp macro="" textlink="">
      <xdr:nvSpPr>
        <xdr:cNvPr id="1292" name="AutoShape 1" descr="Uploaded image">
          <a:extLst>
            <a:ext uri="{FF2B5EF4-FFF2-40B4-BE49-F238E27FC236}">
              <a16:creationId xmlns:a16="http://schemas.microsoft.com/office/drawing/2014/main" id="{A4D34C1E-0104-4583-A3B3-F900DADD4CF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4800"/>
    <xdr:sp macro="" textlink="">
      <xdr:nvSpPr>
        <xdr:cNvPr id="1293" name="AutoShape 1" descr="Uploaded image">
          <a:extLst>
            <a:ext uri="{FF2B5EF4-FFF2-40B4-BE49-F238E27FC236}">
              <a16:creationId xmlns:a16="http://schemas.microsoft.com/office/drawing/2014/main" id="{D46E2840-703A-428A-BBEC-29CC74B177C3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2647"/>
    <xdr:sp macro="" textlink="">
      <xdr:nvSpPr>
        <xdr:cNvPr id="1294" name="AutoShape 1" descr="Uploaded image">
          <a:extLst>
            <a:ext uri="{FF2B5EF4-FFF2-40B4-BE49-F238E27FC236}">
              <a16:creationId xmlns:a16="http://schemas.microsoft.com/office/drawing/2014/main" id="{E22C89D2-86F3-45E4-AC6B-613C88FC505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4800"/>
    <xdr:sp macro="" textlink="">
      <xdr:nvSpPr>
        <xdr:cNvPr id="1295" name="AutoShape 1" descr="Uploaded image">
          <a:extLst>
            <a:ext uri="{FF2B5EF4-FFF2-40B4-BE49-F238E27FC236}">
              <a16:creationId xmlns:a16="http://schemas.microsoft.com/office/drawing/2014/main" id="{D1039AD1-0E1F-4AE2-8904-878BD75AFDA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35</xdr:row>
      <xdr:rowOff>0</xdr:rowOff>
    </xdr:from>
    <xdr:ext cx="304800" cy="304800"/>
    <xdr:sp macro="" textlink="">
      <xdr:nvSpPr>
        <xdr:cNvPr id="1296" name="AutoShape 1" descr="Uploaded image">
          <a:extLst>
            <a:ext uri="{FF2B5EF4-FFF2-40B4-BE49-F238E27FC236}">
              <a16:creationId xmlns:a16="http://schemas.microsoft.com/office/drawing/2014/main" id="{7AC393DC-C097-4AC3-8565-49552D1B13F7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35</xdr:row>
      <xdr:rowOff>0</xdr:rowOff>
    </xdr:from>
    <xdr:ext cx="304800" cy="304800"/>
    <xdr:sp macro="" textlink="">
      <xdr:nvSpPr>
        <xdr:cNvPr id="1297" name="AutoShape 1" descr="Uploaded image">
          <a:extLst>
            <a:ext uri="{FF2B5EF4-FFF2-40B4-BE49-F238E27FC236}">
              <a16:creationId xmlns:a16="http://schemas.microsoft.com/office/drawing/2014/main" id="{0FF67CCA-0A81-4852-BF29-7C9FD7E5C92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2647"/>
    <xdr:sp macro="" textlink="">
      <xdr:nvSpPr>
        <xdr:cNvPr id="1298" name="AutoShape 1" descr="Uploaded image">
          <a:extLst>
            <a:ext uri="{FF2B5EF4-FFF2-40B4-BE49-F238E27FC236}">
              <a16:creationId xmlns:a16="http://schemas.microsoft.com/office/drawing/2014/main" id="{31444A63-8F9A-418E-903D-09BEE11CAB4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2647"/>
    <xdr:sp macro="" textlink="">
      <xdr:nvSpPr>
        <xdr:cNvPr id="1299" name="AutoShape 1" descr="Uploaded image">
          <a:extLst>
            <a:ext uri="{FF2B5EF4-FFF2-40B4-BE49-F238E27FC236}">
              <a16:creationId xmlns:a16="http://schemas.microsoft.com/office/drawing/2014/main" id="{C57D04F4-7200-4ECA-AC87-C7C31E899AD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4800"/>
    <xdr:sp macro="" textlink="">
      <xdr:nvSpPr>
        <xdr:cNvPr id="1300" name="AutoShape 1" descr="Uploaded image">
          <a:extLst>
            <a:ext uri="{FF2B5EF4-FFF2-40B4-BE49-F238E27FC236}">
              <a16:creationId xmlns:a16="http://schemas.microsoft.com/office/drawing/2014/main" id="{4AE83171-70C1-46AB-A917-1AE41A56FAF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2647"/>
    <xdr:sp macro="" textlink="">
      <xdr:nvSpPr>
        <xdr:cNvPr id="1301" name="AutoShape 1" descr="Uploaded image">
          <a:extLst>
            <a:ext uri="{FF2B5EF4-FFF2-40B4-BE49-F238E27FC236}">
              <a16:creationId xmlns:a16="http://schemas.microsoft.com/office/drawing/2014/main" id="{F219AFEB-0B7C-4708-830B-C1A0A71AAC7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2647"/>
    <xdr:sp macro="" textlink="">
      <xdr:nvSpPr>
        <xdr:cNvPr id="1302" name="AutoShape 1" descr="Uploaded image">
          <a:extLst>
            <a:ext uri="{FF2B5EF4-FFF2-40B4-BE49-F238E27FC236}">
              <a16:creationId xmlns:a16="http://schemas.microsoft.com/office/drawing/2014/main" id="{7E95C82B-45E2-4133-ACE1-DD651C74D56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4800"/>
    <xdr:sp macro="" textlink="">
      <xdr:nvSpPr>
        <xdr:cNvPr id="1303" name="AutoShape 1" descr="Uploaded image">
          <a:extLst>
            <a:ext uri="{FF2B5EF4-FFF2-40B4-BE49-F238E27FC236}">
              <a16:creationId xmlns:a16="http://schemas.microsoft.com/office/drawing/2014/main" id="{6025C1B2-40F7-4904-9FB2-3B91D8FD9C4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2647"/>
    <xdr:sp macro="" textlink="">
      <xdr:nvSpPr>
        <xdr:cNvPr id="1304" name="AutoShape 1" descr="Uploaded image">
          <a:extLst>
            <a:ext uri="{FF2B5EF4-FFF2-40B4-BE49-F238E27FC236}">
              <a16:creationId xmlns:a16="http://schemas.microsoft.com/office/drawing/2014/main" id="{3BE83DC5-CB4C-44C7-8B09-2F8273B69827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35</xdr:row>
      <xdr:rowOff>0</xdr:rowOff>
    </xdr:from>
    <xdr:ext cx="304800" cy="304800"/>
    <xdr:sp macro="" textlink="">
      <xdr:nvSpPr>
        <xdr:cNvPr id="1305" name="AutoShape 1" descr="Uploaded image">
          <a:extLst>
            <a:ext uri="{FF2B5EF4-FFF2-40B4-BE49-F238E27FC236}">
              <a16:creationId xmlns:a16="http://schemas.microsoft.com/office/drawing/2014/main" id="{3924E86A-A391-4283-9209-0FDA20ABA137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35</xdr:row>
      <xdr:rowOff>0</xdr:rowOff>
    </xdr:from>
    <xdr:ext cx="304800" cy="304800"/>
    <xdr:sp macro="" textlink="">
      <xdr:nvSpPr>
        <xdr:cNvPr id="1306" name="AutoShape 1" descr="Uploaded image">
          <a:extLst>
            <a:ext uri="{FF2B5EF4-FFF2-40B4-BE49-F238E27FC236}">
              <a16:creationId xmlns:a16="http://schemas.microsoft.com/office/drawing/2014/main" id="{AF99ED20-4DAE-46B6-80E5-71C850CAAC2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36</xdr:row>
      <xdr:rowOff>0</xdr:rowOff>
    </xdr:from>
    <xdr:ext cx="304800" cy="304800"/>
    <xdr:sp macro="" textlink="">
      <xdr:nvSpPr>
        <xdr:cNvPr id="1307" name="AutoShape 1" descr="Uploaded image">
          <a:extLst>
            <a:ext uri="{FF2B5EF4-FFF2-40B4-BE49-F238E27FC236}">
              <a16:creationId xmlns:a16="http://schemas.microsoft.com/office/drawing/2014/main" id="{99171A24-6301-4046-B945-A141650473C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2647"/>
    <xdr:sp macro="" textlink="">
      <xdr:nvSpPr>
        <xdr:cNvPr id="1308" name="AutoShape 1" descr="Uploaded image">
          <a:extLst>
            <a:ext uri="{FF2B5EF4-FFF2-40B4-BE49-F238E27FC236}">
              <a16:creationId xmlns:a16="http://schemas.microsoft.com/office/drawing/2014/main" id="{A86F4432-063E-4256-953F-726C751E5070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4800"/>
    <xdr:sp macro="" textlink="">
      <xdr:nvSpPr>
        <xdr:cNvPr id="1309" name="AutoShape 1" descr="Uploaded image">
          <a:extLst>
            <a:ext uri="{FF2B5EF4-FFF2-40B4-BE49-F238E27FC236}">
              <a16:creationId xmlns:a16="http://schemas.microsoft.com/office/drawing/2014/main" id="{2D3912EA-F296-4C2F-AF5D-FC9EE7197EB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36</xdr:row>
      <xdr:rowOff>0</xdr:rowOff>
    </xdr:from>
    <xdr:ext cx="304800" cy="304800"/>
    <xdr:sp macro="" textlink="">
      <xdr:nvSpPr>
        <xdr:cNvPr id="1310" name="AutoShape 1" descr="Uploaded image">
          <a:extLst>
            <a:ext uri="{FF2B5EF4-FFF2-40B4-BE49-F238E27FC236}">
              <a16:creationId xmlns:a16="http://schemas.microsoft.com/office/drawing/2014/main" id="{97212A50-119B-4585-828C-CFD9FD75E27C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2647"/>
    <xdr:sp macro="" textlink="">
      <xdr:nvSpPr>
        <xdr:cNvPr id="1311" name="AutoShape 1" descr="Uploaded image">
          <a:extLst>
            <a:ext uri="{FF2B5EF4-FFF2-40B4-BE49-F238E27FC236}">
              <a16:creationId xmlns:a16="http://schemas.microsoft.com/office/drawing/2014/main" id="{08BEBEFC-78CC-4049-9482-72B9224A0E2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2647"/>
    <xdr:sp macro="" textlink="">
      <xdr:nvSpPr>
        <xdr:cNvPr id="1312" name="AutoShape 1" descr="Uploaded image">
          <a:extLst>
            <a:ext uri="{FF2B5EF4-FFF2-40B4-BE49-F238E27FC236}">
              <a16:creationId xmlns:a16="http://schemas.microsoft.com/office/drawing/2014/main" id="{F766CC57-2651-4EC9-8AAB-BD1673073BD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4800"/>
    <xdr:sp macro="" textlink="">
      <xdr:nvSpPr>
        <xdr:cNvPr id="1313" name="AutoShape 1" descr="Uploaded image">
          <a:extLst>
            <a:ext uri="{FF2B5EF4-FFF2-40B4-BE49-F238E27FC236}">
              <a16:creationId xmlns:a16="http://schemas.microsoft.com/office/drawing/2014/main" id="{308FAFB8-A150-4176-90F9-1CAA4F9B95E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2647"/>
    <xdr:sp macro="" textlink="">
      <xdr:nvSpPr>
        <xdr:cNvPr id="1314" name="AutoShape 1" descr="Uploaded image">
          <a:extLst>
            <a:ext uri="{FF2B5EF4-FFF2-40B4-BE49-F238E27FC236}">
              <a16:creationId xmlns:a16="http://schemas.microsoft.com/office/drawing/2014/main" id="{4E76E184-88F7-4A5A-B63F-2DAEFC905BF0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4800"/>
    <xdr:sp macro="" textlink="">
      <xdr:nvSpPr>
        <xdr:cNvPr id="1315" name="AutoShape 1" descr="Uploaded image">
          <a:extLst>
            <a:ext uri="{FF2B5EF4-FFF2-40B4-BE49-F238E27FC236}">
              <a16:creationId xmlns:a16="http://schemas.microsoft.com/office/drawing/2014/main" id="{8F532EC4-6E98-45AF-8A3A-F3B01101044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36</xdr:row>
      <xdr:rowOff>0</xdr:rowOff>
    </xdr:from>
    <xdr:ext cx="304800" cy="304800"/>
    <xdr:sp macro="" textlink="">
      <xdr:nvSpPr>
        <xdr:cNvPr id="1316" name="AutoShape 1" descr="Uploaded image">
          <a:extLst>
            <a:ext uri="{FF2B5EF4-FFF2-40B4-BE49-F238E27FC236}">
              <a16:creationId xmlns:a16="http://schemas.microsoft.com/office/drawing/2014/main" id="{7DE03940-3405-4700-BC72-0BFF4973770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36</xdr:row>
      <xdr:rowOff>0</xdr:rowOff>
    </xdr:from>
    <xdr:ext cx="304800" cy="304800"/>
    <xdr:sp macro="" textlink="">
      <xdr:nvSpPr>
        <xdr:cNvPr id="1317" name="AutoShape 1" descr="Uploaded image">
          <a:extLst>
            <a:ext uri="{FF2B5EF4-FFF2-40B4-BE49-F238E27FC236}">
              <a16:creationId xmlns:a16="http://schemas.microsoft.com/office/drawing/2014/main" id="{A2816066-7F83-4A76-8E44-ADE178E21D7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2647"/>
    <xdr:sp macro="" textlink="">
      <xdr:nvSpPr>
        <xdr:cNvPr id="1318" name="AutoShape 1" descr="Uploaded image">
          <a:extLst>
            <a:ext uri="{FF2B5EF4-FFF2-40B4-BE49-F238E27FC236}">
              <a16:creationId xmlns:a16="http://schemas.microsoft.com/office/drawing/2014/main" id="{EBE1FDDB-4596-46EB-AFC8-97CBF530DBF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2647"/>
    <xdr:sp macro="" textlink="">
      <xdr:nvSpPr>
        <xdr:cNvPr id="1319" name="AutoShape 1" descr="Uploaded image">
          <a:extLst>
            <a:ext uri="{FF2B5EF4-FFF2-40B4-BE49-F238E27FC236}">
              <a16:creationId xmlns:a16="http://schemas.microsoft.com/office/drawing/2014/main" id="{8FBBC765-0AC7-4122-9B77-8EFCA9360DA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4800"/>
    <xdr:sp macro="" textlink="">
      <xdr:nvSpPr>
        <xdr:cNvPr id="1320" name="AutoShape 1" descr="Uploaded image">
          <a:extLst>
            <a:ext uri="{FF2B5EF4-FFF2-40B4-BE49-F238E27FC236}">
              <a16:creationId xmlns:a16="http://schemas.microsoft.com/office/drawing/2014/main" id="{6B833DE3-6983-49B0-BBC8-C52F7C1C41D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2647"/>
    <xdr:sp macro="" textlink="">
      <xdr:nvSpPr>
        <xdr:cNvPr id="1321" name="AutoShape 1" descr="Uploaded image">
          <a:extLst>
            <a:ext uri="{FF2B5EF4-FFF2-40B4-BE49-F238E27FC236}">
              <a16:creationId xmlns:a16="http://schemas.microsoft.com/office/drawing/2014/main" id="{6145B547-B743-4B0B-BBF4-17BD8CF1FFC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2647"/>
    <xdr:sp macro="" textlink="">
      <xdr:nvSpPr>
        <xdr:cNvPr id="1322" name="AutoShape 1" descr="Uploaded image">
          <a:extLst>
            <a:ext uri="{FF2B5EF4-FFF2-40B4-BE49-F238E27FC236}">
              <a16:creationId xmlns:a16="http://schemas.microsoft.com/office/drawing/2014/main" id="{6E9CF71F-175E-42D5-BE5C-24FBD4B28B2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4800"/>
    <xdr:sp macro="" textlink="">
      <xdr:nvSpPr>
        <xdr:cNvPr id="1323" name="AutoShape 1" descr="Uploaded image">
          <a:extLst>
            <a:ext uri="{FF2B5EF4-FFF2-40B4-BE49-F238E27FC236}">
              <a16:creationId xmlns:a16="http://schemas.microsoft.com/office/drawing/2014/main" id="{F78BD2FC-92C1-4CAD-A69A-071AF4F3BF0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2647"/>
    <xdr:sp macro="" textlink="">
      <xdr:nvSpPr>
        <xdr:cNvPr id="1324" name="AutoShape 1" descr="Uploaded image">
          <a:extLst>
            <a:ext uri="{FF2B5EF4-FFF2-40B4-BE49-F238E27FC236}">
              <a16:creationId xmlns:a16="http://schemas.microsoft.com/office/drawing/2014/main" id="{DACDE2A9-73BB-4DF0-816A-EB1D70BC630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36</xdr:row>
      <xdr:rowOff>0</xdr:rowOff>
    </xdr:from>
    <xdr:ext cx="304800" cy="304800"/>
    <xdr:sp macro="" textlink="">
      <xdr:nvSpPr>
        <xdr:cNvPr id="1325" name="AutoShape 1" descr="Uploaded image">
          <a:extLst>
            <a:ext uri="{FF2B5EF4-FFF2-40B4-BE49-F238E27FC236}">
              <a16:creationId xmlns:a16="http://schemas.microsoft.com/office/drawing/2014/main" id="{3059DDAA-812A-4EAA-9EB7-B897BBA0D95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36</xdr:row>
      <xdr:rowOff>0</xdr:rowOff>
    </xdr:from>
    <xdr:ext cx="304800" cy="304800"/>
    <xdr:sp macro="" textlink="">
      <xdr:nvSpPr>
        <xdr:cNvPr id="1326" name="AutoShape 1" descr="Uploaded image">
          <a:extLst>
            <a:ext uri="{FF2B5EF4-FFF2-40B4-BE49-F238E27FC236}">
              <a16:creationId xmlns:a16="http://schemas.microsoft.com/office/drawing/2014/main" id="{BA725F32-DF47-4B52-AA11-5A4466C4D8F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37</xdr:row>
      <xdr:rowOff>0</xdr:rowOff>
    </xdr:from>
    <xdr:ext cx="304800" cy="304800"/>
    <xdr:sp macro="" textlink="">
      <xdr:nvSpPr>
        <xdr:cNvPr id="1327" name="AutoShape 1" descr="Uploaded image">
          <a:extLst>
            <a:ext uri="{FF2B5EF4-FFF2-40B4-BE49-F238E27FC236}">
              <a16:creationId xmlns:a16="http://schemas.microsoft.com/office/drawing/2014/main" id="{9E79026E-3A9B-4C43-89B5-21C2A0259DA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2647"/>
    <xdr:sp macro="" textlink="">
      <xdr:nvSpPr>
        <xdr:cNvPr id="1328" name="AutoShape 1" descr="Uploaded image">
          <a:extLst>
            <a:ext uri="{FF2B5EF4-FFF2-40B4-BE49-F238E27FC236}">
              <a16:creationId xmlns:a16="http://schemas.microsoft.com/office/drawing/2014/main" id="{41501DE2-6752-4EB3-B0E7-32594CD42479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4800"/>
    <xdr:sp macro="" textlink="">
      <xdr:nvSpPr>
        <xdr:cNvPr id="1329" name="AutoShape 1" descr="Uploaded image">
          <a:extLst>
            <a:ext uri="{FF2B5EF4-FFF2-40B4-BE49-F238E27FC236}">
              <a16:creationId xmlns:a16="http://schemas.microsoft.com/office/drawing/2014/main" id="{20FEB908-86A5-4888-B8A7-A661DC1B6DF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37</xdr:row>
      <xdr:rowOff>0</xdr:rowOff>
    </xdr:from>
    <xdr:ext cx="304800" cy="304800"/>
    <xdr:sp macro="" textlink="">
      <xdr:nvSpPr>
        <xdr:cNvPr id="1330" name="AutoShape 1" descr="Uploaded image">
          <a:extLst>
            <a:ext uri="{FF2B5EF4-FFF2-40B4-BE49-F238E27FC236}">
              <a16:creationId xmlns:a16="http://schemas.microsoft.com/office/drawing/2014/main" id="{4E9EE50C-6043-4842-86F4-DCE9E6FA43C7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2647"/>
    <xdr:sp macro="" textlink="">
      <xdr:nvSpPr>
        <xdr:cNvPr id="1331" name="AutoShape 1" descr="Uploaded image">
          <a:extLst>
            <a:ext uri="{FF2B5EF4-FFF2-40B4-BE49-F238E27FC236}">
              <a16:creationId xmlns:a16="http://schemas.microsoft.com/office/drawing/2014/main" id="{B5CA17B1-D196-421E-B6BA-5ED1597F3BA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2647"/>
    <xdr:sp macro="" textlink="">
      <xdr:nvSpPr>
        <xdr:cNvPr id="1332" name="AutoShape 1" descr="Uploaded image">
          <a:extLst>
            <a:ext uri="{FF2B5EF4-FFF2-40B4-BE49-F238E27FC236}">
              <a16:creationId xmlns:a16="http://schemas.microsoft.com/office/drawing/2014/main" id="{E2225AD0-E46B-4921-9A54-4B8BCC59F29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4800"/>
    <xdr:sp macro="" textlink="">
      <xdr:nvSpPr>
        <xdr:cNvPr id="1333" name="AutoShape 1" descr="Uploaded image">
          <a:extLst>
            <a:ext uri="{FF2B5EF4-FFF2-40B4-BE49-F238E27FC236}">
              <a16:creationId xmlns:a16="http://schemas.microsoft.com/office/drawing/2014/main" id="{7219E5E0-086B-433F-A4AD-A2380F4EBC4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2647"/>
    <xdr:sp macro="" textlink="">
      <xdr:nvSpPr>
        <xdr:cNvPr id="1334" name="AutoShape 1" descr="Uploaded image">
          <a:extLst>
            <a:ext uri="{FF2B5EF4-FFF2-40B4-BE49-F238E27FC236}">
              <a16:creationId xmlns:a16="http://schemas.microsoft.com/office/drawing/2014/main" id="{73B08D4D-1BDD-4408-98A3-545E3E18DBC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4800"/>
    <xdr:sp macro="" textlink="">
      <xdr:nvSpPr>
        <xdr:cNvPr id="1335" name="AutoShape 1" descr="Uploaded image">
          <a:extLst>
            <a:ext uri="{FF2B5EF4-FFF2-40B4-BE49-F238E27FC236}">
              <a16:creationId xmlns:a16="http://schemas.microsoft.com/office/drawing/2014/main" id="{44963F32-97A7-45C3-BA4F-039F829860F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37</xdr:row>
      <xdr:rowOff>0</xdr:rowOff>
    </xdr:from>
    <xdr:ext cx="304800" cy="304800"/>
    <xdr:sp macro="" textlink="">
      <xdr:nvSpPr>
        <xdr:cNvPr id="1336" name="AutoShape 1" descr="Uploaded image">
          <a:extLst>
            <a:ext uri="{FF2B5EF4-FFF2-40B4-BE49-F238E27FC236}">
              <a16:creationId xmlns:a16="http://schemas.microsoft.com/office/drawing/2014/main" id="{F5AAAD18-31CB-4986-974A-740E1B101F9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37</xdr:row>
      <xdr:rowOff>0</xdr:rowOff>
    </xdr:from>
    <xdr:ext cx="304800" cy="304800"/>
    <xdr:sp macro="" textlink="">
      <xdr:nvSpPr>
        <xdr:cNvPr id="1337" name="AutoShape 1" descr="Uploaded image">
          <a:extLst>
            <a:ext uri="{FF2B5EF4-FFF2-40B4-BE49-F238E27FC236}">
              <a16:creationId xmlns:a16="http://schemas.microsoft.com/office/drawing/2014/main" id="{5BF1C376-0DAB-4A47-B79E-F7E8271EC95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2647"/>
    <xdr:sp macro="" textlink="">
      <xdr:nvSpPr>
        <xdr:cNvPr id="1338" name="AutoShape 1" descr="Uploaded image">
          <a:extLst>
            <a:ext uri="{FF2B5EF4-FFF2-40B4-BE49-F238E27FC236}">
              <a16:creationId xmlns:a16="http://schemas.microsoft.com/office/drawing/2014/main" id="{09C1FE31-C4C8-4D50-9F76-8BFD0BE27659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2647"/>
    <xdr:sp macro="" textlink="">
      <xdr:nvSpPr>
        <xdr:cNvPr id="1339" name="AutoShape 1" descr="Uploaded image">
          <a:extLst>
            <a:ext uri="{FF2B5EF4-FFF2-40B4-BE49-F238E27FC236}">
              <a16:creationId xmlns:a16="http://schemas.microsoft.com/office/drawing/2014/main" id="{818E6981-C946-49A4-99C3-B3EAC34CEC8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4800"/>
    <xdr:sp macro="" textlink="">
      <xdr:nvSpPr>
        <xdr:cNvPr id="1340" name="AutoShape 1" descr="Uploaded image">
          <a:extLst>
            <a:ext uri="{FF2B5EF4-FFF2-40B4-BE49-F238E27FC236}">
              <a16:creationId xmlns:a16="http://schemas.microsoft.com/office/drawing/2014/main" id="{34723773-2F22-4C9F-9A44-A0729D165F59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2647"/>
    <xdr:sp macro="" textlink="">
      <xdr:nvSpPr>
        <xdr:cNvPr id="1341" name="AutoShape 1" descr="Uploaded image">
          <a:extLst>
            <a:ext uri="{FF2B5EF4-FFF2-40B4-BE49-F238E27FC236}">
              <a16:creationId xmlns:a16="http://schemas.microsoft.com/office/drawing/2014/main" id="{311339E5-A6F0-42DB-84B6-7A7692747C5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2647"/>
    <xdr:sp macro="" textlink="">
      <xdr:nvSpPr>
        <xdr:cNvPr id="1342" name="AutoShape 1" descr="Uploaded image">
          <a:extLst>
            <a:ext uri="{FF2B5EF4-FFF2-40B4-BE49-F238E27FC236}">
              <a16:creationId xmlns:a16="http://schemas.microsoft.com/office/drawing/2014/main" id="{FD5AB8E8-1058-4A3B-B416-F021D85FDF1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4800"/>
    <xdr:sp macro="" textlink="">
      <xdr:nvSpPr>
        <xdr:cNvPr id="1343" name="AutoShape 1" descr="Uploaded image">
          <a:extLst>
            <a:ext uri="{FF2B5EF4-FFF2-40B4-BE49-F238E27FC236}">
              <a16:creationId xmlns:a16="http://schemas.microsoft.com/office/drawing/2014/main" id="{8F1D7A24-D6A5-4083-BAE0-39346ED6A6DC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2647"/>
    <xdr:sp macro="" textlink="">
      <xdr:nvSpPr>
        <xdr:cNvPr id="1344" name="AutoShape 1" descr="Uploaded image">
          <a:extLst>
            <a:ext uri="{FF2B5EF4-FFF2-40B4-BE49-F238E27FC236}">
              <a16:creationId xmlns:a16="http://schemas.microsoft.com/office/drawing/2014/main" id="{49ECBDE9-D9A4-4893-93A2-6516C8326013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37</xdr:row>
      <xdr:rowOff>0</xdr:rowOff>
    </xdr:from>
    <xdr:ext cx="304800" cy="304800"/>
    <xdr:sp macro="" textlink="">
      <xdr:nvSpPr>
        <xdr:cNvPr id="1345" name="AutoShape 1" descr="Uploaded image">
          <a:extLst>
            <a:ext uri="{FF2B5EF4-FFF2-40B4-BE49-F238E27FC236}">
              <a16:creationId xmlns:a16="http://schemas.microsoft.com/office/drawing/2014/main" id="{1C8B047C-8BF3-418B-A5EB-502E54146D3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37</xdr:row>
      <xdr:rowOff>0</xdr:rowOff>
    </xdr:from>
    <xdr:ext cx="304800" cy="304800"/>
    <xdr:sp macro="" textlink="">
      <xdr:nvSpPr>
        <xdr:cNvPr id="1346" name="AutoShape 1" descr="Uploaded image">
          <a:extLst>
            <a:ext uri="{FF2B5EF4-FFF2-40B4-BE49-F238E27FC236}">
              <a16:creationId xmlns:a16="http://schemas.microsoft.com/office/drawing/2014/main" id="{6FA33EC5-D445-4573-B996-F4E891058DD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38</xdr:row>
      <xdr:rowOff>0</xdr:rowOff>
    </xdr:from>
    <xdr:ext cx="304800" cy="304800"/>
    <xdr:sp macro="" textlink="">
      <xdr:nvSpPr>
        <xdr:cNvPr id="1347" name="AutoShape 1" descr="Uploaded image">
          <a:extLst>
            <a:ext uri="{FF2B5EF4-FFF2-40B4-BE49-F238E27FC236}">
              <a16:creationId xmlns:a16="http://schemas.microsoft.com/office/drawing/2014/main" id="{344981B5-C5D9-4AE6-ADA2-F72D08E6B81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2647"/>
    <xdr:sp macro="" textlink="">
      <xdr:nvSpPr>
        <xdr:cNvPr id="1348" name="AutoShape 1" descr="Uploaded image">
          <a:extLst>
            <a:ext uri="{FF2B5EF4-FFF2-40B4-BE49-F238E27FC236}">
              <a16:creationId xmlns:a16="http://schemas.microsoft.com/office/drawing/2014/main" id="{8DE8D168-E239-48D3-8037-66241FD5BF93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4800"/>
    <xdr:sp macro="" textlink="">
      <xdr:nvSpPr>
        <xdr:cNvPr id="1349" name="AutoShape 1" descr="Uploaded image">
          <a:extLst>
            <a:ext uri="{FF2B5EF4-FFF2-40B4-BE49-F238E27FC236}">
              <a16:creationId xmlns:a16="http://schemas.microsoft.com/office/drawing/2014/main" id="{8A5A375B-D9A3-462B-B6B7-ABC2D80CB7F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38</xdr:row>
      <xdr:rowOff>0</xdr:rowOff>
    </xdr:from>
    <xdr:ext cx="304800" cy="304800"/>
    <xdr:sp macro="" textlink="">
      <xdr:nvSpPr>
        <xdr:cNvPr id="1350" name="AutoShape 1" descr="Uploaded image">
          <a:extLst>
            <a:ext uri="{FF2B5EF4-FFF2-40B4-BE49-F238E27FC236}">
              <a16:creationId xmlns:a16="http://schemas.microsoft.com/office/drawing/2014/main" id="{FCADAC01-D258-4158-ADE1-6530A7DFEE39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2647"/>
    <xdr:sp macro="" textlink="">
      <xdr:nvSpPr>
        <xdr:cNvPr id="1351" name="AutoShape 1" descr="Uploaded image">
          <a:extLst>
            <a:ext uri="{FF2B5EF4-FFF2-40B4-BE49-F238E27FC236}">
              <a16:creationId xmlns:a16="http://schemas.microsoft.com/office/drawing/2014/main" id="{B8B5186E-C209-4209-9E65-1E9FA4A4386C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2647"/>
    <xdr:sp macro="" textlink="">
      <xdr:nvSpPr>
        <xdr:cNvPr id="1352" name="AutoShape 1" descr="Uploaded image">
          <a:extLst>
            <a:ext uri="{FF2B5EF4-FFF2-40B4-BE49-F238E27FC236}">
              <a16:creationId xmlns:a16="http://schemas.microsoft.com/office/drawing/2014/main" id="{D4DF7AD1-9640-4975-A838-D8DFE13724A3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4800"/>
    <xdr:sp macro="" textlink="">
      <xdr:nvSpPr>
        <xdr:cNvPr id="1353" name="AutoShape 1" descr="Uploaded image">
          <a:extLst>
            <a:ext uri="{FF2B5EF4-FFF2-40B4-BE49-F238E27FC236}">
              <a16:creationId xmlns:a16="http://schemas.microsoft.com/office/drawing/2014/main" id="{DB1BB271-A8DB-4AD2-BDF0-69A43321BDD7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2647"/>
    <xdr:sp macro="" textlink="">
      <xdr:nvSpPr>
        <xdr:cNvPr id="1354" name="AutoShape 1" descr="Uploaded image">
          <a:extLst>
            <a:ext uri="{FF2B5EF4-FFF2-40B4-BE49-F238E27FC236}">
              <a16:creationId xmlns:a16="http://schemas.microsoft.com/office/drawing/2014/main" id="{B4433FFE-6FED-41B3-BA79-18A25C1B5D4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4800"/>
    <xdr:sp macro="" textlink="">
      <xdr:nvSpPr>
        <xdr:cNvPr id="1355" name="AutoShape 1" descr="Uploaded image">
          <a:extLst>
            <a:ext uri="{FF2B5EF4-FFF2-40B4-BE49-F238E27FC236}">
              <a16:creationId xmlns:a16="http://schemas.microsoft.com/office/drawing/2014/main" id="{AD5218A1-F7EC-4FF5-AE72-E2AB555F836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38</xdr:row>
      <xdr:rowOff>0</xdr:rowOff>
    </xdr:from>
    <xdr:ext cx="304800" cy="304800"/>
    <xdr:sp macro="" textlink="">
      <xdr:nvSpPr>
        <xdr:cNvPr id="1356" name="AutoShape 1" descr="Uploaded image">
          <a:extLst>
            <a:ext uri="{FF2B5EF4-FFF2-40B4-BE49-F238E27FC236}">
              <a16:creationId xmlns:a16="http://schemas.microsoft.com/office/drawing/2014/main" id="{635043F7-9029-492B-B76F-869724F7DF8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38</xdr:row>
      <xdr:rowOff>0</xdr:rowOff>
    </xdr:from>
    <xdr:ext cx="304800" cy="304800"/>
    <xdr:sp macro="" textlink="">
      <xdr:nvSpPr>
        <xdr:cNvPr id="1357" name="AutoShape 1" descr="Uploaded image">
          <a:extLst>
            <a:ext uri="{FF2B5EF4-FFF2-40B4-BE49-F238E27FC236}">
              <a16:creationId xmlns:a16="http://schemas.microsoft.com/office/drawing/2014/main" id="{F5F72F0F-2391-4E8C-A037-03AABE17B1B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2647"/>
    <xdr:sp macro="" textlink="">
      <xdr:nvSpPr>
        <xdr:cNvPr id="1358" name="AutoShape 1" descr="Uploaded image">
          <a:extLst>
            <a:ext uri="{FF2B5EF4-FFF2-40B4-BE49-F238E27FC236}">
              <a16:creationId xmlns:a16="http://schemas.microsoft.com/office/drawing/2014/main" id="{0CCAEB9B-1C49-4C9E-B0B3-924013E713F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2647"/>
    <xdr:sp macro="" textlink="">
      <xdr:nvSpPr>
        <xdr:cNvPr id="1359" name="AutoShape 1" descr="Uploaded image">
          <a:extLst>
            <a:ext uri="{FF2B5EF4-FFF2-40B4-BE49-F238E27FC236}">
              <a16:creationId xmlns:a16="http://schemas.microsoft.com/office/drawing/2014/main" id="{3AA4C890-9F35-437E-A0EF-F89294604A64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4800"/>
    <xdr:sp macro="" textlink="">
      <xdr:nvSpPr>
        <xdr:cNvPr id="1360" name="AutoShape 1" descr="Uploaded image">
          <a:extLst>
            <a:ext uri="{FF2B5EF4-FFF2-40B4-BE49-F238E27FC236}">
              <a16:creationId xmlns:a16="http://schemas.microsoft.com/office/drawing/2014/main" id="{A06EDA41-03AB-4450-A99E-FE2F2D90EC8C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2647"/>
    <xdr:sp macro="" textlink="">
      <xdr:nvSpPr>
        <xdr:cNvPr id="1361" name="AutoShape 1" descr="Uploaded image">
          <a:extLst>
            <a:ext uri="{FF2B5EF4-FFF2-40B4-BE49-F238E27FC236}">
              <a16:creationId xmlns:a16="http://schemas.microsoft.com/office/drawing/2014/main" id="{E24719A3-3D5E-472A-BA7E-A416EFD0618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2647"/>
    <xdr:sp macro="" textlink="">
      <xdr:nvSpPr>
        <xdr:cNvPr id="1362" name="AutoShape 1" descr="Uploaded image">
          <a:extLst>
            <a:ext uri="{FF2B5EF4-FFF2-40B4-BE49-F238E27FC236}">
              <a16:creationId xmlns:a16="http://schemas.microsoft.com/office/drawing/2014/main" id="{408C19C0-02B9-4833-BA26-B87A51EC563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4800"/>
    <xdr:sp macro="" textlink="">
      <xdr:nvSpPr>
        <xdr:cNvPr id="1363" name="AutoShape 1" descr="Uploaded image">
          <a:extLst>
            <a:ext uri="{FF2B5EF4-FFF2-40B4-BE49-F238E27FC236}">
              <a16:creationId xmlns:a16="http://schemas.microsoft.com/office/drawing/2014/main" id="{7A922386-8354-4F18-9204-B6B29E0AC567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2647"/>
    <xdr:sp macro="" textlink="">
      <xdr:nvSpPr>
        <xdr:cNvPr id="1364" name="AutoShape 1" descr="Uploaded image">
          <a:extLst>
            <a:ext uri="{FF2B5EF4-FFF2-40B4-BE49-F238E27FC236}">
              <a16:creationId xmlns:a16="http://schemas.microsoft.com/office/drawing/2014/main" id="{4545AD6E-8DB2-41C0-AEB5-C60E37D56FD0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38</xdr:row>
      <xdr:rowOff>0</xdr:rowOff>
    </xdr:from>
    <xdr:ext cx="304800" cy="304800"/>
    <xdr:sp macro="" textlink="">
      <xdr:nvSpPr>
        <xdr:cNvPr id="1365" name="AutoShape 1" descr="Uploaded image">
          <a:extLst>
            <a:ext uri="{FF2B5EF4-FFF2-40B4-BE49-F238E27FC236}">
              <a16:creationId xmlns:a16="http://schemas.microsoft.com/office/drawing/2014/main" id="{72E7DE1D-49A2-48DF-B8B3-D42FFB30D2D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38</xdr:row>
      <xdr:rowOff>0</xdr:rowOff>
    </xdr:from>
    <xdr:ext cx="304800" cy="304800"/>
    <xdr:sp macro="" textlink="">
      <xdr:nvSpPr>
        <xdr:cNvPr id="1366" name="AutoShape 1" descr="Uploaded image">
          <a:extLst>
            <a:ext uri="{FF2B5EF4-FFF2-40B4-BE49-F238E27FC236}">
              <a16:creationId xmlns:a16="http://schemas.microsoft.com/office/drawing/2014/main" id="{ECF80376-1F0C-477C-A318-4F2A7641052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39</xdr:row>
      <xdr:rowOff>0</xdr:rowOff>
    </xdr:from>
    <xdr:ext cx="304800" cy="304800"/>
    <xdr:sp macro="" textlink="">
      <xdr:nvSpPr>
        <xdr:cNvPr id="1367" name="AutoShape 1" descr="Uploaded image">
          <a:extLst>
            <a:ext uri="{FF2B5EF4-FFF2-40B4-BE49-F238E27FC236}">
              <a16:creationId xmlns:a16="http://schemas.microsoft.com/office/drawing/2014/main" id="{7F353761-0258-4CF7-A9E6-ED2E11894FC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2647"/>
    <xdr:sp macro="" textlink="">
      <xdr:nvSpPr>
        <xdr:cNvPr id="1368" name="AutoShape 1" descr="Uploaded image">
          <a:extLst>
            <a:ext uri="{FF2B5EF4-FFF2-40B4-BE49-F238E27FC236}">
              <a16:creationId xmlns:a16="http://schemas.microsoft.com/office/drawing/2014/main" id="{A13F72BE-3C24-42CC-8B90-4FDDF66653E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4800"/>
    <xdr:sp macro="" textlink="">
      <xdr:nvSpPr>
        <xdr:cNvPr id="1369" name="AutoShape 1" descr="Uploaded image">
          <a:extLst>
            <a:ext uri="{FF2B5EF4-FFF2-40B4-BE49-F238E27FC236}">
              <a16:creationId xmlns:a16="http://schemas.microsoft.com/office/drawing/2014/main" id="{3B6BB6C8-8E6C-4981-8D80-314F79CC37B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39</xdr:row>
      <xdr:rowOff>0</xdr:rowOff>
    </xdr:from>
    <xdr:ext cx="304800" cy="304800"/>
    <xdr:sp macro="" textlink="">
      <xdr:nvSpPr>
        <xdr:cNvPr id="1370" name="AutoShape 1" descr="Uploaded image">
          <a:extLst>
            <a:ext uri="{FF2B5EF4-FFF2-40B4-BE49-F238E27FC236}">
              <a16:creationId xmlns:a16="http://schemas.microsoft.com/office/drawing/2014/main" id="{6687379D-221C-4D91-B4F3-8EDFF3D9797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2647"/>
    <xdr:sp macro="" textlink="">
      <xdr:nvSpPr>
        <xdr:cNvPr id="1371" name="AutoShape 1" descr="Uploaded image">
          <a:extLst>
            <a:ext uri="{FF2B5EF4-FFF2-40B4-BE49-F238E27FC236}">
              <a16:creationId xmlns:a16="http://schemas.microsoft.com/office/drawing/2014/main" id="{0CBAAA38-48EF-4AF2-B60E-E35A724616C3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2647"/>
    <xdr:sp macro="" textlink="">
      <xdr:nvSpPr>
        <xdr:cNvPr id="1372" name="AutoShape 1" descr="Uploaded image">
          <a:extLst>
            <a:ext uri="{FF2B5EF4-FFF2-40B4-BE49-F238E27FC236}">
              <a16:creationId xmlns:a16="http://schemas.microsoft.com/office/drawing/2014/main" id="{E8F4137C-4605-40B9-B07D-EB011675A6D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4800"/>
    <xdr:sp macro="" textlink="">
      <xdr:nvSpPr>
        <xdr:cNvPr id="1373" name="AutoShape 1" descr="Uploaded image">
          <a:extLst>
            <a:ext uri="{FF2B5EF4-FFF2-40B4-BE49-F238E27FC236}">
              <a16:creationId xmlns:a16="http://schemas.microsoft.com/office/drawing/2014/main" id="{C68411CE-46DF-43B9-9FE0-746E20D0581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2647"/>
    <xdr:sp macro="" textlink="">
      <xdr:nvSpPr>
        <xdr:cNvPr id="1374" name="AutoShape 1" descr="Uploaded image">
          <a:extLst>
            <a:ext uri="{FF2B5EF4-FFF2-40B4-BE49-F238E27FC236}">
              <a16:creationId xmlns:a16="http://schemas.microsoft.com/office/drawing/2014/main" id="{0F1CA2B3-8F4E-4A3D-928B-8677579FAC6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4800"/>
    <xdr:sp macro="" textlink="">
      <xdr:nvSpPr>
        <xdr:cNvPr id="1375" name="AutoShape 1" descr="Uploaded image">
          <a:extLst>
            <a:ext uri="{FF2B5EF4-FFF2-40B4-BE49-F238E27FC236}">
              <a16:creationId xmlns:a16="http://schemas.microsoft.com/office/drawing/2014/main" id="{888E682A-DE1A-458E-B6F6-DCE5F5AAD21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39</xdr:row>
      <xdr:rowOff>0</xdr:rowOff>
    </xdr:from>
    <xdr:ext cx="304800" cy="304800"/>
    <xdr:sp macro="" textlink="">
      <xdr:nvSpPr>
        <xdr:cNvPr id="1376" name="AutoShape 1" descr="Uploaded image">
          <a:extLst>
            <a:ext uri="{FF2B5EF4-FFF2-40B4-BE49-F238E27FC236}">
              <a16:creationId xmlns:a16="http://schemas.microsoft.com/office/drawing/2014/main" id="{3A616224-82E8-43E6-A19B-4877F5D277B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39</xdr:row>
      <xdr:rowOff>0</xdr:rowOff>
    </xdr:from>
    <xdr:ext cx="304800" cy="304800"/>
    <xdr:sp macro="" textlink="">
      <xdr:nvSpPr>
        <xdr:cNvPr id="1377" name="AutoShape 1" descr="Uploaded image">
          <a:extLst>
            <a:ext uri="{FF2B5EF4-FFF2-40B4-BE49-F238E27FC236}">
              <a16:creationId xmlns:a16="http://schemas.microsoft.com/office/drawing/2014/main" id="{B37BB0F2-758D-4F58-93B7-F72CC7C74109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2647"/>
    <xdr:sp macro="" textlink="">
      <xdr:nvSpPr>
        <xdr:cNvPr id="1378" name="AutoShape 1" descr="Uploaded image">
          <a:extLst>
            <a:ext uri="{FF2B5EF4-FFF2-40B4-BE49-F238E27FC236}">
              <a16:creationId xmlns:a16="http://schemas.microsoft.com/office/drawing/2014/main" id="{53A08196-3B35-4B88-BAA0-FBA3E028182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2647"/>
    <xdr:sp macro="" textlink="">
      <xdr:nvSpPr>
        <xdr:cNvPr id="1379" name="AutoShape 1" descr="Uploaded image">
          <a:extLst>
            <a:ext uri="{FF2B5EF4-FFF2-40B4-BE49-F238E27FC236}">
              <a16:creationId xmlns:a16="http://schemas.microsoft.com/office/drawing/2014/main" id="{E065B208-CC59-4723-842B-ABFEB1A1DB7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4800"/>
    <xdr:sp macro="" textlink="">
      <xdr:nvSpPr>
        <xdr:cNvPr id="1380" name="AutoShape 1" descr="Uploaded image">
          <a:extLst>
            <a:ext uri="{FF2B5EF4-FFF2-40B4-BE49-F238E27FC236}">
              <a16:creationId xmlns:a16="http://schemas.microsoft.com/office/drawing/2014/main" id="{B9B1E2DC-E303-4344-A01F-A3F5C78CC64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2647"/>
    <xdr:sp macro="" textlink="">
      <xdr:nvSpPr>
        <xdr:cNvPr id="1381" name="AutoShape 1" descr="Uploaded image">
          <a:extLst>
            <a:ext uri="{FF2B5EF4-FFF2-40B4-BE49-F238E27FC236}">
              <a16:creationId xmlns:a16="http://schemas.microsoft.com/office/drawing/2014/main" id="{6C164A7D-D9F6-46F7-BCC3-9F2990D86C9D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2647"/>
    <xdr:sp macro="" textlink="">
      <xdr:nvSpPr>
        <xdr:cNvPr id="1382" name="AutoShape 1" descr="Uploaded image">
          <a:extLst>
            <a:ext uri="{FF2B5EF4-FFF2-40B4-BE49-F238E27FC236}">
              <a16:creationId xmlns:a16="http://schemas.microsoft.com/office/drawing/2014/main" id="{3C30CF06-7E29-4514-B6F7-22A34FBBD11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4800"/>
    <xdr:sp macro="" textlink="">
      <xdr:nvSpPr>
        <xdr:cNvPr id="1383" name="AutoShape 1" descr="Uploaded image">
          <a:extLst>
            <a:ext uri="{FF2B5EF4-FFF2-40B4-BE49-F238E27FC236}">
              <a16:creationId xmlns:a16="http://schemas.microsoft.com/office/drawing/2014/main" id="{A4BA2483-1277-4AF4-996B-DD910084C68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2647"/>
    <xdr:sp macro="" textlink="">
      <xdr:nvSpPr>
        <xdr:cNvPr id="1384" name="AutoShape 1" descr="Uploaded image">
          <a:extLst>
            <a:ext uri="{FF2B5EF4-FFF2-40B4-BE49-F238E27FC236}">
              <a16:creationId xmlns:a16="http://schemas.microsoft.com/office/drawing/2014/main" id="{A70520BB-688E-45E5-9BC3-828B3B0AD73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39</xdr:row>
      <xdr:rowOff>0</xdr:rowOff>
    </xdr:from>
    <xdr:ext cx="304800" cy="304800"/>
    <xdr:sp macro="" textlink="">
      <xdr:nvSpPr>
        <xdr:cNvPr id="1385" name="AutoShape 1" descr="Uploaded image">
          <a:extLst>
            <a:ext uri="{FF2B5EF4-FFF2-40B4-BE49-F238E27FC236}">
              <a16:creationId xmlns:a16="http://schemas.microsoft.com/office/drawing/2014/main" id="{B49C42C9-8227-4BE9-90C9-0B69BEE81B8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39</xdr:row>
      <xdr:rowOff>0</xdr:rowOff>
    </xdr:from>
    <xdr:ext cx="304800" cy="304800"/>
    <xdr:sp macro="" textlink="">
      <xdr:nvSpPr>
        <xdr:cNvPr id="1386" name="AutoShape 1" descr="Uploaded image">
          <a:extLst>
            <a:ext uri="{FF2B5EF4-FFF2-40B4-BE49-F238E27FC236}">
              <a16:creationId xmlns:a16="http://schemas.microsoft.com/office/drawing/2014/main" id="{1F48A32B-33A4-4861-9BDE-B0CE9CBD281C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40</xdr:row>
      <xdr:rowOff>0</xdr:rowOff>
    </xdr:from>
    <xdr:ext cx="304800" cy="304800"/>
    <xdr:sp macro="" textlink="">
      <xdr:nvSpPr>
        <xdr:cNvPr id="1387" name="AutoShape 1" descr="Uploaded image">
          <a:extLst>
            <a:ext uri="{FF2B5EF4-FFF2-40B4-BE49-F238E27FC236}">
              <a16:creationId xmlns:a16="http://schemas.microsoft.com/office/drawing/2014/main" id="{B12BED57-3C0D-4782-A34D-AC90E0BA5F9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2647"/>
    <xdr:sp macro="" textlink="">
      <xdr:nvSpPr>
        <xdr:cNvPr id="1388" name="AutoShape 1" descr="Uploaded image">
          <a:extLst>
            <a:ext uri="{FF2B5EF4-FFF2-40B4-BE49-F238E27FC236}">
              <a16:creationId xmlns:a16="http://schemas.microsoft.com/office/drawing/2014/main" id="{A3D96D95-2551-4FA6-BDB3-EDDBF52F958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4800"/>
    <xdr:sp macro="" textlink="">
      <xdr:nvSpPr>
        <xdr:cNvPr id="1389" name="AutoShape 1" descr="Uploaded image">
          <a:extLst>
            <a:ext uri="{FF2B5EF4-FFF2-40B4-BE49-F238E27FC236}">
              <a16:creationId xmlns:a16="http://schemas.microsoft.com/office/drawing/2014/main" id="{08EE0EE0-42D8-4A76-BAC7-45ADF6272D7A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40</xdr:row>
      <xdr:rowOff>0</xdr:rowOff>
    </xdr:from>
    <xdr:ext cx="304800" cy="304800"/>
    <xdr:sp macro="" textlink="">
      <xdr:nvSpPr>
        <xdr:cNvPr id="1390" name="AutoShape 1" descr="Uploaded image">
          <a:extLst>
            <a:ext uri="{FF2B5EF4-FFF2-40B4-BE49-F238E27FC236}">
              <a16:creationId xmlns:a16="http://schemas.microsoft.com/office/drawing/2014/main" id="{0B53DB4E-0170-4E2D-93A0-3AE856C2553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2647"/>
    <xdr:sp macro="" textlink="">
      <xdr:nvSpPr>
        <xdr:cNvPr id="1391" name="AutoShape 1" descr="Uploaded image">
          <a:extLst>
            <a:ext uri="{FF2B5EF4-FFF2-40B4-BE49-F238E27FC236}">
              <a16:creationId xmlns:a16="http://schemas.microsoft.com/office/drawing/2014/main" id="{43D8DF73-62D6-4919-97D3-23FED65BD4F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2647"/>
    <xdr:sp macro="" textlink="">
      <xdr:nvSpPr>
        <xdr:cNvPr id="1392" name="AutoShape 1" descr="Uploaded image">
          <a:extLst>
            <a:ext uri="{FF2B5EF4-FFF2-40B4-BE49-F238E27FC236}">
              <a16:creationId xmlns:a16="http://schemas.microsoft.com/office/drawing/2014/main" id="{6F82C351-87A8-4CEC-AE5A-871A9AC859E7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4800"/>
    <xdr:sp macro="" textlink="">
      <xdr:nvSpPr>
        <xdr:cNvPr id="1393" name="AutoShape 1" descr="Uploaded image">
          <a:extLst>
            <a:ext uri="{FF2B5EF4-FFF2-40B4-BE49-F238E27FC236}">
              <a16:creationId xmlns:a16="http://schemas.microsoft.com/office/drawing/2014/main" id="{29A36678-D31B-45B7-AFE0-3B7A4E7065C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2647"/>
    <xdr:sp macro="" textlink="">
      <xdr:nvSpPr>
        <xdr:cNvPr id="1394" name="AutoShape 1" descr="Uploaded image">
          <a:extLst>
            <a:ext uri="{FF2B5EF4-FFF2-40B4-BE49-F238E27FC236}">
              <a16:creationId xmlns:a16="http://schemas.microsoft.com/office/drawing/2014/main" id="{BE69D9FF-6FE9-4908-840B-966469FBE2E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4800"/>
    <xdr:sp macro="" textlink="">
      <xdr:nvSpPr>
        <xdr:cNvPr id="1395" name="AutoShape 1" descr="Uploaded image">
          <a:extLst>
            <a:ext uri="{FF2B5EF4-FFF2-40B4-BE49-F238E27FC236}">
              <a16:creationId xmlns:a16="http://schemas.microsoft.com/office/drawing/2014/main" id="{85E38DBC-925D-4650-BF8B-8E746F2F450D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40</xdr:row>
      <xdr:rowOff>0</xdr:rowOff>
    </xdr:from>
    <xdr:ext cx="304800" cy="304800"/>
    <xdr:sp macro="" textlink="">
      <xdr:nvSpPr>
        <xdr:cNvPr id="1396" name="AutoShape 1" descr="Uploaded image">
          <a:extLst>
            <a:ext uri="{FF2B5EF4-FFF2-40B4-BE49-F238E27FC236}">
              <a16:creationId xmlns:a16="http://schemas.microsoft.com/office/drawing/2014/main" id="{1FF76E42-C411-4313-865E-A695B489E0E0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40</xdr:row>
      <xdr:rowOff>0</xdr:rowOff>
    </xdr:from>
    <xdr:ext cx="304800" cy="304800"/>
    <xdr:sp macro="" textlink="">
      <xdr:nvSpPr>
        <xdr:cNvPr id="1397" name="AutoShape 1" descr="Uploaded image">
          <a:extLst>
            <a:ext uri="{FF2B5EF4-FFF2-40B4-BE49-F238E27FC236}">
              <a16:creationId xmlns:a16="http://schemas.microsoft.com/office/drawing/2014/main" id="{1570FBCC-553F-4D0A-AE30-B22F053D6BA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2647"/>
    <xdr:sp macro="" textlink="">
      <xdr:nvSpPr>
        <xdr:cNvPr id="1398" name="AutoShape 1" descr="Uploaded image">
          <a:extLst>
            <a:ext uri="{FF2B5EF4-FFF2-40B4-BE49-F238E27FC236}">
              <a16:creationId xmlns:a16="http://schemas.microsoft.com/office/drawing/2014/main" id="{E9166403-44EC-4B2C-B76B-765227D92FA5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2647"/>
    <xdr:sp macro="" textlink="">
      <xdr:nvSpPr>
        <xdr:cNvPr id="1399" name="AutoShape 1" descr="Uploaded image">
          <a:extLst>
            <a:ext uri="{FF2B5EF4-FFF2-40B4-BE49-F238E27FC236}">
              <a16:creationId xmlns:a16="http://schemas.microsoft.com/office/drawing/2014/main" id="{E67296B3-A5D7-4E97-A5BA-8C89610636BB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41</xdr:row>
      <xdr:rowOff>0</xdr:rowOff>
    </xdr:from>
    <xdr:ext cx="304800" cy="304800"/>
    <xdr:sp macro="" textlink="">
      <xdr:nvSpPr>
        <xdr:cNvPr id="1400" name="AutoShape 1" descr="Uploaded image">
          <a:extLst>
            <a:ext uri="{FF2B5EF4-FFF2-40B4-BE49-F238E27FC236}">
              <a16:creationId xmlns:a16="http://schemas.microsoft.com/office/drawing/2014/main" id="{A51A90B2-13A0-40DC-ABD0-918B053272B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41</xdr:row>
      <xdr:rowOff>0</xdr:rowOff>
    </xdr:from>
    <xdr:ext cx="304800" cy="302647"/>
    <xdr:sp macro="" textlink="">
      <xdr:nvSpPr>
        <xdr:cNvPr id="1401" name="AutoShape 1" descr="Uploaded image">
          <a:extLst>
            <a:ext uri="{FF2B5EF4-FFF2-40B4-BE49-F238E27FC236}">
              <a16:creationId xmlns:a16="http://schemas.microsoft.com/office/drawing/2014/main" id="{5F0589F3-7A65-4D25-BB55-0ADE0335A350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41</xdr:row>
      <xdr:rowOff>0</xdr:rowOff>
    </xdr:from>
    <xdr:ext cx="304800" cy="302647"/>
    <xdr:sp macro="" textlink="">
      <xdr:nvSpPr>
        <xdr:cNvPr id="1402" name="AutoShape 1" descr="Uploaded image">
          <a:extLst>
            <a:ext uri="{FF2B5EF4-FFF2-40B4-BE49-F238E27FC236}">
              <a16:creationId xmlns:a16="http://schemas.microsoft.com/office/drawing/2014/main" id="{6A1D2BDB-ED5E-44C8-9022-7043DBF1FA0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4800"/>
    <xdr:sp macro="" textlink="">
      <xdr:nvSpPr>
        <xdr:cNvPr id="1403" name="AutoShape 1" descr="Uploaded image">
          <a:extLst>
            <a:ext uri="{FF2B5EF4-FFF2-40B4-BE49-F238E27FC236}">
              <a16:creationId xmlns:a16="http://schemas.microsoft.com/office/drawing/2014/main" id="{E202EEA3-33A4-4CA1-93B4-A51A4075DC2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2647"/>
    <xdr:sp macro="" textlink="">
      <xdr:nvSpPr>
        <xdr:cNvPr id="1404" name="AutoShape 1" descr="Uploaded image">
          <a:extLst>
            <a:ext uri="{FF2B5EF4-FFF2-40B4-BE49-F238E27FC236}">
              <a16:creationId xmlns:a16="http://schemas.microsoft.com/office/drawing/2014/main" id="{CD3F4385-2CFA-4E3E-9FDA-11F3F061F126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40</xdr:row>
      <xdr:rowOff>0</xdr:rowOff>
    </xdr:from>
    <xdr:ext cx="304800" cy="304800"/>
    <xdr:sp macro="" textlink="">
      <xdr:nvSpPr>
        <xdr:cNvPr id="1405" name="AutoShape 1" descr="Uploaded image">
          <a:extLst>
            <a:ext uri="{FF2B5EF4-FFF2-40B4-BE49-F238E27FC236}">
              <a16:creationId xmlns:a16="http://schemas.microsoft.com/office/drawing/2014/main" id="{96DBFBD2-B03B-4719-B3E9-F8F06BA0402D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40</xdr:row>
      <xdr:rowOff>0</xdr:rowOff>
    </xdr:from>
    <xdr:ext cx="304800" cy="304800"/>
    <xdr:sp macro="" textlink="">
      <xdr:nvSpPr>
        <xdr:cNvPr id="1406" name="AutoShape 1" descr="Uploaded image">
          <a:extLst>
            <a:ext uri="{FF2B5EF4-FFF2-40B4-BE49-F238E27FC236}">
              <a16:creationId xmlns:a16="http://schemas.microsoft.com/office/drawing/2014/main" id="{A0BC821B-7AD7-4CEE-A752-20AD38AA3E63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41</xdr:row>
      <xdr:rowOff>0</xdr:rowOff>
    </xdr:from>
    <xdr:ext cx="304800" cy="304800"/>
    <xdr:sp macro="" textlink="">
      <xdr:nvSpPr>
        <xdr:cNvPr id="1407" name="AutoShape 1" descr="Uploaded image">
          <a:extLst>
            <a:ext uri="{FF2B5EF4-FFF2-40B4-BE49-F238E27FC236}">
              <a16:creationId xmlns:a16="http://schemas.microsoft.com/office/drawing/2014/main" id="{277F3025-9412-456D-98B1-A769FF705D9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41</xdr:row>
      <xdr:rowOff>0</xdr:rowOff>
    </xdr:from>
    <xdr:ext cx="304800" cy="302647"/>
    <xdr:sp macro="" textlink="">
      <xdr:nvSpPr>
        <xdr:cNvPr id="1408" name="AutoShape 1" descr="Uploaded image">
          <a:extLst>
            <a:ext uri="{FF2B5EF4-FFF2-40B4-BE49-F238E27FC236}">
              <a16:creationId xmlns:a16="http://schemas.microsoft.com/office/drawing/2014/main" id="{497D47BA-8F4B-4134-A4A9-96E5483D5D71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41</xdr:row>
      <xdr:rowOff>0</xdr:rowOff>
    </xdr:from>
    <xdr:ext cx="304800" cy="304800"/>
    <xdr:sp macro="" textlink="">
      <xdr:nvSpPr>
        <xdr:cNvPr id="1409" name="AutoShape 1" descr="Uploaded image">
          <a:extLst>
            <a:ext uri="{FF2B5EF4-FFF2-40B4-BE49-F238E27FC236}">
              <a16:creationId xmlns:a16="http://schemas.microsoft.com/office/drawing/2014/main" id="{99335365-B216-4864-84BD-97FCAAA6F84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41</xdr:row>
      <xdr:rowOff>0</xdr:rowOff>
    </xdr:from>
    <xdr:ext cx="304800" cy="304800"/>
    <xdr:sp macro="" textlink="">
      <xdr:nvSpPr>
        <xdr:cNvPr id="1410" name="AutoShape 1" descr="Uploaded image">
          <a:extLst>
            <a:ext uri="{FF2B5EF4-FFF2-40B4-BE49-F238E27FC236}">
              <a16:creationId xmlns:a16="http://schemas.microsoft.com/office/drawing/2014/main" id="{FA9E1F03-C889-4BBF-A13C-1E736E952CFF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41</xdr:row>
      <xdr:rowOff>0</xdr:rowOff>
    </xdr:from>
    <xdr:ext cx="304800" cy="302647"/>
    <xdr:sp macro="" textlink="">
      <xdr:nvSpPr>
        <xdr:cNvPr id="1411" name="AutoShape 1" descr="Uploaded image">
          <a:extLst>
            <a:ext uri="{FF2B5EF4-FFF2-40B4-BE49-F238E27FC236}">
              <a16:creationId xmlns:a16="http://schemas.microsoft.com/office/drawing/2014/main" id="{B75452A6-2B03-4D46-BE86-803B21ECDC9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41</xdr:row>
      <xdr:rowOff>0</xdr:rowOff>
    </xdr:from>
    <xdr:ext cx="304800" cy="302647"/>
    <xdr:sp macro="" textlink="">
      <xdr:nvSpPr>
        <xdr:cNvPr id="1412" name="AutoShape 1" descr="Uploaded image">
          <a:extLst>
            <a:ext uri="{FF2B5EF4-FFF2-40B4-BE49-F238E27FC236}">
              <a16:creationId xmlns:a16="http://schemas.microsoft.com/office/drawing/2014/main" id="{B13DAF3B-E3A2-4A89-9587-85EC2304222E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41</xdr:row>
      <xdr:rowOff>0</xdr:rowOff>
    </xdr:from>
    <xdr:ext cx="304800" cy="304800"/>
    <xdr:sp macro="" textlink="">
      <xdr:nvSpPr>
        <xdr:cNvPr id="1413" name="AutoShape 1" descr="Uploaded image">
          <a:extLst>
            <a:ext uri="{FF2B5EF4-FFF2-40B4-BE49-F238E27FC236}">
              <a16:creationId xmlns:a16="http://schemas.microsoft.com/office/drawing/2014/main" id="{9E472172-4DB1-46B7-B381-A728515CAB22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41</xdr:row>
      <xdr:rowOff>0</xdr:rowOff>
    </xdr:from>
    <xdr:ext cx="304800" cy="302647"/>
    <xdr:sp macro="" textlink="">
      <xdr:nvSpPr>
        <xdr:cNvPr id="1414" name="AutoShape 1" descr="Uploaded image">
          <a:extLst>
            <a:ext uri="{FF2B5EF4-FFF2-40B4-BE49-F238E27FC236}">
              <a16:creationId xmlns:a16="http://schemas.microsoft.com/office/drawing/2014/main" id="{F9CBC580-CDC2-44D2-B78D-376B0C38C63C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41</xdr:row>
      <xdr:rowOff>0</xdr:rowOff>
    </xdr:from>
    <xdr:ext cx="304800" cy="304800"/>
    <xdr:sp macro="" textlink="">
      <xdr:nvSpPr>
        <xdr:cNvPr id="1415" name="AutoShape 1" descr="Uploaded image">
          <a:extLst>
            <a:ext uri="{FF2B5EF4-FFF2-40B4-BE49-F238E27FC236}">
              <a16:creationId xmlns:a16="http://schemas.microsoft.com/office/drawing/2014/main" id="{DF31558E-6A94-4C58-991A-9948A19B88B8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41</xdr:row>
      <xdr:rowOff>0</xdr:rowOff>
    </xdr:from>
    <xdr:ext cx="304800" cy="304800"/>
    <xdr:sp macro="" textlink="">
      <xdr:nvSpPr>
        <xdr:cNvPr id="1416" name="AutoShape 1" descr="Uploaded image">
          <a:extLst>
            <a:ext uri="{FF2B5EF4-FFF2-40B4-BE49-F238E27FC236}">
              <a16:creationId xmlns:a16="http://schemas.microsoft.com/office/drawing/2014/main" id="{54A9BA4D-DFAB-4529-A474-DCA3A987733C}"/>
            </a:ext>
          </a:extLst>
        </xdr:cNvPr>
        <xdr:cNvSpPr>
          <a:spLocks noChangeAspect="1" noChangeArrowheads="1"/>
        </xdr:cNvSpPr>
      </xdr:nvSpPr>
      <xdr:spPr bwMode="auto">
        <a:xfrm>
          <a:off x="21037826" y="53257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>
    <xdr:from>
      <xdr:col>1</xdr:col>
      <xdr:colOff>15875</xdr:colOff>
      <xdr:row>43</xdr:row>
      <xdr:rowOff>3175</xdr:rowOff>
    </xdr:from>
    <xdr:to>
      <xdr:col>7</xdr:col>
      <xdr:colOff>327025</xdr:colOff>
      <xdr:row>57</xdr:row>
      <xdr:rowOff>168275</xdr:rowOff>
    </xdr:to>
    <xdr:graphicFrame macro="">
      <xdr:nvGraphicFramePr>
        <xdr:cNvPr id="1417" name="Chart 1416">
          <a:extLst>
            <a:ext uri="{FF2B5EF4-FFF2-40B4-BE49-F238E27FC236}">
              <a16:creationId xmlns:a16="http://schemas.microsoft.com/office/drawing/2014/main" id="{AE670C81-07F4-D901-DC47-6A8145D74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</xdr:colOff>
      <xdr:row>43</xdr:row>
      <xdr:rowOff>9525</xdr:rowOff>
    </xdr:from>
    <xdr:to>
      <xdr:col>14</xdr:col>
      <xdr:colOff>917575</xdr:colOff>
      <xdr:row>57</xdr:row>
      <xdr:rowOff>174625</xdr:rowOff>
    </xdr:to>
    <xdr:graphicFrame macro="">
      <xdr:nvGraphicFramePr>
        <xdr:cNvPr id="1418" name="Chart 1417">
          <a:extLst>
            <a:ext uri="{FF2B5EF4-FFF2-40B4-BE49-F238E27FC236}">
              <a16:creationId xmlns:a16="http://schemas.microsoft.com/office/drawing/2014/main" id="{BE00D81C-6002-D8E6-E8B3-89BEF7C2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301625</xdr:colOff>
      <xdr:row>42</xdr:row>
      <xdr:rowOff>180975</xdr:rowOff>
    </xdr:from>
    <xdr:to>
      <xdr:col>20</xdr:col>
      <xdr:colOff>492125</xdr:colOff>
      <xdr:row>57</xdr:row>
      <xdr:rowOff>161925</xdr:rowOff>
    </xdr:to>
    <xdr:graphicFrame macro="">
      <xdr:nvGraphicFramePr>
        <xdr:cNvPr id="1419" name="Chart 1418">
          <a:extLst>
            <a:ext uri="{FF2B5EF4-FFF2-40B4-BE49-F238E27FC236}">
              <a16:creationId xmlns:a16="http://schemas.microsoft.com/office/drawing/2014/main" id="{CE3353FF-F79D-A6A8-8216-F5402D4B6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806824</xdr:colOff>
      <xdr:row>43</xdr:row>
      <xdr:rowOff>6723</xdr:rowOff>
    </xdr:from>
    <xdr:to>
      <xdr:col>25</xdr:col>
      <xdr:colOff>664883</xdr:colOff>
      <xdr:row>57</xdr:row>
      <xdr:rowOff>135217</xdr:rowOff>
    </xdr:to>
    <xdr:graphicFrame macro="">
      <xdr:nvGraphicFramePr>
        <xdr:cNvPr id="1420" name="Chart 1419">
          <a:extLst>
            <a:ext uri="{FF2B5EF4-FFF2-40B4-BE49-F238E27FC236}">
              <a16:creationId xmlns:a16="http://schemas.microsoft.com/office/drawing/2014/main" id="{02AD278F-63ED-3CBC-2BDC-6B1A3CE1B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754530</xdr:colOff>
      <xdr:row>43</xdr:row>
      <xdr:rowOff>6723</xdr:rowOff>
    </xdr:from>
    <xdr:to>
      <xdr:col>30</xdr:col>
      <xdr:colOff>463177</xdr:colOff>
      <xdr:row>57</xdr:row>
      <xdr:rowOff>135217</xdr:rowOff>
    </xdr:to>
    <xdr:graphicFrame macro="">
      <xdr:nvGraphicFramePr>
        <xdr:cNvPr id="1421" name="Chart 1420">
          <a:extLst>
            <a:ext uri="{FF2B5EF4-FFF2-40B4-BE49-F238E27FC236}">
              <a16:creationId xmlns:a16="http://schemas.microsoft.com/office/drawing/2014/main" id="{21FAC9D6-1F6F-41B7-0FCC-0F2CE7E92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42"/>
  <sheetViews>
    <sheetView tabSelected="1" zoomScale="85" zoomScaleNormal="85" workbookViewId="0">
      <selection activeCell="B24" sqref="B24:U24"/>
    </sheetView>
  </sheetViews>
  <sheetFormatPr defaultRowHeight="14.5" x14ac:dyDescent="0.35"/>
  <cols>
    <col min="2" max="2" width="17.36328125" customWidth="1"/>
    <col min="3" max="6" width="8.7265625" customWidth="1"/>
    <col min="15" max="15" width="13.26953125" customWidth="1"/>
    <col min="16" max="16" width="11.453125" customWidth="1"/>
    <col min="17" max="17" width="11.36328125" customWidth="1"/>
    <col min="18" max="18" width="11.7265625" customWidth="1"/>
    <col min="19" max="19" width="15" customWidth="1"/>
    <col min="20" max="20" width="13.1796875" customWidth="1"/>
    <col min="21" max="21" width="16.54296875" customWidth="1"/>
    <col min="22" max="22" width="11.90625" customWidth="1"/>
    <col min="23" max="23" width="17.90625" customWidth="1"/>
    <col min="25" max="25" width="12.36328125" customWidth="1"/>
    <col min="26" max="26" width="26.1796875" customWidth="1"/>
    <col min="27" max="27" width="17.08984375" customWidth="1"/>
  </cols>
  <sheetData>
    <row r="1" spans="2:27" ht="15" thickBot="1" x14ac:dyDescent="0.4"/>
    <row r="2" spans="2:27" ht="15" thickBot="1" x14ac:dyDescent="0.4">
      <c r="B2" s="22" t="s">
        <v>12</v>
      </c>
      <c r="C2" s="23"/>
      <c r="D2" s="23" t="s">
        <v>22</v>
      </c>
      <c r="E2" s="24"/>
    </row>
    <row r="3" spans="2:27" ht="15" thickBot="1" x14ac:dyDescent="0.4">
      <c r="B3" s="2">
        <v>40</v>
      </c>
      <c r="C3" s="3" t="s">
        <v>18</v>
      </c>
      <c r="D3" s="3">
        <v>0.47645320000000002</v>
      </c>
      <c r="E3" s="4" t="s">
        <v>23</v>
      </c>
    </row>
    <row r="4" spans="2:27" ht="15" thickBot="1" x14ac:dyDescent="0.4">
      <c r="B4" s="27" t="s">
        <v>32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 t="s">
        <v>31</v>
      </c>
      <c r="P4" s="27"/>
      <c r="Q4" s="27"/>
      <c r="R4" s="27"/>
      <c r="S4" s="27"/>
      <c r="T4" s="27"/>
      <c r="U4" s="27"/>
      <c r="V4" s="27"/>
      <c r="W4" s="27"/>
      <c r="X4" s="27"/>
      <c r="Y4" s="28"/>
      <c r="Z4" s="25" t="s">
        <v>28</v>
      </c>
      <c r="AA4" s="26"/>
    </row>
    <row r="5" spans="2:27" ht="15" thickBot="1" x14ac:dyDescent="0.4">
      <c r="B5" s="11" t="s">
        <v>19</v>
      </c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13</v>
      </c>
      <c r="P5" s="12" t="s">
        <v>14</v>
      </c>
      <c r="Q5" s="12" t="s">
        <v>15</v>
      </c>
      <c r="R5" s="12" t="s">
        <v>16</v>
      </c>
      <c r="S5" s="12" t="s">
        <v>21</v>
      </c>
      <c r="T5" s="12" t="s">
        <v>24</v>
      </c>
      <c r="U5" s="12" t="s">
        <v>25</v>
      </c>
      <c r="V5" s="12" t="s">
        <v>26</v>
      </c>
      <c r="W5" s="12" t="s">
        <v>27</v>
      </c>
      <c r="X5" s="12" t="s">
        <v>17</v>
      </c>
      <c r="Y5" s="12" t="s">
        <v>20</v>
      </c>
      <c r="Z5" s="12" t="s">
        <v>29</v>
      </c>
      <c r="AA5" s="19" t="s">
        <v>30</v>
      </c>
    </row>
    <row r="6" spans="2:27" x14ac:dyDescent="0.35">
      <c r="B6" s="5">
        <v>0</v>
      </c>
      <c r="C6" s="6">
        <f>-$B$3*COS(RADIANS(B6))</f>
        <v>-40</v>
      </c>
      <c r="D6" s="7">
        <v>0</v>
      </c>
      <c r="E6" s="6">
        <f>$B$3*SIN(RADIANS(B6))</f>
        <v>0</v>
      </c>
      <c r="F6" s="20">
        <f>E6/$B$3</f>
        <v>0</v>
      </c>
      <c r="G6" s="20">
        <v>0</v>
      </c>
      <c r="H6" s="20">
        <f>(-C6)/$B$3</f>
        <v>1</v>
      </c>
      <c r="I6" s="7">
        <f>C6/$B$3</f>
        <v>-1</v>
      </c>
      <c r="J6" s="7">
        <v>0</v>
      </c>
      <c r="K6" s="7">
        <f>E6/($B$3)</f>
        <v>0</v>
      </c>
      <c r="L6" s="7">
        <v>0</v>
      </c>
      <c r="M6" s="7">
        <v>1</v>
      </c>
      <c r="N6" s="7">
        <v>0</v>
      </c>
      <c r="O6" s="15">
        <v>2.1970000000000001</v>
      </c>
      <c r="P6" s="16">
        <f>2*O6/(1.225*$B$3^2)</f>
        <v>2.2418367346938774E-3</v>
      </c>
      <c r="Q6" s="15">
        <v>0</v>
      </c>
      <c r="R6" s="16">
        <f>2*Q6/(1.225*$B$3^2)</f>
        <v>0</v>
      </c>
      <c r="S6" s="15">
        <v>0</v>
      </c>
      <c r="T6" s="16">
        <f>2*S6/(1.225*$B$3^2)</f>
        <v>0</v>
      </c>
      <c r="U6" s="15">
        <v>2.1970000000000001</v>
      </c>
      <c r="V6" s="16">
        <f>2*U6/(1.225*$B$3^2)</f>
        <v>2.2418367346938774E-3</v>
      </c>
      <c r="W6" s="15">
        <v>0</v>
      </c>
      <c r="X6" s="16">
        <f>D3</f>
        <v>0.47645320000000002</v>
      </c>
      <c r="Y6" s="16">
        <v>0</v>
      </c>
      <c r="Z6">
        <v>0</v>
      </c>
      <c r="AA6" s="13">
        <f>1.225/2*Z6*(X6-$D$3)^2</f>
        <v>0</v>
      </c>
    </row>
    <row r="7" spans="2:27" x14ac:dyDescent="0.35">
      <c r="B7" s="5">
        <f>B6+2.5</f>
        <v>2.5</v>
      </c>
      <c r="C7" s="6">
        <f t="shared" ref="C7:C41" si="0">-$B$3*COS(RADIANS(B7))</f>
        <v>-39.961928863274309</v>
      </c>
      <c r="D7" s="7">
        <v>0</v>
      </c>
      <c r="E7" s="6">
        <f t="shared" ref="E7:E42" si="1">$B$3*SIN(RADIANS(B7))</f>
        <v>1.7447754946134399</v>
      </c>
      <c r="F7" s="20">
        <f t="shared" ref="F7:F42" si="2">E7/$B$3</f>
        <v>4.3619387365336E-2</v>
      </c>
      <c r="G7" s="20">
        <v>0</v>
      </c>
      <c r="H7" s="20">
        <f t="shared" ref="H7:H42" si="3">(-C7)/$B$3</f>
        <v>0.99904822158185769</v>
      </c>
      <c r="I7" s="7">
        <f t="shared" ref="I7:I42" si="4">C7/$B$3</f>
        <v>-0.99904822158185769</v>
      </c>
      <c r="J7" s="7">
        <v>0</v>
      </c>
      <c r="K7" s="7">
        <f t="shared" ref="K7:K42" si="5">E7/($B$3)</f>
        <v>4.3619387365336E-2</v>
      </c>
      <c r="L7" s="7">
        <v>0</v>
      </c>
      <c r="M7" s="7">
        <v>1</v>
      </c>
      <c r="N7" s="7">
        <v>0</v>
      </c>
      <c r="O7" s="15">
        <v>2.2759999999999998</v>
      </c>
      <c r="P7" s="16">
        <f t="shared" ref="P7:P42" si="6">2*O7/(1.225*$B$3^2)</f>
        <v>2.3224489795918364E-3</v>
      </c>
      <c r="Q7" s="15">
        <v>0.6099</v>
      </c>
      <c r="R7" s="16">
        <f t="shared" ref="R7:R26" si="7">2*Q7/(1.225*$B$3^2)</f>
        <v>6.223469387755101E-4</v>
      </c>
      <c r="S7" s="15">
        <v>0.70979999999999999</v>
      </c>
      <c r="T7" s="16">
        <f t="shared" ref="T7:T42" si="8">2*S7/(1.225*$B$3^2)</f>
        <v>7.242857142857142E-4</v>
      </c>
      <c r="U7" s="15">
        <v>2.2469999999999999</v>
      </c>
      <c r="V7" s="16">
        <f t="shared" ref="V7:V42" si="9">2*U7/(1.225*$B$3^2)</f>
        <v>2.2928571428571425E-3</v>
      </c>
      <c r="W7" s="15">
        <v>-0.12124</v>
      </c>
      <c r="X7" s="16">
        <f t="shared" ref="X7:X42" si="10">$D$3-ABS(W7/S7)</f>
        <v>0.30564452149901383</v>
      </c>
      <c r="Y7" s="16">
        <f t="shared" ref="Y7:Y42" si="11">2*W7/1.225/$B$3^2/(X7-$D$3)</f>
        <v>7.242857142857142E-4</v>
      </c>
      <c r="Z7">
        <f t="shared" ref="Z7:Z29" si="12">(T7-T6)/RADIANS(B7-B6)</f>
        <v>1.6599405836075849E-2</v>
      </c>
      <c r="AA7" s="13">
        <f t="shared" ref="AA7:AA42" si="13">1.225/2*Z7*(X7-$D$3)^2</f>
        <v>2.9663234254792125E-4</v>
      </c>
    </row>
    <row r="8" spans="2:27" x14ac:dyDescent="0.35">
      <c r="B8" s="5">
        <f t="shared" ref="B8:B42" si="14">B7+2.5</f>
        <v>5</v>
      </c>
      <c r="C8" s="6">
        <f t="shared" si="0"/>
        <v>-39.84778792366982</v>
      </c>
      <c r="D8" s="7">
        <v>0</v>
      </c>
      <c r="E8" s="6">
        <f t="shared" si="1"/>
        <v>3.4862297099063264</v>
      </c>
      <c r="F8" s="20">
        <f t="shared" si="2"/>
        <v>8.7155742747658166E-2</v>
      </c>
      <c r="G8" s="20">
        <v>0</v>
      </c>
      <c r="H8" s="20">
        <f t="shared" si="3"/>
        <v>0.99619469809174555</v>
      </c>
      <c r="I8" s="7">
        <f t="shared" si="4"/>
        <v>-0.99619469809174555</v>
      </c>
      <c r="J8" s="7">
        <v>0</v>
      </c>
      <c r="K8" s="7">
        <f t="shared" si="5"/>
        <v>8.7155742747658166E-2</v>
      </c>
      <c r="L8" s="7">
        <v>0</v>
      </c>
      <c r="M8" s="7">
        <v>1</v>
      </c>
      <c r="N8" s="7">
        <v>0</v>
      </c>
      <c r="O8" s="15">
        <v>2.5081699999999998</v>
      </c>
      <c r="P8" s="16">
        <f>2*O8/(1.225*$B$3^2)</f>
        <v>2.5593571428571423E-3</v>
      </c>
      <c r="Q8" s="15">
        <f>1.24239</f>
        <v>1.2423900000000001</v>
      </c>
      <c r="R8" s="16">
        <f t="shared" si="7"/>
        <v>1.2677448979591837E-3</v>
      </c>
      <c r="S8" s="15">
        <f>1.4559</f>
        <v>1.4559</v>
      </c>
      <c r="T8" s="16">
        <f t="shared" si="8"/>
        <v>1.485612244897959E-3</v>
      </c>
      <c r="U8" s="15">
        <v>2.3904000000000001</v>
      </c>
      <c r="V8" s="16">
        <f t="shared" si="9"/>
        <v>2.4391836734693876E-3</v>
      </c>
      <c r="W8" s="15">
        <v>-0.24379999999999999</v>
      </c>
      <c r="X8" s="16">
        <f t="shared" si="10"/>
        <v>0.30899664391785153</v>
      </c>
      <c r="Y8" s="16">
        <f t="shared" si="11"/>
        <v>1.485612244897959E-3</v>
      </c>
      <c r="Z8">
        <f t="shared" si="12"/>
        <v>1.744831881416764E-2</v>
      </c>
      <c r="AA8" s="13">
        <f t="shared" si="13"/>
        <v>2.9968430003080292E-4</v>
      </c>
    </row>
    <row r="9" spans="2:27" x14ac:dyDescent="0.35">
      <c r="B9" s="5">
        <f t="shared" si="14"/>
        <v>7.5</v>
      </c>
      <c r="C9" s="6">
        <f t="shared" si="0"/>
        <v>-39.657794454952416</v>
      </c>
      <c r="D9" s="7">
        <v>0</v>
      </c>
      <c r="E9" s="6">
        <f t="shared" si="1"/>
        <v>5.2210476888020629</v>
      </c>
      <c r="F9" s="20">
        <f t="shared" si="2"/>
        <v>0.13052619222005157</v>
      </c>
      <c r="G9" s="20">
        <v>0</v>
      </c>
      <c r="H9" s="20">
        <f t="shared" si="3"/>
        <v>0.99144486137381038</v>
      </c>
      <c r="I9" s="7">
        <f t="shared" si="4"/>
        <v>-0.99144486137381038</v>
      </c>
      <c r="J9" s="7">
        <v>0</v>
      </c>
      <c r="K9" s="7">
        <f t="shared" si="5"/>
        <v>0.13052619222005157</v>
      </c>
      <c r="L9" s="7">
        <v>0</v>
      </c>
      <c r="M9" s="7">
        <v>1</v>
      </c>
      <c r="N9" s="7">
        <v>0</v>
      </c>
      <c r="O9" s="15">
        <v>2.7993999999999999</v>
      </c>
      <c r="P9" s="16">
        <f>2*O9/(1.225*$B$3^2)</f>
        <v>2.8565306122448975E-3</v>
      </c>
      <c r="Q9" s="15">
        <v>1.9294</v>
      </c>
      <c r="R9" s="16">
        <f t="shared" si="7"/>
        <v>1.9687755102040815E-3</v>
      </c>
      <c r="S9" s="15">
        <v>2.2797000000000001</v>
      </c>
      <c r="T9" s="16">
        <f t="shared" si="8"/>
        <v>2.3262244897959182E-3</v>
      </c>
      <c r="U9" s="15">
        <v>2.5234000000000001</v>
      </c>
      <c r="V9" s="16">
        <f t="shared" si="9"/>
        <v>2.5748979591836731E-3</v>
      </c>
      <c r="W9" s="15">
        <v>-0.38322000000000001</v>
      </c>
      <c r="X9" s="16">
        <f t="shared" si="10"/>
        <v>0.3083521340702724</v>
      </c>
      <c r="Y9" s="16">
        <f t="shared" si="11"/>
        <v>2.3262244897959182E-3</v>
      </c>
      <c r="Z9">
        <f t="shared" si="12"/>
        <v>1.9265413535868255E-2</v>
      </c>
      <c r="AA9" s="13">
        <f t="shared" si="13"/>
        <v>3.3344588583925045E-4</v>
      </c>
    </row>
    <row r="10" spans="2:27" x14ac:dyDescent="0.35">
      <c r="B10" s="5">
        <f t="shared" si="14"/>
        <v>10</v>
      </c>
      <c r="C10" s="6">
        <f t="shared" si="0"/>
        <v>-39.392310120488318</v>
      </c>
      <c r="D10" s="7">
        <v>0</v>
      </c>
      <c r="E10" s="6">
        <f t="shared" si="1"/>
        <v>6.945927106677213</v>
      </c>
      <c r="F10" s="20">
        <f t="shared" si="2"/>
        <v>0.17364817766693033</v>
      </c>
      <c r="G10" s="20">
        <v>0</v>
      </c>
      <c r="H10" s="20">
        <f t="shared" si="3"/>
        <v>0.98480775301220791</v>
      </c>
      <c r="I10" s="7">
        <f t="shared" si="4"/>
        <v>-0.98480775301220791</v>
      </c>
      <c r="J10" s="7">
        <v>0</v>
      </c>
      <c r="K10" s="7">
        <f t="shared" si="5"/>
        <v>0.17364817766693033</v>
      </c>
      <c r="L10" s="7">
        <v>0</v>
      </c>
      <c r="M10" s="7">
        <v>1</v>
      </c>
      <c r="N10" s="7">
        <v>0</v>
      </c>
      <c r="O10" s="15">
        <v>3.0571000000000002</v>
      </c>
      <c r="P10" s="16">
        <f t="shared" si="6"/>
        <v>3.1194897959183673E-3</v>
      </c>
      <c r="Q10" s="15">
        <v>2.6955</v>
      </c>
      <c r="R10" s="16">
        <f t="shared" si="7"/>
        <v>2.7505102040816325E-3</v>
      </c>
      <c r="S10" s="15">
        <v>3.1863000000000001</v>
      </c>
      <c r="T10" s="16">
        <f t="shared" si="8"/>
        <v>3.2513265306122448E-3</v>
      </c>
      <c r="U10" s="15">
        <v>2.5424000000000002</v>
      </c>
      <c r="V10" s="16">
        <f t="shared" si="9"/>
        <v>2.5942857142857143E-3</v>
      </c>
      <c r="W10" s="15">
        <v>-0.54630000000000001</v>
      </c>
      <c r="X10" s="16">
        <f t="shared" si="10"/>
        <v>0.30500041777610398</v>
      </c>
      <c r="Y10" s="16">
        <f t="shared" si="11"/>
        <v>3.2513265306122448E-3</v>
      </c>
      <c r="Z10">
        <f t="shared" si="12"/>
        <v>2.1201777023085892E-2</v>
      </c>
      <c r="AA10" s="13">
        <f t="shared" si="13"/>
        <v>3.817397895231506E-4</v>
      </c>
    </row>
    <row r="11" spans="2:27" x14ac:dyDescent="0.35">
      <c r="B11" s="5">
        <f t="shared" si="14"/>
        <v>12.5</v>
      </c>
      <c r="C11" s="6">
        <f t="shared" si="0"/>
        <v>-39.051840284797336</v>
      </c>
      <c r="D11" s="7">
        <v>0</v>
      </c>
      <c r="E11" s="6">
        <f t="shared" si="1"/>
        <v>8.6575845575241157</v>
      </c>
      <c r="F11" s="20">
        <f t="shared" si="2"/>
        <v>0.2164396139381029</v>
      </c>
      <c r="G11" s="20">
        <v>0</v>
      </c>
      <c r="H11" s="20">
        <f t="shared" si="3"/>
        <v>0.97629600711993336</v>
      </c>
      <c r="I11" s="7">
        <f t="shared" si="4"/>
        <v>-0.97629600711993336</v>
      </c>
      <c r="J11" s="7">
        <v>0</v>
      </c>
      <c r="K11" s="7">
        <f t="shared" si="5"/>
        <v>0.2164396139381029</v>
      </c>
      <c r="L11" s="7">
        <v>0</v>
      </c>
      <c r="M11" s="7">
        <v>1</v>
      </c>
      <c r="N11" s="7">
        <v>0</v>
      </c>
      <c r="O11" s="15">
        <v>3.3635999999999999</v>
      </c>
      <c r="P11" s="16">
        <f t="shared" si="6"/>
        <v>3.4322448979591832E-3</v>
      </c>
      <c r="Q11" s="15">
        <v>3.5598000000000001</v>
      </c>
      <c r="R11" s="16">
        <f t="shared" si="7"/>
        <v>3.6324489795918364E-3</v>
      </c>
      <c r="S11" s="15">
        <v>4.2022000000000004</v>
      </c>
      <c r="T11" s="16">
        <f t="shared" si="8"/>
        <v>4.2879591836734697E-3</v>
      </c>
      <c r="U11" s="15">
        <v>2.5135999999999998</v>
      </c>
      <c r="V11" s="16">
        <f t="shared" si="9"/>
        <v>2.564897959183673E-3</v>
      </c>
      <c r="W11" s="15">
        <v>-0.7248</v>
      </c>
      <c r="X11" s="16">
        <f t="shared" si="10"/>
        <v>0.30397211866165347</v>
      </c>
      <c r="Y11" s="16">
        <f t="shared" si="11"/>
        <v>4.2879591836734697E-3</v>
      </c>
      <c r="Z11">
        <f t="shared" si="12"/>
        <v>2.3757870370343003E-2</v>
      </c>
      <c r="AA11" s="13">
        <f t="shared" si="13"/>
        <v>4.329089194414632E-4</v>
      </c>
    </row>
    <row r="12" spans="2:27" x14ac:dyDescent="0.35">
      <c r="B12" s="5">
        <f t="shared" si="14"/>
        <v>15</v>
      </c>
      <c r="C12" s="6">
        <f t="shared" si="0"/>
        <v>-38.637033051562732</v>
      </c>
      <c r="D12" s="7">
        <v>0</v>
      </c>
      <c r="E12" s="6">
        <f t="shared" si="1"/>
        <v>10.35276180410083</v>
      </c>
      <c r="F12" s="20">
        <f t="shared" si="2"/>
        <v>0.25881904510252074</v>
      </c>
      <c r="G12" s="20">
        <v>0</v>
      </c>
      <c r="H12" s="20">
        <f t="shared" si="3"/>
        <v>0.96592582628906831</v>
      </c>
      <c r="I12" s="7">
        <f t="shared" si="4"/>
        <v>-0.96592582628906831</v>
      </c>
      <c r="J12" s="7">
        <v>0</v>
      </c>
      <c r="K12" s="7">
        <f t="shared" si="5"/>
        <v>0.25881904510252074</v>
      </c>
      <c r="L12" s="7">
        <v>0</v>
      </c>
      <c r="M12" s="7">
        <v>1</v>
      </c>
      <c r="N12" s="7">
        <v>0</v>
      </c>
      <c r="O12" s="15">
        <v>3.8129</v>
      </c>
      <c r="P12" s="16">
        <f t="shared" si="6"/>
        <v>3.8907142857142851E-3</v>
      </c>
      <c r="Q12" s="15">
        <v>4.5397999999999996</v>
      </c>
      <c r="R12" s="16">
        <f t="shared" si="7"/>
        <v>4.6324489795918355E-3</v>
      </c>
      <c r="S12" s="15">
        <v>5.3726000000000003</v>
      </c>
      <c r="T12" s="16">
        <f t="shared" si="8"/>
        <v>5.4822448979591834E-3</v>
      </c>
      <c r="U12" s="15">
        <v>2.50787</v>
      </c>
      <c r="V12" s="16">
        <f t="shared" si="9"/>
        <v>2.5590510204081631E-3</v>
      </c>
      <c r="W12" s="15">
        <v>-0.90600000000000003</v>
      </c>
      <c r="X12" s="16">
        <f t="shared" si="10"/>
        <v>0.30781976367494324</v>
      </c>
      <c r="Y12" s="16">
        <f t="shared" si="11"/>
        <v>5.4822448979591834E-3</v>
      </c>
      <c r="Z12">
        <f t="shared" si="12"/>
        <v>2.7371012384535313E-2</v>
      </c>
      <c r="AA12" s="13">
        <f t="shared" si="13"/>
        <v>4.7674300990858698E-4</v>
      </c>
    </row>
    <row r="13" spans="2:27" x14ac:dyDescent="0.35">
      <c r="B13" s="5">
        <f t="shared" si="14"/>
        <v>17.5</v>
      </c>
      <c r="C13" s="6">
        <f t="shared" si="0"/>
        <v>-38.14867802992908</v>
      </c>
      <c r="D13" s="7">
        <v>0</v>
      </c>
      <c r="E13" s="6">
        <f t="shared" si="1"/>
        <v>12.028231980170926</v>
      </c>
      <c r="F13" s="20">
        <f t="shared" si="2"/>
        <v>0.30070579950427312</v>
      </c>
      <c r="G13" s="20">
        <v>0</v>
      </c>
      <c r="H13" s="20">
        <f t="shared" si="3"/>
        <v>0.95371695074822704</v>
      </c>
      <c r="I13" s="7">
        <f t="shared" si="4"/>
        <v>-0.95371695074822704</v>
      </c>
      <c r="J13" s="7">
        <v>0</v>
      </c>
      <c r="K13" s="7">
        <f t="shared" si="5"/>
        <v>0.30070579950427312</v>
      </c>
      <c r="L13" s="7">
        <v>0</v>
      </c>
      <c r="M13" s="7">
        <v>1</v>
      </c>
      <c r="N13" s="7">
        <v>0</v>
      </c>
      <c r="O13" s="15">
        <v>4.3710000000000004</v>
      </c>
      <c r="P13" s="16">
        <f t="shared" si="6"/>
        <v>4.4602040816326526E-3</v>
      </c>
      <c r="Q13" s="15">
        <v>5.6844999999999999</v>
      </c>
      <c r="R13" s="16">
        <f t="shared" si="7"/>
        <v>5.8005102040816318E-3</v>
      </c>
      <c r="S13" s="15">
        <v>6.7361000000000004</v>
      </c>
      <c r="T13" s="16">
        <f t="shared" si="8"/>
        <v>6.8735714285714285E-3</v>
      </c>
      <c r="U13" s="15">
        <v>2.4575</v>
      </c>
      <c r="V13" s="16">
        <f t="shared" si="9"/>
        <v>2.5076530612244893E-3</v>
      </c>
      <c r="W13" s="15">
        <v>-1.0734980000000001</v>
      </c>
      <c r="X13" s="16">
        <f t="shared" si="10"/>
        <v>0.31708828558364632</v>
      </c>
      <c r="Y13" s="16">
        <f t="shared" si="11"/>
        <v>6.8735714285714268E-3</v>
      </c>
      <c r="Z13">
        <f t="shared" si="12"/>
        <v>3.188685525146439E-2</v>
      </c>
      <c r="AA13" s="13">
        <f t="shared" si="13"/>
        <v>4.9602459484466861E-4</v>
      </c>
    </row>
    <row r="14" spans="2:27" x14ac:dyDescent="0.35">
      <c r="B14" s="5">
        <f t="shared" si="14"/>
        <v>20</v>
      </c>
      <c r="C14" s="6">
        <f t="shared" si="0"/>
        <v>-37.587704831436341</v>
      </c>
      <c r="D14" s="7">
        <v>0</v>
      </c>
      <c r="E14" s="6">
        <f t="shared" si="1"/>
        <v>13.680805733026748</v>
      </c>
      <c r="F14" s="20">
        <f t="shared" si="2"/>
        <v>0.34202014332566871</v>
      </c>
      <c r="G14" s="20">
        <v>0</v>
      </c>
      <c r="H14" s="20">
        <f t="shared" si="3"/>
        <v>0.93969262078590854</v>
      </c>
      <c r="I14" s="7">
        <f t="shared" si="4"/>
        <v>-0.93969262078590854</v>
      </c>
      <c r="J14" s="7">
        <v>0</v>
      </c>
      <c r="K14" s="7">
        <f t="shared" si="5"/>
        <v>0.34202014332566871</v>
      </c>
      <c r="L14" s="7">
        <v>0</v>
      </c>
      <c r="M14" s="7">
        <v>1</v>
      </c>
      <c r="N14" s="7">
        <v>0</v>
      </c>
      <c r="O14" s="15">
        <v>5.0423999999999998</v>
      </c>
      <c r="P14" s="16">
        <f t="shared" si="6"/>
        <v>5.1453061224489786E-3</v>
      </c>
      <c r="Q14" s="15">
        <v>6.9329000000000001</v>
      </c>
      <c r="R14" s="16">
        <f t="shared" si="7"/>
        <v>7.0743877551020405E-3</v>
      </c>
      <c r="S14" s="15">
        <v>8.2387999999999995</v>
      </c>
      <c r="T14" s="16">
        <f t="shared" si="8"/>
        <v>8.4069387755102021E-3</v>
      </c>
      <c r="U14" s="15">
        <v>2.3673000000000002</v>
      </c>
      <c r="V14" s="16">
        <f t="shared" si="9"/>
        <v>2.4156122448979593E-3</v>
      </c>
      <c r="W14" s="15">
        <v>-1.2423999999999999</v>
      </c>
      <c r="X14" s="16">
        <f t="shared" si="10"/>
        <v>0.32565454000097105</v>
      </c>
      <c r="Y14" s="16">
        <f t="shared" si="11"/>
        <v>8.4069387755102039E-3</v>
      </c>
      <c r="Z14">
        <f t="shared" si="12"/>
        <v>3.5142190969105591E-2</v>
      </c>
      <c r="AA14" s="13">
        <f t="shared" si="13"/>
        <v>4.894742981019542E-4</v>
      </c>
    </row>
    <row r="15" spans="2:27" x14ac:dyDescent="0.35">
      <c r="B15" s="5">
        <f t="shared" si="14"/>
        <v>22.5</v>
      </c>
      <c r="C15" s="6">
        <f t="shared" si="0"/>
        <v>-36.955181300451471</v>
      </c>
      <c r="D15" s="7">
        <v>0</v>
      </c>
      <c r="E15" s="6">
        <f t="shared" si="1"/>
        <v>15.307337294603592</v>
      </c>
      <c r="F15" s="20">
        <f t="shared" si="2"/>
        <v>0.38268343236508978</v>
      </c>
      <c r="G15" s="20">
        <v>0</v>
      </c>
      <c r="H15" s="20">
        <f t="shared" si="3"/>
        <v>0.92387953251128674</v>
      </c>
      <c r="I15" s="7">
        <f t="shared" si="4"/>
        <v>-0.92387953251128674</v>
      </c>
      <c r="J15" s="7">
        <v>0</v>
      </c>
      <c r="K15" s="7">
        <f t="shared" si="5"/>
        <v>0.38268343236508978</v>
      </c>
      <c r="L15" s="7">
        <v>0</v>
      </c>
      <c r="M15" s="7">
        <v>1</v>
      </c>
      <c r="N15" s="7">
        <v>0</v>
      </c>
      <c r="O15" s="15">
        <v>5.859</v>
      </c>
      <c r="P15" s="16">
        <f t="shared" si="6"/>
        <v>5.9785714285714277E-3</v>
      </c>
      <c r="Q15" s="15">
        <v>8.2340999999999998</v>
      </c>
      <c r="R15" s="16">
        <f t="shared" si="7"/>
        <v>8.4021428571428563E-3</v>
      </c>
      <c r="S15" s="15">
        <v>9.8510000000000009</v>
      </c>
      <c r="T15" s="16">
        <f t="shared" si="8"/>
        <v>1.0052040816326531E-2</v>
      </c>
      <c r="U15" s="15">
        <v>2.262</v>
      </c>
      <c r="V15" s="16">
        <f t="shared" si="9"/>
        <v>2.3081632653061224E-3</v>
      </c>
      <c r="W15" s="15">
        <v>-1.4153</v>
      </c>
      <c r="X15" s="16">
        <f t="shared" si="10"/>
        <v>0.3327825066693737</v>
      </c>
      <c r="Y15" s="16">
        <f t="shared" si="11"/>
        <v>1.0052040816326532E-2</v>
      </c>
      <c r="Z15">
        <f t="shared" si="12"/>
        <v>3.7702961522853642E-2</v>
      </c>
      <c r="AA15" s="13">
        <f t="shared" si="13"/>
        <v>4.7667012439671201E-4</v>
      </c>
    </row>
    <row r="16" spans="2:27" x14ac:dyDescent="0.35">
      <c r="B16" s="5">
        <f t="shared" si="14"/>
        <v>25</v>
      </c>
      <c r="C16" s="6">
        <f t="shared" si="0"/>
        <v>-36.252311481465995</v>
      </c>
      <c r="D16" s="7">
        <v>0</v>
      </c>
      <c r="E16" s="6">
        <f t="shared" si="1"/>
        <v>16.904730469627978</v>
      </c>
      <c r="F16" s="20">
        <f t="shared" si="2"/>
        <v>0.42261826174069944</v>
      </c>
      <c r="G16" s="20">
        <v>0</v>
      </c>
      <c r="H16" s="20">
        <f t="shared" si="3"/>
        <v>0.90630778703664983</v>
      </c>
      <c r="I16" s="7">
        <f t="shared" si="4"/>
        <v>-0.90630778703664983</v>
      </c>
      <c r="J16" s="7">
        <v>0</v>
      </c>
      <c r="K16" s="7">
        <f t="shared" si="5"/>
        <v>0.42261826174069944</v>
      </c>
      <c r="L16" s="7">
        <v>0</v>
      </c>
      <c r="M16" s="7">
        <v>1</v>
      </c>
      <c r="N16" s="7">
        <v>0</v>
      </c>
      <c r="O16" s="15">
        <v>6.827</v>
      </c>
      <c r="P16" s="16">
        <f t="shared" si="6"/>
        <v>6.9663265306122444E-3</v>
      </c>
      <c r="Q16" s="15">
        <v>9.5649999999999995</v>
      </c>
      <c r="R16" s="16">
        <f t="shared" si="7"/>
        <v>9.7602040816326518E-3</v>
      </c>
      <c r="S16" s="15">
        <v>11.557</v>
      </c>
      <c r="T16" s="16">
        <f t="shared" si="8"/>
        <v>1.1792857142857141E-2</v>
      </c>
      <c r="U16" s="15">
        <v>2.1436000000000002</v>
      </c>
      <c r="V16" s="16">
        <f t="shared" si="9"/>
        <v>2.1873469387755102E-3</v>
      </c>
      <c r="W16" s="15">
        <v>-1.5920000000000001</v>
      </c>
      <c r="X16" s="16">
        <f t="shared" si="10"/>
        <v>0.33870118823224021</v>
      </c>
      <c r="Y16" s="16">
        <f t="shared" si="11"/>
        <v>1.1792857142857143E-2</v>
      </c>
      <c r="Z16">
        <f t="shared" si="12"/>
        <v>3.9896571367068721E-2</v>
      </c>
      <c r="AA16" s="13">
        <f t="shared" si="13"/>
        <v>4.6370050424291098E-4</v>
      </c>
    </row>
    <row r="17" spans="2:27" x14ac:dyDescent="0.35">
      <c r="B17" s="5">
        <f t="shared" si="14"/>
        <v>27.5</v>
      </c>
      <c r="C17" s="6">
        <f t="shared" si="0"/>
        <v>-35.480433327128871</v>
      </c>
      <c r="D17" s="7">
        <v>0</v>
      </c>
      <c r="E17" s="6">
        <f t="shared" si="1"/>
        <v>18.469944529401356</v>
      </c>
      <c r="F17" s="20">
        <f t="shared" si="2"/>
        <v>0.46174861323503391</v>
      </c>
      <c r="G17" s="20">
        <v>0</v>
      </c>
      <c r="H17" s="20">
        <f t="shared" si="3"/>
        <v>0.88701083317822182</v>
      </c>
      <c r="I17" s="7">
        <f t="shared" si="4"/>
        <v>-0.88701083317822182</v>
      </c>
      <c r="J17" s="7">
        <v>0</v>
      </c>
      <c r="K17" s="7">
        <f t="shared" si="5"/>
        <v>0.46174861323503391</v>
      </c>
      <c r="L17" s="7">
        <v>0</v>
      </c>
      <c r="M17" s="7">
        <v>1</v>
      </c>
      <c r="N17" s="7">
        <v>0</v>
      </c>
      <c r="O17" s="15">
        <v>7.9349999999999996</v>
      </c>
      <c r="P17" s="16">
        <f t="shared" si="6"/>
        <v>8.0969387755102026E-3</v>
      </c>
      <c r="Q17" s="15">
        <v>10.914999999999999</v>
      </c>
      <c r="R17" s="16">
        <f t="shared" si="7"/>
        <v>1.1137755102040814E-2</v>
      </c>
      <c r="S17" s="15">
        <v>13.347</v>
      </c>
      <c r="T17" s="16">
        <f t="shared" si="8"/>
        <v>1.3619387755102038E-2</v>
      </c>
      <c r="U17" s="15">
        <v>1.9970000000000001</v>
      </c>
      <c r="V17" s="16">
        <f t="shared" si="9"/>
        <v>2.0377551020408164E-3</v>
      </c>
      <c r="W17" s="15">
        <v>-1.7669999999999999</v>
      </c>
      <c r="X17" s="16">
        <f t="shared" si="10"/>
        <v>0.34406389903349066</v>
      </c>
      <c r="Y17" s="16">
        <f t="shared" si="11"/>
        <v>1.3619387755102035E-2</v>
      </c>
      <c r="Z17">
        <f t="shared" si="12"/>
        <v>4.1860998093231551E-2</v>
      </c>
      <c r="AA17" s="13">
        <f t="shared" si="13"/>
        <v>4.4938797812459541E-4</v>
      </c>
    </row>
    <row r="18" spans="2:27" x14ac:dyDescent="0.35">
      <c r="B18" s="5">
        <f t="shared" si="14"/>
        <v>30</v>
      </c>
      <c r="C18" s="6">
        <f t="shared" si="0"/>
        <v>-34.641016151377549</v>
      </c>
      <c r="D18" s="7">
        <v>0</v>
      </c>
      <c r="E18" s="6">
        <f t="shared" si="1"/>
        <v>19.999999999999996</v>
      </c>
      <c r="F18" s="20">
        <f t="shared" si="2"/>
        <v>0.49999999999999989</v>
      </c>
      <c r="G18" s="20">
        <v>0</v>
      </c>
      <c r="H18" s="20">
        <f t="shared" si="3"/>
        <v>0.86602540378443871</v>
      </c>
      <c r="I18" s="7">
        <f t="shared" si="4"/>
        <v>-0.86602540378443871</v>
      </c>
      <c r="J18" s="7">
        <v>0</v>
      </c>
      <c r="K18" s="7">
        <f t="shared" si="5"/>
        <v>0.49999999999999989</v>
      </c>
      <c r="L18" s="7">
        <v>0</v>
      </c>
      <c r="M18" s="7">
        <v>1</v>
      </c>
      <c r="N18" s="7">
        <v>0</v>
      </c>
      <c r="O18" s="15">
        <v>9.1999999999999993</v>
      </c>
      <c r="P18" s="16">
        <f t="shared" si="6"/>
        <v>9.3877551020408144E-3</v>
      </c>
      <c r="Q18" s="15">
        <v>12.25</v>
      </c>
      <c r="R18" s="16">
        <f t="shared" si="7"/>
        <v>1.2499999999999999E-2</v>
      </c>
      <c r="S18" s="15">
        <v>15.21</v>
      </c>
      <c r="T18" s="16">
        <f t="shared" si="8"/>
        <v>1.5520408163265305E-2</v>
      </c>
      <c r="U18" s="15">
        <v>1.8420000000000001</v>
      </c>
      <c r="V18" s="16">
        <f t="shared" si="9"/>
        <v>1.8795918367346938E-3</v>
      </c>
      <c r="W18" s="15">
        <v>-1.9350000000000001</v>
      </c>
      <c r="X18" s="16">
        <f t="shared" si="10"/>
        <v>0.34923426508875743</v>
      </c>
      <c r="Y18" s="16">
        <f t="shared" si="11"/>
        <v>1.5520408163265305E-2</v>
      </c>
      <c r="Z18">
        <f t="shared" si="12"/>
        <v>4.3568178462396918E-2</v>
      </c>
      <c r="AA18" s="13">
        <f t="shared" si="13"/>
        <v>4.3189582569671295E-4</v>
      </c>
    </row>
    <row r="19" spans="2:27" x14ac:dyDescent="0.35">
      <c r="B19" s="5">
        <f t="shared" si="14"/>
        <v>32.5</v>
      </c>
      <c r="C19" s="6">
        <f t="shared" si="0"/>
        <v>-33.735657832515429</v>
      </c>
      <c r="D19" s="7">
        <v>0</v>
      </c>
      <c r="E19" s="6">
        <f t="shared" si="1"/>
        <v>21.491984333872956</v>
      </c>
      <c r="F19" s="20">
        <f t="shared" si="2"/>
        <v>0.53729960834682389</v>
      </c>
      <c r="G19" s="20">
        <v>0</v>
      </c>
      <c r="H19" s="20">
        <f t="shared" si="3"/>
        <v>0.84339144581288572</v>
      </c>
      <c r="I19" s="7">
        <f t="shared" si="4"/>
        <v>-0.84339144581288572</v>
      </c>
      <c r="J19" s="7">
        <v>0</v>
      </c>
      <c r="K19" s="7">
        <f t="shared" si="5"/>
        <v>0.53729960834682389</v>
      </c>
      <c r="L19" s="7">
        <v>0</v>
      </c>
      <c r="M19" s="7">
        <v>1</v>
      </c>
      <c r="N19" s="7">
        <v>0</v>
      </c>
      <c r="O19" s="15">
        <v>10.619</v>
      </c>
      <c r="P19" s="16">
        <f t="shared" si="6"/>
        <v>1.0835714285714284E-2</v>
      </c>
      <c r="Q19" s="15">
        <v>13.541</v>
      </c>
      <c r="R19" s="16">
        <f t="shared" si="7"/>
        <v>1.3817346938775508E-2</v>
      </c>
      <c r="S19" s="15">
        <v>17.125</v>
      </c>
      <c r="T19" s="16">
        <f t="shared" si="8"/>
        <v>1.7474489795918365E-2</v>
      </c>
      <c r="U19" s="15">
        <v>1.6802999999999999</v>
      </c>
      <c r="V19" s="16">
        <f t="shared" si="9"/>
        <v>1.7145918367346936E-3</v>
      </c>
      <c r="W19" s="15">
        <v>-2.0983000000000001</v>
      </c>
      <c r="X19" s="16">
        <f t="shared" si="10"/>
        <v>0.35392473284671533</v>
      </c>
      <c r="Y19" s="16">
        <f t="shared" si="11"/>
        <v>1.7474489795918365E-2</v>
      </c>
      <c r="Z19">
        <f t="shared" si="12"/>
        <v>4.4784252150021464E-2</v>
      </c>
      <c r="AA19" s="13">
        <f t="shared" si="13"/>
        <v>4.1181809027817707E-4</v>
      </c>
    </row>
    <row r="20" spans="2:27" x14ac:dyDescent="0.35">
      <c r="B20" s="5">
        <f t="shared" si="14"/>
        <v>35</v>
      </c>
      <c r="C20" s="6">
        <f t="shared" si="0"/>
        <v>-32.766081771559669</v>
      </c>
      <c r="D20" s="7">
        <v>0</v>
      </c>
      <c r="E20" s="6">
        <f t="shared" si="1"/>
        <v>22.943057454041842</v>
      </c>
      <c r="F20" s="20">
        <f t="shared" si="2"/>
        <v>0.57357643635104605</v>
      </c>
      <c r="G20" s="20">
        <v>0</v>
      </c>
      <c r="H20" s="20">
        <f t="shared" si="3"/>
        <v>0.81915204428899169</v>
      </c>
      <c r="I20" s="7">
        <f t="shared" si="4"/>
        <v>-0.81915204428899169</v>
      </c>
      <c r="J20" s="7">
        <v>0</v>
      </c>
      <c r="K20" s="7">
        <f t="shared" si="5"/>
        <v>0.57357643635104605</v>
      </c>
      <c r="L20" s="7">
        <v>0</v>
      </c>
      <c r="M20" s="7">
        <v>1</v>
      </c>
      <c r="N20" s="7">
        <v>0</v>
      </c>
      <c r="O20" s="15">
        <v>12.176</v>
      </c>
      <c r="P20" s="16">
        <f t="shared" si="6"/>
        <v>1.2424489795918366E-2</v>
      </c>
      <c r="Q20" s="15">
        <v>14.747</v>
      </c>
      <c r="R20" s="16">
        <f t="shared" si="7"/>
        <v>1.5047959183673467E-2</v>
      </c>
      <c r="S20" s="15">
        <v>19.068000000000001</v>
      </c>
      <c r="T20" s="16">
        <f t="shared" si="8"/>
        <v>1.9457142857142857E-2</v>
      </c>
      <c r="U20" s="15">
        <v>1.5125999999999999</v>
      </c>
      <c r="V20" s="16">
        <f t="shared" si="9"/>
        <v>1.5434693877551019E-3</v>
      </c>
      <c r="W20" s="15">
        <v>-2.2557</v>
      </c>
      <c r="X20" s="16">
        <f t="shared" si="10"/>
        <v>0.35815552850849597</v>
      </c>
      <c r="Y20" s="16">
        <f t="shared" si="11"/>
        <v>1.9457142857142864E-2</v>
      </c>
      <c r="Z20">
        <f t="shared" si="12"/>
        <v>4.5439061058742472E-2</v>
      </c>
      <c r="AA20" s="13">
        <f t="shared" si="13"/>
        <v>3.8948239711755859E-4</v>
      </c>
    </row>
    <row r="21" spans="2:27" x14ac:dyDescent="0.35">
      <c r="B21" s="5">
        <f t="shared" si="14"/>
        <v>37.5</v>
      </c>
      <c r="C21" s="6">
        <f t="shared" si="0"/>
        <v>-31.734133611649405</v>
      </c>
      <c r="D21" s="7">
        <v>0</v>
      </c>
      <c r="E21" s="6">
        <f t="shared" si="1"/>
        <v>24.350457160348824</v>
      </c>
      <c r="F21" s="20">
        <f t="shared" si="2"/>
        <v>0.60876142900872066</v>
      </c>
      <c r="G21" s="20">
        <v>0</v>
      </c>
      <c r="H21" s="20">
        <f t="shared" si="3"/>
        <v>0.79335334029123517</v>
      </c>
      <c r="I21" s="7">
        <f t="shared" si="4"/>
        <v>-0.79335334029123517</v>
      </c>
      <c r="J21" s="7">
        <v>0</v>
      </c>
      <c r="K21" s="7">
        <f t="shared" si="5"/>
        <v>0.60876142900872066</v>
      </c>
      <c r="L21" s="7">
        <v>0</v>
      </c>
      <c r="M21" s="7">
        <v>1</v>
      </c>
      <c r="N21" s="7">
        <v>0</v>
      </c>
      <c r="O21" s="15">
        <v>13.882999999999999</v>
      </c>
      <c r="P21" s="16">
        <f t="shared" si="6"/>
        <v>1.4166326530612242E-2</v>
      </c>
      <c r="Q21" s="15">
        <v>15.906000000000001</v>
      </c>
      <c r="R21" s="16">
        <f t="shared" si="7"/>
        <v>1.6230612244897958E-2</v>
      </c>
      <c r="S21" s="15">
        <v>21.074999999999999</v>
      </c>
      <c r="T21" s="16">
        <f t="shared" si="8"/>
        <v>2.1505102040816324E-2</v>
      </c>
      <c r="U21" s="15">
        <v>1.3272999999999999</v>
      </c>
      <c r="V21" s="16">
        <f t="shared" si="9"/>
        <v>1.3543877551020407E-3</v>
      </c>
      <c r="W21" s="15">
        <v>-2.3889999999999998</v>
      </c>
      <c r="X21" s="16">
        <f t="shared" si="10"/>
        <v>0.36309614187425865</v>
      </c>
      <c r="Y21" s="16">
        <f t="shared" si="11"/>
        <v>2.1505102040816328E-2</v>
      </c>
      <c r="Z21">
        <f t="shared" si="12"/>
        <v>4.6935767135818818E-2</v>
      </c>
      <c r="AA21" s="13">
        <f t="shared" si="13"/>
        <v>3.6940872306421473E-4</v>
      </c>
    </row>
    <row r="22" spans="2:27" x14ac:dyDescent="0.35">
      <c r="B22" s="5">
        <f t="shared" si="14"/>
        <v>40</v>
      </c>
      <c r="C22" s="6">
        <f t="shared" si="0"/>
        <v>-30.64177772475912</v>
      </c>
      <c r="D22" s="7">
        <v>0</v>
      </c>
      <c r="E22" s="6">
        <f t="shared" si="1"/>
        <v>25.71150438746157</v>
      </c>
      <c r="F22" s="20">
        <f t="shared" si="2"/>
        <v>0.64278760968653925</v>
      </c>
      <c r="G22" s="20">
        <v>0</v>
      </c>
      <c r="H22" s="20">
        <f t="shared" si="3"/>
        <v>0.76604444311897801</v>
      </c>
      <c r="I22" s="7">
        <f t="shared" si="4"/>
        <v>-0.76604444311897801</v>
      </c>
      <c r="J22" s="7">
        <v>0</v>
      </c>
      <c r="K22" s="7">
        <f t="shared" si="5"/>
        <v>0.64278760968653925</v>
      </c>
      <c r="L22" s="7">
        <v>0</v>
      </c>
      <c r="M22" s="7">
        <v>1</v>
      </c>
      <c r="N22" s="7">
        <v>0</v>
      </c>
      <c r="O22" s="15">
        <v>15.694000000000001</v>
      </c>
      <c r="P22" s="16">
        <f t="shared" si="6"/>
        <v>1.6014285714285714E-2</v>
      </c>
      <c r="Q22" s="15">
        <v>16.9604</v>
      </c>
      <c r="R22" s="16">
        <f t="shared" si="7"/>
        <v>1.7306530612244894E-2</v>
      </c>
      <c r="S22" s="15">
        <v>23.08</v>
      </c>
      <c r="T22" s="16">
        <f t="shared" si="8"/>
        <v>2.3551020408163263E-2</v>
      </c>
      <c r="U22" s="15">
        <v>1.119</v>
      </c>
      <c r="V22" s="16">
        <f t="shared" si="9"/>
        <v>1.1418367346938774E-3</v>
      </c>
      <c r="W22" s="15">
        <v>-2.5102000000000002</v>
      </c>
      <c r="X22" s="16">
        <f t="shared" si="10"/>
        <v>0.36769236811091854</v>
      </c>
      <c r="Y22" s="16">
        <f t="shared" si="11"/>
        <v>2.3551020408163263E-2</v>
      </c>
      <c r="Z22">
        <f t="shared" si="12"/>
        <v>4.6888995070910218E-2</v>
      </c>
      <c r="AA22" s="13">
        <f t="shared" si="13"/>
        <v>3.3972073853795064E-4</v>
      </c>
    </row>
    <row r="23" spans="2:27" x14ac:dyDescent="0.35">
      <c r="B23" s="5">
        <f t="shared" si="14"/>
        <v>42.5</v>
      </c>
      <c r="C23" s="6">
        <f t="shared" si="0"/>
        <v>-29.491093472404959</v>
      </c>
      <c r="D23" s="7">
        <v>0</v>
      </c>
      <c r="E23" s="6">
        <f t="shared" si="1"/>
        <v>27.023608304626411</v>
      </c>
      <c r="F23" s="20">
        <f t="shared" si="2"/>
        <v>0.67559020761566024</v>
      </c>
      <c r="G23" s="20">
        <v>0</v>
      </c>
      <c r="H23" s="20">
        <f t="shared" si="3"/>
        <v>0.73727733681012397</v>
      </c>
      <c r="I23" s="7">
        <f t="shared" si="4"/>
        <v>-0.73727733681012397</v>
      </c>
      <c r="J23" s="7">
        <v>0</v>
      </c>
      <c r="K23" s="7">
        <f t="shared" si="5"/>
        <v>0.67559020761566024</v>
      </c>
      <c r="L23" s="7">
        <v>0</v>
      </c>
      <c r="M23" s="7">
        <v>1</v>
      </c>
      <c r="N23" s="7">
        <v>0</v>
      </c>
      <c r="O23" s="15">
        <v>17.593</v>
      </c>
      <c r="P23" s="16">
        <f t="shared" si="6"/>
        <v>1.795204081632653E-2</v>
      </c>
      <c r="Q23" s="15">
        <v>17.859000000000002</v>
      </c>
      <c r="R23" s="16">
        <f t="shared" si="7"/>
        <v>1.8223469387755101E-2</v>
      </c>
      <c r="S23" s="15">
        <v>25.052</v>
      </c>
      <c r="T23" s="16">
        <f t="shared" si="8"/>
        <v>2.5563265306122445E-2</v>
      </c>
      <c r="U23" s="15">
        <v>0.90569999999999995</v>
      </c>
      <c r="V23" s="16">
        <f t="shared" si="9"/>
        <v>9.2418367346938765E-4</v>
      </c>
      <c r="W23" s="15">
        <v>-2.621</v>
      </c>
      <c r="X23" s="16">
        <f t="shared" si="10"/>
        <v>0.37183081456171163</v>
      </c>
      <c r="Y23" s="16">
        <f t="shared" si="11"/>
        <v>2.5563265306122442E-2</v>
      </c>
      <c r="Z23">
        <f t="shared" si="12"/>
        <v>4.6117255999917665E-2</v>
      </c>
      <c r="AA23" s="13">
        <f t="shared" si="13"/>
        <v>3.0918526441295417E-4</v>
      </c>
    </row>
    <row r="24" spans="2:27" x14ac:dyDescent="0.35">
      <c r="B24" s="5">
        <f t="shared" si="14"/>
        <v>45</v>
      </c>
      <c r="C24" s="6">
        <f t="shared" si="0"/>
        <v>-28.284271247461902</v>
      </c>
      <c r="D24" s="7">
        <v>0</v>
      </c>
      <c r="E24" s="6">
        <f t="shared" si="1"/>
        <v>28.284271247461898</v>
      </c>
      <c r="F24" s="20">
        <f t="shared" si="2"/>
        <v>0.70710678118654746</v>
      </c>
      <c r="G24" s="20">
        <v>0</v>
      </c>
      <c r="H24" s="20">
        <f t="shared" si="3"/>
        <v>0.70710678118654757</v>
      </c>
      <c r="I24" s="7">
        <f t="shared" si="4"/>
        <v>-0.70710678118654757</v>
      </c>
      <c r="J24" s="7">
        <v>0</v>
      </c>
      <c r="K24" s="7">
        <f t="shared" si="5"/>
        <v>0.70710678118654746</v>
      </c>
      <c r="L24" s="7">
        <v>0</v>
      </c>
      <c r="M24" s="7">
        <v>1</v>
      </c>
      <c r="N24" s="7">
        <v>0</v>
      </c>
      <c r="O24" s="15">
        <v>19.553999999999998</v>
      </c>
      <c r="P24" s="16">
        <f t="shared" si="6"/>
        <v>1.9953061224489792E-2</v>
      </c>
      <c r="Q24" s="15">
        <v>18.504999999999999</v>
      </c>
      <c r="R24" s="16">
        <f t="shared" si="7"/>
        <v>1.8882653061224487E-2</v>
      </c>
      <c r="S24" s="15">
        <v>26.911000000000001</v>
      </c>
      <c r="T24" s="16">
        <f t="shared" si="8"/>
        <v>2.7460204081632651E-2</v>
      </c>
      <c r="U24" s="15">
        <v>0.7419</v>
      </c>
      <c r="V24" s="16">
        <f t="shared" si="9"/>
        <v>7.5704081632653052E-4</v>
      </c>
      <c r="W24" s="15">
        <v>-2.7347999999999999</v>
      </c>
      <c r="X24" s="16">
        <f t="shared" si="10"/>
        <v>0.37482932872059754</v>
      </c>
      <c r="Y24" s="16">
        <f t="shared" si="11"/>
        <v>2.7460204081632647E-2</v>
      </c>
      <c r="Z24">
        <f t="shared" si="12"/>
        <v>4.3474634332579642E-2</v>
      </c>
      <c r="AA24" s="13">
        <f t="shared" si="13"/>
        <v>2.7500051100014375E-4</v>
      </c>
    </row>
    <row r="25" spans="2:27" x14ac:dyDescent="0.35">
      <c r="B25" s="5">
        <f t="shared" si="14"/>
        <v>47.5</v>
      </c>
      <c r="C25" s="6">
        <f t="shared" si="0"/>
        <v>-27.023608304626411</v>
      </c>
      <c r="D25" s="7">
        <v>0</v>
      </c>
      <c r="E25" s="6">
        <f t="shared" si="1"/>
        <v>29.491093472404962</v>
      </c>
      <c r="F25" s="20">
        <f t="shared" si="2"/>
        <v>0.73727733681012408</v>
      </c>
      <c r="G25" s="20">
        <v>0</v>
      </c>
      <c r="H25" s="20">
        <f t="shared" si="3"/>
        <v>0.67559020761566024</v>
      </c>
      <c r="I25" s="7">
        <f t="shared" si="4"/>
        <v>-0.67559020761566024</v>
      </c>
      <c r="J25" s="7">
        <v>0</v>
      </c>
      <c r="K25" s="7">
        <f t="shared" si="5"/>
        <v>0.73727733681012408</v>
      </c>
      <c r="L25" s="7">
        <v>0</v>
      </c>
      <c r="M25" s="7">
        <v>1</v>
      </c>
      <c r="N25" s="7">
        <v>0</v>
      </c>
      <c r="O25" s="15">
        <v>21.492000000000001</v>
      </c>
      <c r="P25" s="16">
        <f t="shared" si="6"/>
        <v>2.1930612244897958E-2</v>
      </c>
      <c r="Q25" s="15">
        <v>18.96</v>
      </c>
      <c r="R25" s="16">
        <f t="shared" si="7"/>
        <v>1.9346938775510202E-2</v>
      </c>
      <c r="S25" s="15">
        <v>28.65</v>
      </c>
      <c r="T25" s="16">
        <f t="shared" si="8"/>
        <v>2.9234693877551017E-2</v>
      </c>
      <c r="U25" s="15">
        <v>0.54479999999999995</v>
      </c>
      <c r="V25" s="16">
        <f t="shared" si="9"/>
        <v>5.5591836734693865E-4</v>
      </c>
      <c r="W25" s="15">
        <v>-2.8464999999999998</v>
      </c>
      <c r="X25" s="16">
        <f t="shared" si="10"/>
        <v>0.37709892425828972</v>
      </c>
      <c r="Y25" s="16">
        <f t="shared" si="11"/>
        <v>2.9234693877551017E-2</v>
      </c>
      <c r="Z25">
        <f t="shared" si="12"/>
        <v>4.0668310438061274E-2</v>
      </c>
      <c r="AA25" s="13">
        <f t="shared" si="13"/>
        <v>2.4588687458934627E-4</v>
      </c>
    </row>
    <row r="26" spans="2:27" x14ac:dyDescent="0.35">
      <c r="B26" s="5">
        <f t="shared" si="14"/>
        <v>50</v>
      </c>
      <c r="C26" s="6">
        <f t="shared" si="0"/>
        <v>-25.711504387461574</v>
      </c>
      <c r="D26" s="7">
        <v>0</v>
      </c>
      <c r="E26" s="6">
        <f t="shared" si="1"/>
        <v>30.64177772475912</v>
      </c>
      <c r="F26" s="20">
        <f t="shared" si="2"/>
        <v>0.76604444311897801</v>
      </c>
      <c r="G26" s="20">
        <v>0</v>
      </c>
      <c r="H26" s="20">
        <f t="shared" si="3"/>
        <v>0.64278760968653936</v>
      </c>
      <c r="I26" s="7">
        <f t="shared" si="4"/>
        <v>-0.64278760968653936</v>
      </c>
      <c r="J26" s="7">
        <v>0</v>
      </c>
      <c r="K26" s="7">
        <f t="shared" si="5"/>
        <v>0.76604444311897801</v>
      </c>
      <c r="L26" s="7">
        <v>0</v>
      </c>
      <c r="M26" s="7">
        <v>1</v>
      </c>
      <c r="N26" s="7">
        <v>0</v>
      </c>
      <c r="O26" s="15">
        <v>23.436</v>
      </c>
      <c r="P26" s="16">
        <f t="shared" si="6"/>
        <v>2.3914285714285711E-2</v>
      </c>
      <c r="Q26" s="15">
        <v>19.239000000000001</v>
      </c>
      <c r="R26" s="16">
        <f t="shared" si="7"/>
        <v>1.9631632653061223E-2</v>
      </c>
      <c r="S26" s="15">
        <v>30.32</v>
      </c>
      <c r="T26" s="16">
        <f t="shared" si="8"/>
        <v>3.0938775510204079E-2</v>
      </c>
      <c r="U26" s="15">
        <v>0.32669999999999999</v>
      </c>
      <c r="V26" s="16">
        <f t="shared" si="9"/>
        <v>3.3336734693877545E-4</v>
      </c>
      <c r="W26" s="15">
        <v>-2.9386999999999999</v>
      </c>
      <c r="X26" s="16">
        <f t="shared" si="10"/>
        <v>0.37953037678100265</v>
      </c>
      <c r="Y26" s="16">
        <f t="shared" si="11"/>
        <v>3.0938775510204075E-2</v>
      </c>
      <c r="Z26">
        <f t="shared" si="12"/>
        <v>3.9054674198713266E-2</v>
      </c>
      <c r="AA26" s="13">
        <f t="shared" si="13"/>
        <v>2.2471456596959147E-4</v>
      </c>
    </row>
    <row r="27" spans="2:27" x14ac:dyDescent="0.35">
      <c r="B27" s="5">
        <f t="shared" si="14"/>
        <v>52.5</v>
      </c>
      <c r="C27" s="6">
        <f t="shared" si="0"/>
        <v>-24.350457160348824</v>
      </c>
      <c r="D27" s="7">
        <v>0</v>
      </c>
      <c r="E27" s="6">
        <f>$B$3*SIN(RADIANS(B27))</f>
        <v>31.734133611649405</v>
      </c>
      <c r="F27" s="20">
        <f t="shared" si="2"/>
        <v>0.79335334029123517</v>
      </c>
      <c r="G27" s="20">
        <v>0</v>
      </c>
      <c r="H27" s="20">
        <f t="shared" si="3"/>
        <v>0.60876142900872066</v>
      </c>
      <c r="I27" s="7">
        <f t="shared" si="4"/>
        <v>-0.60876142900872066</v>
      </c>
      <c r="J27" s="7">
        <v>0</v>
      </c>
      <c r="K27" s="7">
        <f t="shared" si="5"/>
        <v>0.79335334029123517</v>
      </c>
      <c r="L27" s="7">
        <v>0</v>
      </c>
      <c r="M27" s="7">
        <v>1</v>
      </c>
      <c r="N27" s="7">
        <v>0</v>
      </c>
      <c r="O27" s="15">
        <v>25.364999999999998</v>
      </c>
      <c r="P27" s="16">
        <f t="shared" si="6"/>
        <v>2.5882653061224486E-2</v>
      </c>
      <c r="Q27" s="15">
        <v>19.329000000000001</v>
      </c>
      <c r="R27" s="16">
        <f>2*Q27/(1.225*$B$3^2)</f>
        <v>1.9723469387755099E-2</v>
      </c>
      <c r="S27" s="15">
        <v>31.89</v>
      </c>
      <c r="T27" s="16">
        <f t="shared" si="8"/>
        <v>3.2540816326530608E-2</v>
      </c>
      <c r="U27" s="15">
        <v>0.10664999999999999</v>
      </c>
      <c r="V27" s="16">
        <f t="shared" si="9"/>
        <v>1.0882653061224488E-4</v>
      </c>
      <c r="W27" s="15">
        <v>-3.0173999999999999</v>
      </c>
      <c r="X27" s="16">
        <f t="shared" si="10"/>
        <v>0.38183419717779871</v>
      </c>
      <c r="Y27" s="16">
        <f t="shared" si="11"/>
        <v>3.2540816326530608E-2</v>
      </c>
      <c r="Z27">
        <f t="shared" si="12"/>
        <v>3.6716070953281305E-2</v>
      </c>
      <c r="AA27" s="13">
        <f t="shared" si="13"/>
        <v>2.0133488316309404E-4</v>
      </c>
    </row>
    <row r="28" spans="2:27" x14ac:dyDescent="0.35">
      <c r="B28" s="5">
        <f t="shared" si="14"/>
        <v>55</v>
      </c>
      <c r="C28" s="6">
        <f t="shared" si="0"/>
        <v>-22.943057454041845</v>
      </c>
      <c r="D28" s="7">
        <v>0</v>
      </c>
      <c r="E28" s="6">
        <f t="shared" si="1"/>
        <v>32.766081771559669</v>
      </c>
      <c r="F28" s="20">
        <f t="shared" si="2"/>
        <v>0.81915204428899169</v>
      </c>
      <c r="G28" s="20">
        <v>0</v>
      </c>
      <c r="H28" s="20">
        <f t="shared" si="3"/>
        <v>0.57357643635104616</v>
      </c>
      <c r="I28" s="7">
        <f t="shared" si="4"/>
        <v>-0.57357643635104616</v>
      </c>
      <c r="J28" s="7">
        <v>0</v>
      </c>
      <c r="K28" s="7">
        <f t="shared" si="5"/>
        <v>0.81915204428899169</v>
      </c>
      <c r="L28" s="7">
        <v>0</v>
      </c>
      <c r="M28" s="7">
        <v>1</v>
      </c>
      <c r="N28" s="7">
        <v>0</v>
      </c>
      <c r="O28" s="15">
        <v>27.254000000000001</v>
      </c>
      <c r="P28" s="16">
        <f t="shared" si="6"/>
        <v>2.781020408163265E-2</v>
      </c>
      <c r="Q28" s="15">
        <v>19.229700000000001</v>
      </c>
      <c r="R28" s="16">
        <f t="shared" ref="R28:R42" si="15">2*Q28/(1.225*$B$3^2)</f>
        <v>1.9622142857142855E-2</v>
      </c>
      <c r="S28" s="15">
        <f>33.355</f>
        <v>33.354999999999997</v>
      </c>
      <c r="T28" s="16">
        <f t="shared" si="8"/>
        <v>3.403571428571428E-2</v>
      </c>
      <c r="U28" s="15">
        <v>-0.11973</v>
      </c>
      <c r="V28" s="16">
        <f t="shared" si="9"/>
        <v>-1.2217346938775509E-4</v>
      </c>
      <c r="W28" s="15">
        <v>-3.0735000000000001</v>
      </c>
      <c r="X28" s="16">
        <f t="shared" si="10"/>
        <v>0.38430809431869284</v>
      </c>
      <c r="Y28" s="16">
        <f t="shared" si="11"/>
        <v>3.4035714285714273E-2</v>
      </c>
      <c r="Z28">
        <f t="shared" si="12"/>
        <v>3.4260537545577764E-2</v>
      </c>
      <c r="AA28" s="13">
        <f t="shared" si="13"/>
        <v>1.7817419721493375E-4</v>
      </c>
    </row>
    <row r="29" spans="2:27" x14ac:dyDescent="0.35">
      <c r="B29" s="5">
        <f t="shared" si="14"/>
        <v>57.5</v>
      </c>
      <c r="C29" s="6">
        <f t="shared" si="0"/>
        <v>-21.491984333872956</v>
      </c>
      <c r="D29" s="7">
        <v>0</v>
      </c>
      <c r="E29" s="6">
        <f t="shared" si="1"/>
        <v>33.735657832515429</v>
      </c>
      <c r="F29" s="20">
        <f t="shared" si="2"/>
        <v>0.84339144581288572</v>
      </c>
      <c r="G29" s="20">
        <v>0</v>
      </c>
      <c r="H29" s="20">
        <f t="shared" si="3"/>
        <v>0.53729960834682389</v>
      </c>
      <c r="I29" s="7">
        <f t="shared" si="4"/>
        <v>-0.53729960834682389</v>
      </c>
      <c r="J29" s="7">
        <v>0</v>
      </c>
      <c r="K29" s="7">
        <f t="shared" si="5"/>
        <v>0.84339144581288572</v>
      </c>
      <c r="L29" s="7">
        <v>0</v>
      </c>
      <c r="M29" s="7">
        <v>1</v>
      </c>
      <c r="N29" s="7">
        <v>0</v>
      </c>
      <c r="O29" s="15">
        <v>29.059000000000001</v>
      </c>
      <c r="P29" s="16">
        <f t="shared" si="6"/>
        <v>2.9652040816326528E-2</v>
      </c>
      <c r="Q29" s="15">
        <v>18.934999999999999</v>
      </c>
      <c r="R29" s="16">
        <f t="shared" si="15"/>
        <v>1.9321428571428569E-2</v>
      </c>
      <c r="S29" s="15">
        <v>34.68</v>
      </c>
      <c r="T29" s="16">
        <f t="shared" si="8"/>
        <v>3.5387755102040813E-2</v>
      </c>
      <c r="U29" s="15">
        <v>-0.35610000000000003</v>
      </c>
      <c r="V29" s="16">
        <f t="shared" si="9"/>
        <v>-3.6336734693877547E-4</v>
      </c>
      <c r="W29" s="15">
        <v>-3.1150000000000002</v>
      </c>
      <c r="X29" s="16">
        <f t="shared" si="10"/>
        <v>0.38663197739331029</v>
      </c>
      <c r="Y29" s="16">
        <f t="shared" si="11"/>
        <v>3.5387755102040813E-2</v>
      </c>
      <c r="Z29">
        <f t="shared" si="12"/>
        <v>3.0986493001973148E-2</v>
      </c>
      <c r="AA29" s="13">
        <f t="shared" si="13"/>
        <v>1.5312159479762488E-4</v>
      </c>
    </row>
    <row r="30" spans="2:27" x14ac:dyDescent="0.35">
      <c r="B30" s="5">
        <f t="shared" si="14"/>
        <v>60</v>
      </c>
      <c r="C30" s="6">
        <f t="shared" si="0"/>
        <v>-20.000000000000004</v>
      </c>
      <c r="D30" s="7">
        <v>0</v>
      </c>
      <c r="E30" s="6">
        <f t="shared" si="1"/>
        <v>34.641016151377542</v>
      </c>
      <c r="F30" s="20">
        <f t="shared" si="2"/>
        <v>0.8660254037844386</v>
      </c>
      <c r="G30" s="20">
        <v>0</v>
      </c>
      <c r="H30" s="20">
        <f t="shared" si="3"/>
        <v>0.50000000000000011</v>
      </c>
      <c r="I30" s="7">
        <f t="shared" si="4"/>
        <v>-0.50000000000000011</v>
      </c>
      <c r="J30" s="7">
        <v>0</v>
      </c>
      <c r="K30" s="7">
        <f t="shared" si="5"/>
        <v>0.8660254037844386</v>
      </c>
      <c r="L30" s="7">
        <v>0</v>
      </c>
      <c r="M30" s="7">
        <v>1</v>
      </c>
      <c r="N30" s="7">
        <v>0</v>
      </c>
      <c r="O30" s="15">
        <v>30.768999999999998</v>
      </c>
      <c r="P30" s="16">
        <f t="shared" si="6"/>
        <v>3.1396938775510197E-2</v>
      </c>
      <c r="Q30" s="15">
        <v>18.478000000000002</v>
      </c>
      <c r="R30" s="16">
        <f t="shared" si="15"/>
        <v>1.8855102040816325E-2</v>
      </c>
      <c r="S30" s="15">
        <v>35.8855</v>
      </c>
      <c r="T30" s="16">
        <f t="shared" si="8"/>
        <v>3.6617857142857139E-2</v>
      </c>
      <c r="U30" s="15">
        <v>-0.61780000000000002</v>
      </c>
      <c r="V30" s="16">
        <f t="shared" si="9"/>
        <v>-6.3040816326530606E-4</v>
      </c>
      <c r="W30" s="15">
        <v>-3.1364000000000001</v>
      </c>
      <c r="X30" s="16">
        <f t="shared" si="10"/>
        <v>0.38905299657521841</v>
      </c>
      <c r="Y30" s="16">
        <f t="shared" si="11"/>
        <v>3.6617857142857133E-2</v>
      </c>
      <c r="Z30">
        <f>(T30-T29)/RADIANS(B30-B29)</f>
        <v>2.8191862123681931E-2</v>
      </c>
      <c r="AA30" s="13">
        <f t="shared" si="13"/>
        <v>1.3190302109877458E-4</v>
      </c>
    </row>
    <row r="31" spans="2:27" x14ac:dyDescent="0.35">
      <c r="B31" s="5">
        <f t="shared" si="14"/>
        <v>62.5</v>
      </c>
      <c r="C31" s="6">
        <f t="shared" si="0"/>
        <v>-18.469944529401353</v>
      </c>
      <c r="D31" s="7">
        <v>0</v>
      </c>
      <c r="E31" s="6">
        <f t="shared" si="1"/>
        <v>35.480433327128871</v>
      </c>
      <c r="F31" s="20">
        <f t="shared" si="2"/>
        <v>0.88701083317822182</v>
      </c>
      <c r="G31" s="20">
        <v>0</v>
      </c>
      <c r="H31" s="20">
        <f t="shared" si="3"/>
        <v>0.4617486132350338</v>
      </c>
      <c r="I31" s="7">
        <f t="shared" si="4"/>
        <v>-0.4617486132350338</v>
      </c>
      <c r="J31" s="7">
        <v>0</v>
      </c>
      <c r="K31" s="7">
        <f t="shared" si="5"/>
        <v>0.88701083317822182</v>
      </c>
      <c r="L31" s="7">
        <v>0</v>
      </c>
      <c r="M31" s="7">
        <v>1</v>
      </c>
      <c r="N31" s="7">
        <v>0</v>
      </c>
      <c r="O31" s="15">
        <v>32.395000000000003</v>
      </c>
      <c r="P31" s="16">
        <f t="shared" si="6"/>
        <v>3.305612244897959E-2</v>
      </c>
      <c r="Q31" s="15">
        <v>18.039000000000001</v>
      </c>
      <c r="R31" s="16">
        <f t="shared" si="15"/>
        <v>1.8407142857142858E-2</v>
      </c>
      <c r="S31" s="15">
        <v>37.064</v>
      </c>
      <c r="T31" s="16">
        <f t="shared" si="8"/>
        <v>3.7820408163265304E-2</v>
      </c>
      <c r="U31" s="15">
        <v>-1.0441</v>
      </c>
      <c r="V31" s="16">
        <f t="shared" si="9"/>
        <v>-1.0654081632653061E-3</v>
      </c>
      <c r="W31" s="15">
        <v>-3.1674000000000002</v>
      </c>
      <c r="X31" s="16">
        <f t="shared" si="10"/>
        <v>0.39099561312324627</v>
      </c>
      <c r="Y31" s="16">
        <f t="shared" si="11"/>
        <v>3.7820408163265297E-2</v>
      </c>
      <c r="Z31">
        <f t="shared" ref="Z31:Z42" si="16">(T31-T30)/RADIANS(B13-B12)</f>
        <v>2.7560439247415337E-2</v>
      </c>
      <c r="AA31" s="13">
        <f t="shared" si="13"/>
        <v>1.2328024202446178E-4</v>
      </c>
    </row>
    <row r="32" spans="2:27" x14ac:dyDescent="0.35">
      <c r="B32" s="5">
        <f t="shared" si="14"/>
        <v>65</v>
      </c>
      <c r="C32" s="6">
        <f t="shared" si="0"/>
        <v>-16.904730469627978</v>
      </c>
      <c r="D32" s="7">
        <v>0</v>
      </c>
      <c r="E32" s="6">
        <f t="shared" si="1"/>
        <v>36.252311481465995</v>
      </c>
      <c r="F32" s="20">
        <f t="shared" si="2"/>
        <v>0.90630778703664983</v>
      </c>
      <c r="G32" s="20">
        <v>0</v>
      </c>
      <c r="H32" s="20">
        <f t="shared" si="3"/>
        <v>0.42261826174069944</v>
      </c>
      <c r="I32" s="7">
        <f t="shared" si="4"/>
        <v>-0.42261826174069944</v>
      </c>
      <c r="J32" s="7">
        <v>0</v>
      </c>
      <c r="K32" s="7">
        <f t="shared" si="5"/>
        <v>0.90630778703664983</v>
      </c>
      <c r="L32" s="7">
        <v>0</v>
      </c>
      <c r="M32" s="7">
        <v>1</v>
      </c>
      <c r="N32" s="7">
        <v>0</v>
      </c>
      <c r="O32" s="15">
        <v>33.927999999999997</v>
      </c>
      <c r="P32" s="16">
        <f t="shared" si="6"/>
        <v>3.4620408163265302E-2</v>
      </c>
      <c r="Q32" s="15">
        <v>17.172000000000001</v>
      </c>
      <c r="R32" s="16">
        <f t="shared" si="15"/>
        <v>1.7522448979591834E-2</v>
      </c>
      <c r="S32" s="15">
        <v>38.006999999999998</v>
      </c>
      <c r="T32" s="16">
        <f t="shared" si="8"/>
        <v>3.8782653061224484E-2</v>
      </c>
      <c r="U32" s="15">
        <v>-1.2250000000000001</v>
      </c>
      <c r="V32" s="16">
        <f t="shared" si="9"/>
        <v>-1.25E-3</v>
      </c>
      <c r="W32" s="15">
        <v>-3.1518000000000002</v>
      </c>
      <c r="X32" s="16">
        <f t="shared" si="10"/>
        <v>0.39352637073170732</v>
      </c>
      <c r="Y32" s="16">
        <f t="shared" si="11"/>
        <v>3.8782653061224484E-2</v>
      </c>
      <c r="Z32">
        <f t="shared" si="16"/>
        <v>2.2053028604423035E-2</v>
      </c>
      <c r="AA32" s="13">
        <f t="shared" si="13"/>
        <v>9.2889035713038292E-5</v>
      </c>
    </row>
    <row r="33" spans="2:27" x14ac:dyDescent="0.35">
      <c r="B33" s="5">
        <f t="shared" si="14"/>
        <v>67.5</v>
      </c>
      <c r="C33" s="6">
        <f t="shared" si="0"/>
        <v>-15.307337294603593</v>
      </c>
      <c r="D33" s="7">
        <v>0</v>
      </c>
      <c r="E33" s="6">
        <f t="shared" si="1"/>
        <v>36.955181300451471</v>
      </c>
      <c r="F33" s="20">
        <f t="shared" si="2"/>
        <v>0.92387953251128674</v>
      </c>
      <c r="G33" s="20">
        <v>0</v>
      </c>
      <c r="H33" s="20">
        <f t="shared" si="3"/>
        <v>0.38268343236508984</v>
      </c>
      <c r="I33" s="7">
        <f t="shared" si="4"/>
        <v>-0.38268343236508984</v>
      </c>
      <c r="J33" s="7">
        <v>0</v>
      </c>
      <c r="K33" s="7">
        <f t="shared" si="5"/>
        <v>0.92387953251128674</v>
      </c>
      <c r="L33" s="7">
        <v>0</v>
      </c>
      <c r="M33" s="7">
        <v>1</v>
      </c>
      <c r="N33" s="7">
        <v>0</v>
      </c>
      <c r="O33" s="15">
        <v>35.420999999999999</v>
      </c>
      <c r="P33" s="16">
        <f>2*O33/(1.225*$B$3^2)</f>
        <v>3.6143877551020401E-2</v>
      </c>
      <c r="Q33" s="15">
        <v>16.123999999999999</v>
      </c>
      <c r="R33" s="16">
        <f t="shared" si="15"/>
        <v>1.6453061224489793E-2</v>
      </c>
      <c r="S33" s="15">
        <v>38.895000000000003</v>
      </c>
      <c r="T33" s="16">
        <f t="shared" si="8"/>
        <v>3.9688775510204083E-2</v>
      </c>
      <c r="U33" s="15">
        <v>-1.3420000000000001</v>
      </c>
      <c r="V33" s="16">
        <f t="shared" si="9"/>
        <v>-1.3693877551020407E-3</v>
      </c>
      <c r="W33" s="15">
        <v>-3.101</v>
      </c>
      <c r="X33" s="16">
        <f t="shared" si="10"/>
        <v>0.39672572860264821</v>
      </c>
      <c r="Y33" s="16">
        <f t="shared" si="11"/>
        <v>3.9688775510204097E-2</v>
      </c>
      <c r="Z33">
        <f t="shared" si="16"/>
        <v>2.0766796819435711E-2</v>
      </c>
      <c r="AA33" s="13">
        <f t="shared" si="13"/>
        <v>8.0852152725327046E-5</v>
      </c>
    </row>
    <row r="34" spans="2:27" x14ac:dyDescent="0.35">
      <c r="B34" s="5">
        <f t="shared" si="14"/>
        <v>70</v>
      </c>
      <c r="C34" s="6">
        <f t="shared" si="0"/>
        <v>-13.680805733026753</v>
      </c>
      <c r="D34" s="7">
        <v>0</v>
      </c>
      <c r="E34" s="6">
        <f t="shared" si="1"/>
        <v>37.587704831436334</v>
      </c>
      <c r="F34" s="20">
        <f t="shared" si="2"/>
        <v>0.93969262078590832</v>
      </c>
      <c r="G34" s="20">
        <v>0</v>
      </c>
      <c r="H34" s="20">
        <f t="shared" si="3"/>
        <v>0.34202014332566882</v>
      </c>
      <c r="I34" s="7">
        <f t="shared" si="4"/>
        <v>-0.34202014332566882</v>
      </c>
      <c r="J34" s="7">
        <v>0</v>
      </c>
      <c r="K34" s="7">
        <f t="shared" si="5"/>
        <v>0.93969262078590832</v>
      </c>
      <c r="L34" s="7">
        <v>0</v>
      </c>
      <c r="M34" s="7">
        <v>1</v>
      </c>
      <c r="N34" s="7">
        <v>0</v>
      </c>
      <c r="O34" s="15">
        <v>36.872999999999998</v>
      </c>
      <c r="P34" s="16">
        <f t="shared" si="6"/>
        <v>3.7625510204081627E-2</v>
      </c>
      <c r="Q34" s="15">
        <v>14.933</v>
      </c>
      <c r="R34" s="16">
        <f t="shared" si="15"/>
        <v>1.5237755102040814E-2</v>
      </c>
      <c r="S34" s="15">
        <v>39.756999999999998</v>
      </c>
      <c r="T34" s="16">
        <f t="shared" si="8"/>
        <v>4.056836734693877E-2</v>
      </c>
      <c r="U34" s="15">
        <v>-1.421</v>
      </c>
      <c r="V34" s="16">
        <f t="shared" si="9"/>
        <v>-1.4499999999999999E-3</v>
      </c>
      <c r="W34" s="15">
        <v>-3.0259999999999998</v>
      </c>
      <c r="X34" s="16">
        <f t="shared" si="10"/>
        <v>0.4003408172749453</v>
      </c>
      <c r="Y34" s="16">
        <f t="shared" si="11"/>
        <v>4.056836734693877E-2</v>
      </c>
      <c r="Z34">
        <f t="shared" si="16"/>
        <v>2.0158759975623105E-2</v>
      </c>
      <c r="AA34" s="13">
        <f t="shared" si="13"/>
        <v>7.1528734698844619E-5</v>
      </c>
    </row>
    <row r="35" spans="2:27" x14ac:dyDescent="0.35">
      <c r="B35" s="5">
        <f t="shared" si="14"/>
        <v>72.5</v>
      </c>
      <c r="C35" s="6">
        <f t="shared" si="0"/>
        <v>-12.028231980170922</v>
      </c>
      <c r="D35" s="7">
        <v>0</v>
      </c>
      <c r="E35" s="6">
        <f t="shared" si="1"/>
        <v>38.14867802992908</v>
      </c>
      <c r="F35" s="20">
        <f t="shared" si="2"/>
        <v>0.95371695074822704</v>
      </c>
      <c r="G35" s="20">
        <v>0</v>
      </c>
      <c r="H35" s="20">
        <f t="shared" si="3"/>
        <v>0.30070579950427306</v>
      </c>
      <c r="I35" s="7">
        <f t="shared" si="4"/>
        <v>-0.30070579950427306</v>
      </c>
      <c r="J35" s="7">
        <v>0</v>
      </c>
      <c r="K35" s="7">
        <f t="shared" si="5"/>
        <v>0.95371695074822704</v>
      </c>
      <c r="L35" s="7">
        <v>0</v>
      </c>
      <c r="M35" s="7">
        <v>1</v>
      </c>
      <c r="N35" s="7">
        <v>0</v>
      </c>
      <c r="O35" s="15">
        <v>38.241999999999997</v>
      </c>
      <c r="P35" s="16">
        <f t="shared" si="6"/>
        <v>3.9022448979591833E-2</v>
      </c>
      <c r="Q35" s="15">
        <v>13.321</v>
      </c>
      <c r="R35" s="16">
        <f t="shared" si="15"/>
        <v>1.3592857142857141E-2</v>
      </c>
      <c r="S35" s="15">
        <v>40.476999999999997</v>
      </c>
      <c r="T35" s="16">
        <f t="shared" si="8"/>
        <v>4.130306122448979E-2</v>
      </c>
      <c r="U35" s="15">
        <v>-6.5839999999999996E-2</v>
      </c>
      <c r="V35" s="16">
        <f t="shared" si="9"/>
        <v>-6.7183673469387744E-5</v>
      </c>
      <c r="W35" s="15">
        <v>-2.9417</v>
      </c>
      <c r="X35" s="16">
        <f t="shared" si="10"/>
        <v>0.40377735939916498</v>
      </c>
      <c r="Y35" s="16">
        <f t="shared" si="11"/>
        <v>4.130306122448979E-2</v>
      </c>
      <c r="Z35">
        <f t="shared" si="16"/>
        <v>1.6837943367109885E-2</v>
      </c>
      <c r="AA35" s="13">
        <f t="shared" si="13"/>
        <v>5.4472243800445086E-5</v>
      </c>
    </row>
    <row r="36" spans="2:27" x14ac:dyDescent="0.35">
      <c r="B36" s="5">
        <f t="shared" si="14"/>
        <v>75</v>
      </c>
      <c r="C36" s="6">
        <f t="shared" si="0"/>
        <v>-10.35276180410083</v>
      </c>
      <c r="D36" s="7">
        <v>0</v>
      </c>
      <c r="E36" s="6">
        <f t="shared" si="1"/>
        <v>38.637033051562732</v>
      </c>
      <c r="F36" s="20">
        <f t="shared" si="2"/>
        <v>0.96592582628906831</v>
      </c>
      <c r="G36" s="20">
        <v>0</v>
      </c>
      <c r="H36" s="20">
        <f t="shared" si="3"/>
        <v>0.25881904510252074</v>
      </c>
      <c r="I36" s="7">
        <f t="shared" si="4"/>
        <v>-0.25881904510252074</v>
      </c>
      <c r="J36" s="7">
        <v>0</v>
      </c>
      <c r="K36" s="7">
        <f t="shared" si="5"/>
        <v>0.96592582628906831</v>
      </c>
      <c r="L36" s="7">
        <v>0</v>
      </c>
      <c r="M36" s="7">
        <v>1</v>
      </c>
      <c r="N36" s="7">
        <v>0</v>
      </c>
      <c r="O36" s="15">
        <v>39.453000000000003</v>
      </c>
      <c r="P36" s="16">
        <f t="shared" si="6"/>
        <v>4.0258163265306124E-2</v>
      </c>
      <c r="Q36" s="15">
        <v>10.521000000000001</v>
      </c>
      <c r="R36" s="16">
        <f t="shared" si="15"/>
        <v>1.0735714285714286E-2</v>
      </c>
      <c r="S36" s="15">
        <v>40.832000000000001</v>
      </c>
      <c r="T36" s="16">
        <f t="shared" si="8"/>
        <v>4.1665306122448974E-2</v>
      </c>
      <c r="U36" s="15">
        <v>-3.124E-2</v>
      </c>
      <c r="V36" s="16">
        <f t="shared" si="9"/>
        <v>-3.1877551020408162E-5</v>
      </c>
      <c r="W36" s="15">
        <v>-2.7393000000000001</v>
      </c>
      <c r="X36" s="16">
        <f t="shared" si="10"/>
        <v>0.4093661114420063</v>
      </c>
      <c r="Y36" s="16">
        <f t="shared" si="11"/>
        <v>4.1665306122448981E-2</v>
      </c>
      <c r="Z36">
        <f t="shared" si="16"/>
        <v>8.3020415212833615E-3</v>
      </c>
      <c r="AA36" s="13">
        <f t="shared" si="13"/>
        <v>2.2885946782621231E-5</v>
      </c>
    </row>
    <row r="37" spans="2:27" x14ac:dyDescent="0.35">
      <c r="B37" s="5">
        <f t="shared" si="14"/>
        <v>77.5</v>
      </c>
      <c r="C37" s="6">
        <f t="shared" si="0"/>
        <v>-8.6575845575241157</v>
      </c>
      <c r="D37" s="7">
        <v>0</v>
      </c>
      <c r="E37" s="6">
        <f t="shared" si="1"/>
        <v>39.051840284797336</v>
      </c>
      <c r="F37" s="20">
        <f t="shared" si="2"/>
        <v>0.97629600711993336</v>
      </c>
      <c r="G37" s="20">
        <v>0</v>
      </c>
      <c r="H37" s="20">
        <f t="shared" si="3"/>
        <v>0.2164396139381029</v>
      </c>
      <c r="I37" s="7">
        <f t="shared" si="4"/>
        <v>-0.2164396139381029</v>
      </c>
      <c r="J37" s="7">
        <v>0</v>
      </c>
      <c r="K37" s="7">
        <f t="shared" si="5"/>
        <v>0.97629600711993336</v>
      </c>
      <c r="L37" s="7">
        <v>0</v>
      </c>
      <c r="M37" s="7">
        <v>1</v>
      </c>
      <c r="N37" s="7">
        <v>0</v>
      </c>
      <c r="O37" s="15">
        <v>40.284999999999997</v>
      </c>
      <c r="P37" s="16">
        <f t="shared" si="6"/>
        <v>4.1107142857142849E-2</v>
      </c>
      <c r="Q37" s="15">
        <v>8.9529999999999994</v>
      </c>
      <c r="R37" s="16">
        <f t="shared" si="15"/>
        <v>9.1357142857142835E-3</v>
      </c>
      <c r="S37" s="15">
        <v>41.268000000000001</v>
      </c>
      <c r="T37" s="16">
        <f t="shared" si="8"/>
        <v>4.211020408163265E-2</v>
      </c>
      <c r="U37" s="15">
        <v>-2.1100000000000001E-2</v>
      </c>
      <c r="V37" s="16">
        <f t="shared" si="9"/>
        <v>-2.1530612244897957E-5</v>
      </c>
      <c r="W37" s="15">
        <v>-2.3839999999999999</v>
      </c>
      <c r="X37" s="16">
        <f t="shared" si="10"/>
        <v>0.41868446877968402</v>
      </c>
      <c r="Y37" s="16">
        <f t="shared" si="11"/>
        <v>4.211020408163263E-2</v>
      </c>
      <c r="Z37">
        <f t="shared" si="16"/>
        <v>1.0196310150083293E-2</v>
      </c>
      <c r="AA37" s="13">
        <f t="shared" si="13"/>
        <v>2.08417791099362E-5</v>
      </c>
    </row>
    <row r="38" spans="2:27" x14ac:dyDescent="0.35">
      <c r="B38" s="5">
        <f t="shared" si="14"/>
        <v>80</v>
      </c>
      <c r="C38" s="6">
        <f t="shared" si="0"/>
        <v>-6.9459271066772166</v>
      </c>
      <c r="D38" s="7">
        <v>0</v>
      </c>
      <c r="E38" s="6">
        <f t="shared" si="1"/>
        <v>39.392310120488318</v>
      </c>
      <c r="F38" s="20">
        <f t="shared" si="2"/>
        <v>0.98480775301220791</v>
      </c>
      <c r="G38" s="20">
        <v>0</v>
      </c>
      <c r="H38" s="20">
        <f t="shared" si="3"/>
        <v>0.17364817766693041</v>
      </c>
      <c r="I38" s="7">
        <f t="shared" si="4"/>
        <v>-0.17364817766693041</v>
      </c>
      <c r="J38" s="7">
        <v>0</v>
      </c>
      <c r="K38" s="7">
        <f t="shared" si="5"/>
        <v>0.98480775301220791</v>
      </c>
      <c r="L38" s="7">
        <v>0</v>
      </c>
      <c r="M38" s="7">
        <v>1</v>
      </c>
      <c r="N38" s="7">
        <v>0</v>
      </c>
      <c r="O38" s="15">
        <v>40.831000000000003</v>
      </c>
      <c r="P38" s="16">
        <f t="shared" si="6"/>
        <v>4.1664285714285709E-2</v>
      </c>
      <c r="Q38" s="15">
        <v>7.3010000000000002</v>
      </c>
      <c r="R38" s="16">
        <f t="shared" si="15"/>
        <v>7.4499999999999992E-3</v>
      </c>
      <c r="S38" s="15">
        <v>41.48</v>
      </c>
      <c r="T38" s="16">
        <f t="shared" si="8"/>
        <v>4.2326530612244888E-2</v>
      </c>
      <c r="U38" s="15">
        <v>-9.98E-2</v>
      </c>
      <c r="V38" s="16">
        <f t="shared" si="9"/>
        <v>-1.0183673469387755E-4</v>
      </c>
      <c r="W38" s="15">
        <v>-1.972</v>
      </c>
      <c r="X38" s="16">
        <f t="shared" si="10"/>
        <v>0.42891221639344262</v>
      </c>
      <c r="Y38" s="16">
        <f t="shared" si="11"/>
        <v>4.2326530612244874E-2</v>
      </c>
      <c r="Z38">
        <f t="shared" si="16"/>
        <v>4.9578388803155253E-3</v>
      </c>
      <c r="AA38" s="13">
        <f t="shared" si="13"/>
        <v>6.8633291594639424E-6</v>
      </c>
    </row>
    <row r="39" spans="2:27" x14ac:dyDescent="0.35">
      <c r="B39" s="5">
        <f t="shared" si="14"/>
        <v>82.5</v>
      </c>
      <c r="C39" s="6">
        <f t="shared" si="0"/>
        <v>-5.2210476888020683</v>
      </c>
      <c r="D39" s="7">
        <v>0</v>
      </c>
      <c r="E39" s="6">
        <f t="shared" si="1"/>
        <v>39.657794454952416</v>
      </c>
      <c r="F39" s="20">
        <f t="shared" si="2"/>
        <v>0.99144486137381038</v>
      </c>
      <c r="G39" s="20">
        <v>0</v>
      </c>
      <c r="H39" s="20">
        <f t="shared" si="3"/>
        <v>0.13052619222005171</v>
      </c>
      <c r="I39" s="7">
        <f t="shared" si="4"/>
        <v>-0.13052619222005171</v>
      </c>
      <c r="J39" s="7">
        <v>0</v>
      </c>
      <c r="K39" s="7">
        <f t="shared" si="5"/>
        <v>0.99144486137381038</v>
      </c>
      <c r="L39" s="7">
        <v>0</v>
      </c>
      <c r="M39" s="7">
        <v>1</v>
      </c>
      <c r="N39" s="7">
        <v>0</v>
      </c>
      <c r="O39" s="15">
        <v>41.274999999999999</v>
      </c>
      <c r="P39" s="16">
        <f t="shared" si="6"/>
        <v>4.2117346938775502E-2</v>
      </c>
      <c r="Q39" s="15">
        <v>5.7030000000000003</v>
      </c>
      <c r="R39" s="16">
        <f t="shared" si="15"/>
        <v>5.8193877551020404E-3</v>
      </c>
      <c r="S39" s="15">
        <v>41.665900000000001</v>
      </c>
      <c r="T39" s="16">
        <f t="shared" si="8"/>
        <v>4.2516224489795917E-2</v>
      </c>
      <c r="U39" s="15">
        <v>-0.26650000000000001</v>
      </c>
      <c r="V39" s="16">
        <f t="shared" si="9"/>
        <v>-2.7193877551020407E-4</v>
      </c>
      <c r="W39" s="15">
        <v>-1.57</v>
      </c>
      <c r="X39" s="16">
        <f t="shared" si="10"/>
        <v>0.43877250667524287</v>
      </c>
      <c r="Y39" s="16">
        <f t="shared" si="11"/>
        <v>4.2516224489795945E-2</v>
      </c>
      <c r="Z39">
        <f t="shared" si="16"/>
        <v>4.3474634332581709E-3</v>
      </c>
      <c r="AA39" s="13">
        <f t="shared" si="13"/>
        <v>3.7807660220595007E-6</v>
      </c>
    </row>
    <row r="40" spans="2:27" x14ac:dyDescent="0.35">
      <c r="B40" s="5">
        <f t="shared" si="14"/>
        <v>85</v>
      </c>
      <c r="C40" s="6">
        <f t="shared" si="0"/>
        <v>-3.4862297099063255</v>
      </c>
      <c r="D40" s="7">
        <v>0</v>
      </c>
      <c r="E40" s="6">
        <f t="shared" si="1"/>
        <v>39.84778792366982</v>
      </c>
      <c r="F40" s="20">
        <f t="shared" si="2"/>
        <v>0.99619469809174555</v>
      </c>
      <c r="G40" s="20">
        <v>0</v>
      </c>
      <c r="H40" s="20">
        <f t="shared" si="3"/>
        <v>8.7155742747658138E-2</v>
      </c>
      <c r="I40" s="7">
        <f t="shared" si="4"/>
        <v>-8.7155742747658138E-2</v>
      </c>
      <c r="J40" s="7">
        <v>0</v>
      </c>
      <c r="K40" s="7">
        <f t="shared" si="5"/>
        <v>0.99619469809174555</v>
      </c>
      <c r="L40" s="7">
        <v>0</v>
      </c>
      <c r="M40" s="7">
        <v>1</v>
      </c>
      <c r="N40" s="7">
        <v>0</v>
      </c>
      <c r="O40" s="15">
        <v>41.476500000000001</v>
      </c>
      <c r="P40" s="16">
        <f t="shared" si="6"/>
        <v>4.2322959183673466E-2</v>
      </c>
      <c r="Q40" s="15">
        <v>4.1323999999999996</v>
      </c>
      <c r="R40" s="16">
        <f t="shared" si="15"/>
        <v>4.2167346938775498E-3</v>
      </c>
      <c r="S40" s="15">
        <v>41.679000000000002</v>
      </c>
      <c r="T40" s="16">
        <f t="shared" si="8"/>
        <v>4.2529591836734694E-2</v>
      </c>
      <c r="U40" s="15">
        <v>-0.50160000000000005</v>
      </c>
      <c r="V40" s="16">
        <f t="shared" si="9"/>
        <v>-5.1183673469387756E-4</v>
      </c>
      <c r="W40" s="15">
        <v>-1.1523000000000001</v>
      </c>
      <c r="X40" s="16">
        <f t="shared" si="10"/>
        <v>0.44880618351687901</v>
      </c>
      <c r="Y40" s="16">
        <f t="shared" si="11"/>
        <v>4.2529591836734666E-2</v>
      </c>
      <c r="Z40">
        <f t="shared" si="16"/>
        <v>3.0635702515160708E-4</v>
      </c>
      <c r="AA40" s="13">
        <f t="shared" si="13"/>
        <v>1.4342685636584773E-7</v>
      </c>
    </row>
    <row r="41" spans="2:27" x14ac:dyDescent="0.35">
      <c r="B41" s="5">
        <f t="shared" si="14"/>
        <v>87.5</v>
      </c>
      <c r="C41" s="6">
        <f t="shared" si="0"/>
        <v>-1.7447754946134402</v>
      </c>
      <c r="D41" s="7">
        <v>0</v>
      </c>
      <c r="E41" s="6">
        <f t="shared" si="1"/>
        <v>39.961928863274309</v>
      </c>
      <c r="F41" s="20">
        <f t="shared" si="2"/>
        <v>0.99904822158185769</v>
      </c>
      <c r="G41" s="20">
        <v>0</v>
      </c>
      <c r="H41" s="20">
        <f t="shared" si="3"/>
        <v>4.3619387365336007E-2</v>
      </c>
      <c r="I41" s="7">
        <f t="shared" si="4"/>
        <v>-4.3619387365336007E-2</v>
      </c>
      <c r="J41" s="7">
        <v>0</v>
      </c>
      <c r="K41" s="7">
        <f t="shared" si="5"/>
        <v>0.99904822158185769</v>
      </c>
      <c r="L41" s="7">
        <v>0</v>
      </c>
      <c r="M41" s="7">
        <v>1</v>
      </c>
      <c r="N41" s="7">
        <v>0</v>
      </c>
      <c r="O41" s="15">
        <v>41.692999999999998</v>
      </c>
      <c r="P41" s="16">
        <f t="shared" si="6"/>
        <v>4.2543877551020404E-2</v>
      </c>
      <c r="Q41" s="15">
        <v>2.5596999999999999</v>
      </c>
      <c r="R41" s="16">
        <f t="shared" si="15"/>
        <v>2.6119387755102036E-3</v>
      </c>
      <c r="S41" s="15">
        <v>41.765000000000001</v>
      </c>
      <c r="T41" s="16">
        <f t="shared" si="8"/>
        <v>4.2617346938775509E-2</v>
      </c>
      <c r="U41" s="15">
        <v>-0.73899999999999999</v>
      </c>
      <c r="V41" s="16">
        <f t="shared" si="9"/>
        <v>-7.540816326530611E-4</v>
      </c>
      <c r="W41" s="15">
        <v>-0.71130000000000004</v>
      </c>
      <c r="X41" s="16">
        <f t="shared" si="10"/>
        <v>0.45942219317610444</v>
      </c>
      <c r="Y41" s="16">
        <f t="shared" si="11"/>
        <v>4.2617346938775579E-2</v>
      </c>
      <c r="Z41">
        <f t="shared" si="16"/>
        <v>2.0111987910714346E-3</v>
      </c>
      <c r="AA41" s="13">
        <f t="shared" si="13"/>
        <v>3.5730717580874535E-7</v>
      </c>
    </row>
    <row r="42" spans="2:27" ht="15" thickBot="1" x14ac:dyDescent="0.4">
      <c r="B42" s="8">
        <f t="shared" si="14"/>
        <v>90</v>
      </c>
      <c r="C42" s="9">
        <v>0</v>
      </c>
      <c r="D42" s="9">
        <v>0</v>
      </c>
      <c r="E42" s="10">
        <f t="shared" si="1"/>
        <v>40</v>
      </c>
      <c r="F42" s="21">
        <f t="shared" si="2"/>
        <v>1</v>
      </c>
      <c r="G42" s="21">
        <v>0</v>
      </c>
      <c r="H42" s="21">
        <f t="shared" si="3"/>
        <v>0</v>
      </c>
      <c r="I42" s="9">
        <f t="shared" si="4"/>
        <v>0</v>
      </c>
      <c r="J42" s="9">
        <v>0</v>
      </c>
      <c r="K42" s="9">
        <f t="shared" si="5"/>
        <v>1</v>
      </c>
      <c r="L42" s="9">
        <v>0</v>
      </c>
      <c r="M42" s="9">
        <v>1</v>
      </c>
      <c r="N42" s="9">
        <v>0</v>
      </c>
      <c r="O42" s="17">
        <v>41.744999999999997</v>
      </c>
      <c r="P42" s="18">
        <f t="shared" si="6"/>
        <v>4.2596938775510199E-2</v>
      </c>
      <c r="Q42" s="17">
        <v>0.98199999999999998</v>
      </c>
      <c r="R42" s="18">
        <f t="shared" si="15"/>
        <v>1.0020408163265305E-3</v>
      </c>
      <c r="S42" s="17">
        <v>41.744999999999997</v>
      </c>
      <c r="T42" s="18">
        <f t="shared" si="8"/>
        <v>4.2596938775510199E-2</v>
      </c>
      <c r="U42" s="17">
        <v>-0.98199999999999998</v>
      </c>
      <c r="V42" s="18">
        <f t="shared" si="9"/>
        <v>-1.0020408163265305E-3</v>
      </c>
      <c r="W42" s="17">
        <v>-0.32296999999999998</v>
      </c>
      <c r="X42" s="18">
        <f t="shared" si="10"/>
        <v>0.46871646506168407</v>
      </c>
      <c r="Y42" s="16">
        <f t="shared" si="11"/>
        <v>4.2596938775510296E-2</v>
      </c>
      <c r="Z42" s="1">
        <f t="shared" si="16"/>
        <v>-4.6772064908648733E-4</v>
      </c>
      <c r="AA42" s="14">
        <f t="shared" si="13"/>
        <v>-1.7147786710551872E-8</v>
      </c>
    </row>
  </sheetData>
  <mergeCells count="5">
    <mergeCell ref="B2:C2"/>
    <mergeCell ref="D2:E2"/>
    <mergeCell ref="Z4:AA4"/>
    <mergeCell ref="O4:Y4"/>
    <mergeCell ref="B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Rohovit</dc:creator>
  <cp:lastModifiedBy>Hunter Rohovit</cp:lastModifiedBy>
  <dcterms:created xsi:type="dcterms:W3CDTF">2015-06-05T18:17:20Z</dcterms:created>
  <dcterms:modified xsi:type="dcterms:W3CDTF">2025-07-30T05:42:35Z</dcterms:modified>
</cp:coreProperties>
</file>