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ter Rohovit\Desktop\TVC Rocket Project\Simulation\"/>
    </mc:Choice>
  </mc:AlternateContent>
  <xr:revisionPtr revIDLastSave="0" documentId="13_ncr:1_{6F4A26E4-2EEA-4DE9-87F4-179056F10B33}" xr6:coauthVersionLast="47" xr6:coauthVersionMax="47" xr10:uidLastSave="{00000000-0000-0000-0000-000000000000}"/>
  <bookViews>
    <workbookView xWindow="57480" yWindow="-120" windowWidth="29040" windowHeight="15720" xr2:uid="{090F5401-6113-4F22-B0E8-E8A6E9487A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5" i="1" l="1"/>
  <c r="AA72" i="1"/>
  <c r="AA71" i="1"/>
  <c r="AA70" i="1"/>
  <c r="AA69" i="1"/>
  <c r="AA68" i="1"/>
  <c r="AA67" i="1"/>
  <c r="AA66" i="1"/>
  <c r="AA65" i="1"/>
  <c r="AA64" i="1"/>
  <c r="AA63" i="1"/>
  <c r="AA62" i="1"/>
  <c r="AA61" i="1"/>
  <c r="AA60" i="1"/>
  <c r="AA59" i="1"/>
  <c r="AA58" i="1"/>
  <c r="AA57" i="1"/>
  <c r="AA56" i="1"/>
  <c r="AA55" i="1"/>
  <c r="AA54" i="1"/>
  <c r="AA53" i="1"/>
  <c r="AA52" i="1"/>
  <c r="AA51" i="1"/>
  <c r="AA50" i="1"/>
  <c r="AA49" i="1"/>
  <c r="AA48" i="1"/>
  <c r="AA47" i="1"/>
  <c r="AA46" i="1"/>
  <c r="AA45" i="1"/>
  <c r="AA44" i="1"/>
  <c r="AA43" i="1"/>
  <c r="AA42" i="1"/>
  <c r="AA41" i="1"/>
  <c r="AA40" i="1"/>
  <c r="AA39" i="1"/>
  <c r="AA38" i="1"/>
  <c r="AA37" i="1"/>
  <c r="AA36" i="1"/>
  <c r="Y36" i="1"/>
  <c r="Y37" i="1" s="1"/>
  <c r="Y38" i="1" s="1"/>
  <c r="Y39" i="1" s="1"/>
  <c r="Y40" i="1" s="1"/>
  <c r="Y41" i="1" s="1"/>
  <c r="Y42" i="1" s="1"/>
  <c r="Y43" i="1" s="1"/>
  <c r="Y44" i="1" s="1"/>
  <c r="Y45" i="1" s="1"/>
  <c r="Y46" i="1" s="1"/>
  <c r="Y47" i="1" s="1"/>
  <c r="Y48" i="1" s="1"/>
  <c r="Y49" i="1" s="1"/>
  <c r="Y50" i="1" s="1"/>
  <c r="Y51" i="1" s="1"/>
  <c r="Y52" i="1" s="1"/>
  <c r="Y53" i="1" s="1"/>
  <c r="Y54" i="1" s="1"/>
  <c r="Y55" i="1" s="1"/>
  <c r="Y56" i="1" s="1"/>
  <c r="Y57" i="1" s="1"/>
  <c r="Y58" i="1" s="1"/>
  <c r="Y59" i="1" s="1"/>
  <c r="Y60" i="1" s="1"/>
  <c r="Y61" i="1" s="1"/>
  <c r="Y62" i="1" s="1"/>
  <c r="Y63" i="1" s="1"/>
  <c r="Y64" i="1" s="1"/>
  <c r="Y65" i="1" s="1"/>
  <c r="Y66" i="1" s="1"/>
  <c r="Y67" i="1" s="1"/>
  <c r="Y68" i="1" s="1"/>
  <c r="Y69" i="1" s="1"/>
  <c r="Y70" i="1" s="1"/>
  <c r="Y71" i="1" s="1"/>
  <c r="Y72" i="1" s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A14" i="1"/>
  <c r="AA13" i="1"/>
  <c r="AA12" i="1"/>
  <c r="AA11" i="1"/>
  <c r="AA10" i="1"/>
  <c r="AA9" i="1"/>
  <c r="AA8" i="1"/>
  <c r="AA7" i="1"/>
  <c r="D63" i="1"/>
  <c r="D64" i="1"/>
  <c r="D65" i="1"/>
  <c r="D66" i="1"/>
  <c r="D67" i="1"/>
  <c r="D68" i="1"/>
  <c r="D69" i="1"/>
  <c r="D70" i="1"/>
  <c r="D71" i="1"/>
  <c r="D72" i="1"/>
  <c r="B63" i="1"/>
  <c r="B64" i="1" s="1"/>
  <c r="B65" i="1" s="1"/>
  <c r="B66" i="1" s="1"/>
  <c r="B67" i="1" s="1"/>
  <c r="B68" i="1" s="1"/>
  <c r="B69" i="1" s="1"/>
  <c r="B70" i="1" s="1"/>
  <c r="B71" i="1" s="1"/>
  <c r="B72" i="1" s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B37" i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36" i="1"/>
  <c r="D35" i="1"/>
  <c r="D36" i="1"/>
  <c r="D37" i="1"/>
  <c r="D38" i="1"/>
  <c r="D39" i="1"/>
  <c r="D40" i="1"/>
  <c r="D41" i="1"/>
  <c r="D42" i="1"/>
  <c r="D43" i="1"/>
  <c r="D44" i="1"/>
  <c r="D45" i="1"/>
  <c r="D34" i="1"/>
  <c r="E8" i="1"/>
  <c r="E9" i="1" s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8" i="1"/>
  <c r="D9" i="1"/>
  <c r="D7" i="1"/>
  <c r="AB8" i="1" l="1"/>
  <c r="E10" i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AC8" i="1"/>
  <c r="AB9" i="1"/>
  <c r="AB10" i="1" s="1"/>
  <c r="AB11" i="1" s="1"/>
  <c r="AB12" i="1" s="1"/>
  <c r="AB13" i="1" s="1"/>
  <c r="AB14" i="1" s="1"/>
  <c r="AB15" i="1" s="1"/>
  <c r="AB16" i="1" s="1"/>
  <c r="AB17" i="1" s="1"/>
  <c r="AB18" i="1" s="1"/>
  <c r="AB19" i="1" s="1"/>
  <c r="AB20" i="1" s="1"/>
  <c r="AB21" i="1" s="1"/>
  <c r="AB22" i="1" s="1"/>
  <c r="AB23" i="1" s="1"/>
  <c r="AB24" i="1" s="1"/>
  <c r="AB25" i="1" s="1"/>
  <c r="AB26" i="1" s="1"/>
  <c r="AB27" i="1" s="1"/>
  <c r="AB28" i="1" s="1"/>
  <c r="AB29" i="1" s="1"/>
  <c r="AB30" i="1" s="1"/>
  <c r="AB31" i="1" s="1"/>
  <c r="AB32" i="1" s="1"/>
  <c r="AB33" i="1" s="1"/>
  <c r="AB34" i="1" s="1"/>
  <c r="AB35" i="1" s="1"/>
  <c r="AB36" i="1" s="1"/>
  <c r="AB37" i="1" s="1"/>
  <c r="AB38" i="1" s="1"/>
  <c r="AB39" i="1" s="1"/>
  <c r="AB40" i="1" s="1"/>
  <c r="AB41" i="1" s="1"/>
  <c r="AB42" i="1" s="1"/>
  <c r="AB43" i="1" s="1"/>
  <c r="AB44" i="1" s="1"/>
  <c r="AB45" i="1" s="1"/>
  <c r="AB46" i="1" s="1"/>
  <c r="AB47" i="1" s="1"/>
  <c r="AB48" i="1" s="1"/>
  <c r="AB49" i="1" s="1"/>
  <c r="AB50" i="1" s="1"/>
  <c r="AB51" i="1" s="1"/>
  <c r="AB52" i="1" s="1"/>
  <c r="AB53" i="1" s="1"/>
  <c r="AB54" i="1" s="1"/>
  <c r="AB55" i="1" s="1"/>
  <c r="AB56" i="1" s="1"/>
  <c r="AB57" i="1" s="1"/>
  <c r="AB58" i="1" s="1"/>
  <c r="AB59" i="1" s="1"/>
  <c r="AB60" i="1" s="1"/>
  <c r="AB61" i="1" s="1"/>
  <c r="AB62" i="1" s="1"/>
  <c r="AB63" i="1" s="1"/>
  <c r="AB64" i="1" s="1"/>
  <c r="AB65" i="1" s="1"/>
  <c r="AB66" i="1" s="1"/>
  <c r="AB67" i="1" s="1"/>
  <c r="AB68" i="1" s="1"/>
  <c r="AB69" i="1" s="1"/>
  <c r="AB70" i="1" s="1"/>
  <c r="AB71" i="1" s="1"/>
  <c r="AB72" i="1" s="1"/>
  <c r="F8" i="1"/>
  <c r="F9" i="1" s="1"/>
  <c r="F10" i="1" s="1"/>
  <c r="F11" i="1" l="1"/>
  <c r="F12" i="1"/>
  <c r="AC9" i="1"/>
  <c r="AC10" i="1" s="1"/>
  <c r="AC11" i="1" s="1"/>
  <c r="AC12" i="1" s="1"/>
  <c r="AC13" i="1" s="1"/>
  <c r="AC14" i="1" s="1"/>
  <c r="AC15" i="1" s="1"/>
  <c r="AC16" i="1" s="1"/>
  <c r="AC17" i="1" s="1"/>
  <c r="AC18" i="1" s="1"/>
  <c r="AC19" i="1" s="1"/>
  <c r="AC20" i="1" s="1"/>
  <c r="AC21" i="1" s="1"/>
  <c r="AC22" i="1" s="1"/>
  <c r="AC23" i="1" s="1"/>
  <c r="AC24" i="1" s="1"/>
  <c r="AC25" i="1" s="1"/>
  <c r="AC26" i="1" s="1"/>
  <c r="AC27" i="1" s="1"/>
  <c r="AC28" i="1" s="1"/>
  <c r="AC29" i="1" s="1"/>
  <c r="AC30" i="1" s="1"/>
  <c r="AC31" i="1" s="1"/>
  <c r="AC32" i="1" s="1"/>
  <c r="AC33" i="1" s="1"/>
  <c r="AC34" i="1" s="1"/>
  <c r="AC35" i="1" s="1"/>
  <c r="AC36" i="1" s="1"/>
  <c r="AC37" i="1" s="1"/>
  <c r="AC38" i="1" s="1"/>
  <c r="AC39" i="1" s="1"/>
  <c r="AC40" i="1" s="1"/>
  <c r="AC41" i="1" s="1"/>
  <c r="AC42" i="1" s="1"/>
  <c r="AC43" i="1" s="1"/>
  <c r="AC44" i="1" s="1"/>
  <c r="AC45" i="1" s="1"/>
  <c r="AC46" i="1" s="1"/>
  <c r="AC47" i="1" s="1"/>
  <c r="AC48" i="1" s="1"/>
  <c r="AC49" i="1" s="1"/>
  <c r="AC50" i="1" s="1"/>
  <c r="AC51" i="1" s="1"/>
  <c r="AC52" i="1" s="1"/>
  <c r="AC53" i="1" s="1"/>
  <c r="AC54" i="1" s="1"/>
  <c r="AC55" i="1" s="1"/>
  <c r="AC56" i="1" s="1"/>
  <c r="AC57" i="1" s="1"/>
  <c r="AC58" i="1" s="1"/>
  <c r="AC59" i="1" s="1"/>
  <c r="AC60" i="1" s="1"/>
  <c r="AC61" i="1" s="1"/>
  <c r="AC62" i="1" s="1"/>
  <c r="AC63" i="1" s="1"/>
  <c r="AC64" i="1" s="1"/>
  <c r="AC65" i="1" s="1"/>
  <c r="AC66" i="1" s="1"/>
  <c r="AC67" i="1" s="1"/>
  <c r="AC68" i="1" s="1"/>
  <c r="AC69" i="1" s="1"/>
  <c r="AC70" i="1" s="1"/>
  <c r="AC71" i="1" s="1"/>
  <c r="AC72" i="1" s="1"/>
  <c r="F13" i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</calcChain>
</file>

<file path=xl/sharedStrings.xml><?xml version="1.0" encoding="utf-8"?>
<sst xmlns="http://schemas.openxmlformats.org/spreadsheetml/2006/main" count="15" uniqueCount="10">
  <si>
    <t>time</t>
  </si>
  <si>
    <t>force</t>
  </si>
  <si>
    <t>Thrust Curve 1</t>
  </si>
  <si>
    <t>Rocket Mass</t>
  </si>
  <si>
    <t>kg</t>
  </si>
  <si>
    <t>Accel. (m/s^2)</t>
  </si>
  <si>
    <t>Velocity (m/s)</t>
  </si>
  <si>
    <t>Altitude(m)</t>
  </si>
  <si>
    <t>Thrust Curve 2</t>
  </si>
  <si>
    <t>Impulse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</si>
</sst>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0" borderId="1" xfId="0" applyNumberFormat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9" xfId="0" applyBorder="1"/>
    <xf numFmtId="0" fontId="0" fillId="0" borderId="2" xfId="0" applyBorder="1"/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0" xfId="0" applyFont="1" applyFill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F-10 Thrust (N)</a:t>
            </a:r>
            <a:r>
              <a:rPr lang="en-US" baseline="0"/>
              <a:t> vs. Time (s)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Sheet1!$B$7:$B$72</c:f>
              <c:numCache>
                <c:formatCode>General</c:formatCode>
                <c:ptCount val="66"/>
                <c:pt idx="0">
                  <c:v>0</c:v>
                </c:pt>
                <c:pt idx="1">
                  <c:v>0.01</c:v>
                </c:pt>
                <c:pt idx="2">
                  <c:v>0.03</c:v>
                </c:pt>
                <c:pt idx="3">
                  <c:v>0.11</c:v>
                </c:pt>
                <c:pt idx="4">
                  <c:v>0.26</c:v>
                </c:pt>
                <c:pt idx="5">
                  <c:v>0.37</c:v>
                </c:pt>
                <c:pt idx="6">
                  <c:v>0.47</c:v>
                </c:pt>
                <c:pt idx="7">
                  <c:v>0.67</c:v>
                </c:pt>
                <c:pt idx="8">
                  <c:v>0.99</c:v>
                </c:pt>
                <c:pt idx="9">
                  <c:v>1.31</c:v>
                </c:pt>
                <c:pt idx="10">
                  <c:v>1.81</c:v>
                </c:pt>
                <c:pt idx="11">
                  <c:v>2.4900000000000002</c:v>
                </c:pt>
                <c:pt idx="12">
                  <c:v>3.13</c:v>
                </c:pt>
                <c:pt idx="13">
                  <c:v>3.6</c:v>
                </c:pt>
                <c:pt idx="14">
                  <c:v>4.1100000000000003</c:v>
                </c:pt>
                <c:pt idx="15">
                  <c:v>4.95</c:v>
                </c:pt>
                <c:pt idx="16">
                  <c:v>5.45</c:v>
                </c:pt>
                <c:pt idx="17">
                  <c:v>5.58</c:v>
                </c:pt>
                <c:pt idx="18">
                  <c:v>5.88</c:v>
                </c:pt>
                <c:pt idx="19">
                  <c:v>6.22</c:v>
                </c:pt>
                <c:pt idx="20">
                  <c:v>6.46</c:v>
                </c:pt>
                <c:pt idx="21">
                  <c:v>6.6</c:v>
                </c:pt>
                <c:pt idx="22">
                  <c:v>6.71</c:v>
                </c:pt>
                <c:pt idx="23">
                  <c:v>6.79</c:v>
                </c:pt>
                <c:pt idx="24">
                  <c:v>6.91</c:v>
                </c:pt>
                <c:pt idx="25">
                  <c:v>6.95</c:v>
                </c:pt>
                <c:pt idx="26">
                  <c:v>7</c:v>
                </c:pt>
                <c:pt idx="27">
                  <c:v>7.05</c:v>
                </c:pt>
                <c:pt idx="28">
                  <c:v>7.2</c:v>
                </c:pt>
                <c:pt idx="29">
                  <c:v>7.45</c:v>
                </c:pt>
                <c:pt idx="30">
                  <c:v>7.7</c:v>
                </c:pt>
                <c:pt idx="31">
                  <c:v>7.95</c:v>
                </c:pt>
                <c:pt idx="32">
                  <c:v>8.1999999999999993</c:v>
                </c:pt>
                <c:pt idx="33">
                  <c:v>8.4499999999999993</c:v>
                </c:pt>
                <c:pt idx="34">
                  <c:v>8.6999999999999993</c:v>
                </c:pt>
                <c:pt idx="35">
                  <c:v>8.9499999999999993</c:v>
                </c:pt>
                <c:pt idx="36">
                  <c:v>9.1999999999999993</c:v>
                </c:pt>
                <c:pt idx="37">
                  <c:v>9.4499999999999993</c:v>
                </c:pt>
                <c:pt idx="38">
                  <c:v>9.6999999999999993</c:v>
                </c:pt>
                <c:pt idx="39">
                  <c:v>9.9499999999999993</c:v>
                </c:pt>
                <c:pt idx="40">
                  <c:v>10.199999999999999</c:v>
                </c:pt>
                <c:pt idx="41">
                  <c:v>10.45</c:v>
                </c:pt>
                <c:pt idx="42">
                  <c:v>10.7</c:v>
                </c:pt>
                <c:pt idx="43">
                  <c:v>10.95</c:v>
                </c:pt>
                <c:pt idx="44">
                  <c:v>11.2</c:v>
                </c:pt>
                <c:pt idx="45">
                  <c:v>11.45</c:v>
                </c:pt>
                <c:pt idx="46">
                  <c:v>11.7</c:v>
                </c:pt>
                <c:pt idx="47">
                  <c:v>11.95</c:v>
                </c:pt>
                <c:pt idx="48">
                  <c:v>12.2</c:v>
                </c:pt>
                <c:pt idx="49">
                  <c:v>12.45</c:v>
                </c:pt>
                <c:pt idx="50">
                  <c:v>12.7</c:v>
                </c:pt>
                <c:pt idx="51">
                  <c:v>12.95</c:v>
                </c:pt>
                <c:pt idx="52">
                  <c:v>13.2</c:v>
                </c:pt>
                <c:pt idx="53">
                  <c:v>13.45</c:v>
                </c:pt>
                <c:pt idx="54">
                  <c:v>13.7</c:v>
                </c:pt>
                <c:pt idx="55">
                  <c:v>13.95</c:v>
                </c:pt>
                <c:pt idx="56">
                  <c:v>14.2</c:v>
                </c:pt>
                <c:pt idx="57">
                  <c:v>14.45</c:v>
                </c:pt>
                <c:pt idx="58">
                  <c:v>14.7</c:v>
                </c:pt>
                <c:pt idx="59">
                  <c:v>14.95</c:v>
                </c:pt>
                <c:pt idx="60">
                  <c:v>15.2</c:v>
                </c:pt>
                <c:pt idx="61">
                  <c:v>15.45</c:v>
                </c:pt>
                <c:pt idx="62">
                  <c:v>15.7</c:v>
                </c:pt>
                <c:pt idx="63">
                  <c:v>15.95</c:v>
                </c:pt>
                <c:pt idx="64">
                  <c:v>16.2</c:v>
                </c:pt>
                <c:pt idx="65">
                  <c:v>16.45</c:v>
                </c:pt>
              </c:numCache>
            </c:numRef>
          </c:xVal>
          <c:yVal>
            <c:numRef>
              <c:f>Sheet1!$C$7:$C$72</c:f>
              <c:numCache>
                <c:formatCode>General</c:formatCode>
                <c:ptCount val="66"/>
                <c:pt idx="0">
                  <c:v>0</c:v>
                </c:pt>
                <c:pt idx="1">
                  <c:v>16.809999999999999</c:v>
                </c:pt>
                <c:pt idx="2">
                  <c:v>22.34</c:v>
                </c:pt>
                <c:pt idx="3">
                  <c:v>22.23</c:v>
                </c:pt>
                <c:pt idx="4">
                  <c:v>21.49</c:v>
                </c:pt>
                <c:pt idx="5">
                  <c:v>20</c:v>
                </c:pt>
                <c:pt idx="6">
                  <c:v>20.21</c:v>
                </c:pt>
                <c:pt idx="7">
                  <c:v>18.09</c:v>
                </c:pt>
                <c:pt idx="8">
                  <c:v>15.74</c:v>
                </c:pt>
                <c:pt idx="9">
                  <c:v>13.4</c:v>
                </c:pt>
                <c:pt idx="10">
                  <c:v>10.85</c:v>
                </c:pt>
                <c:pt idx="11">
                  <c:v>10.210000000000001</c:v>
                </c:pt>
                <c:pt idx="12">
                  <c:v>8.94</c:v>
                </c:pt>
                <c:pt idx="13">
                  <c:v>8.83</c:v>
                </c:pt>
                <c:pt idx="14">
                  <c:v>8.6199999999999992</c:v>
                </c:pt>
                <c:pt idx="15">
                  <c:v>8.6199999999999992</c:v>
                </c:pt>
                <c:pt idx="16">
                  <c:v>8.6199999999999992</c:v>
                </c:pt>
                <c:pt idx="17">
                  <c:v>8.51</c:v>
                </c:pt>
                <c:pt idx="18">
                  <c:v>8.7200000000000006</c:v>
                </c:pt>
                <c:pt idx="19">
                  <c:v>8.51</c:v>
                </c:pt>
                <c:pt idx="20">
                  <c:v>8.51</c:v>
                </c:pt>
                <c:pt idx="21">
                  <c:v>7.77</c:v>
                </c:pt>
                <c:pt idx="22">
                  <c:v>7.02</c:v>
                </c:pt>
                <c:pt idx="23">
                  <c:v>5.64</c:v>
                </c:pt>
                <c:pt idx="24">
                  <c:v>3.83</c:v>
                </c:pt>
                <c:pt idx="25">
                  <c:v>2.23</c:v>
                </c:pt>
                <c:pt idx="26">
                  <c:v>0.96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991-4C76-97DD-F28F8D5BA9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5327264"/>
        <c:axId val="1563181472"/>
      </c:scatterChart>
      <c:valAx>
        <c:axId val="1565327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181472"/>
        <c:crosses val="autoZero"/>
        <c:crossBetween val="midCat"/>
      </c:valAx>
      <c:valAx>
        <c:axId val="156318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5327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Acceleration (m/s^2) </a:t>
            </a:r>
            <a:r>
              <a:rPr lang="en-US" baseline="0"/>
              <a:t>vs. Time (s)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Sheet1!$B$7:$B$72</c:f>
              <c:numCache>
                <c:formatCode>General</c:formatCode>
                <c:ptCount val="66"/>
                <c:pt idx="0">
                  <c:v>0</c:v>
                </c:pt>
                <c:pt idx="1">
                  <c:v>0.01</c:v>
                </c:pt>
                <c:pt idx="2">
                  <c:v>0.03</c:v>
                </c:pt>
                <c:pt idx="3">
                  <c:v>0.11</c:v>
                </c:pt>
                <c:pt idx="4">
                  <c:v>0.26</c:v>
                </c:pt>
                <c:pt idx="5">
                  <c:v>0.37</c:v>
                </c:pt>
                <c:pt idx="6">
                  <c:v>0.47</c:v>
                </c:pt>
                <c:pt idx="7">
                  <c:v>0.67</c:v>
                </c:pt>
                <c:pt idx="8">
                  <c:v>0.99</c:v>
                </c:pt>
                <c:pt idx="9">
                  <c:v>1.31</c:v>
                </c:pt>
                <c:pt idx="10">
                  <c:v>1.81</c:v>
                </c:pt>
                <c:pt idx="11">
                  <c:v>2.4900000000000002</c:v>
                </c:pt>
                <c:pt idx="12">
                  <c:v>3.13</c:v>
                </c:pt>
                <c:pt idx="13">
                  <c:v>3.6</c:v>
                </c:pt>
                <c:pt idx="14">
                  <c:v>4.1100000000000003</c:v>
                </c:pt>
                <c:pt idx="15">
                  <c:v>4.95</c:v>
                </c:pt>
                <c:pt idx="16">
                  <c:v>5.45</c:v>
                </c:pt>
                <c:pt idx="17">
                  <c:v>5.58</c:v>
                </c:pt>
                <c:pt idx="18">
                  <c:v>5.88</c:v>
                </c:pt>
                <c:pt idx="19">
                  <c:v>6.22</c:v>
                </c:pt>
                <c:pt idx="20">
                  <c:v>6.46</c:v>
                </c:pt>
                <c:pt idx="21">
                  <c:v>6.6</c:v>
                </c:pt>
                <c:pt idx="22">
                  <c:v>6.71</c:v>
                </c:pt>
                <c:pt idx="23">
                  <c:v>6.79</c:v>
                </c:pt>
                <c:pt idx="24">
                  <c:v>6.91</c:v>
                </c:pt>
                <c:pt idx="25">
                  <c:v>6.95</c:v>
                </c:pt>
                <c:pt idx="26">
                  <c:v>7</c:v>
                </c:pt>
                <c:pt idx="27">
                  <c:v>7.05</c:v>
                </c:pt>
                <c:pt idx="28">
                  <c:v>7.2</c:v>
                </c:pt>
                <c:pt idx="29">
                  <c:v>7.45</c:v>
                </c:pt>
                <c:pt idx="30">
                  <c:v>7.7</c:v>
                </c:pt>
                <c:pt idx="31">
                  <c:v>7.95</c:v>
                </c:pt>
                <c:pt idx="32">
                  <c:v>8.1999999999999993</c:v>
                </c:pt>
                <c:pt idx="33">
                  <c:v>8.4499999999999993</c:v>
                </c:pt>
                <c:pt idx="34">
                  <c:v>8.6999999999999993</c:v>
                </c:pt>
                <c:pt idx="35">
                  <c:v>8.9499999999999993</c:v>
                </c:pt>
                <c:pt idx="36">
                  <c:v>9.1999999999999993</c:v>
                </c:pt>
                <c:pt idx="37">
                  <c:v>9.4499999999999993</c:v>
                </c:pt>
                <c:pt idx="38">
                  <c:v>9.6999999999999993</c:v>
                </c:pt>
                <c:pt idx="39">
                  <c:v>9.9499999999999993</c:v>
                </c:pt>
                <c:pt idx="40">
                  <c:v>10.199999999999999</c:v>
                </c:pt>
                <c:pt idx="41">
                  <c:v>10.45</c:v>
                </c:pt>
                <c:pt idx="42">
                  <c:v>10.7</c:v>
                </c:pt>
                <c:pt idx="43">
                  <c:v>10.95</c:v>
                </c:pt>
                <c:pt idx="44">
                  <c:v>11.2</c:v>
                </c:pt>
                <c:pt idx="45">
                  <c:v>11.45</c:v>
                </c:pt>
                <c:pt idx="46">
                  <c:v>11.7</c:v>
                </c:pt>
                <c:pt idx="47">
                  <c:v>11.95</c:v>
                </c:pt>
                <c:pt idx="48">
                  <c:v>12.2</c:v>
                </c:pt>
                <c:pt idx="49">
                  <c:v>12.45</c:v>
                </c:pt>
                <c:pt idx="50">
                  <c:v>12.7</c:v>
                </c:pt>
                <c:pt idx="51">
                  <c:v>12.95</c:v>
                </c:pt>
                <c:pt idx="52">
                  <c:v>13.2</c:v>
                </c:pt>
                <c:pt idx="53">
                  <c:v>13.45</c:v>
                </c:pt>
                <c:pt idx="54">
                  <c:v>13.7</c:v>
                </c:pt>
                <c:pt idx="55">
                  <c:v>13.95</c:v>
                </c:pt>
                <c:pt idx="56">
                  <c:v>14.2</c:v>
                </c:pt>
                <c:pt idx="57">
                  <c:v>14.45</c:v>
                </c:pt>
                <c:pt idx="58">
                  <c:v>14.7</c:v>
                </c:pt>
                <c:pt idx="59">
                  <c:v>14.95</c:v>
                </c:pt>
                <c:pt idx="60">
                  <c:v>15.2</c:v>
                </c:pt>
                <c:pt idx="61">
                  <c:v>15.45</c:v>
                </c:pt>
                <c:pt idx="62">
                  <c:v>15.7</c:v>
                </c:pt>
                <c:pt idx="63">
                  <c:v>15.95</c:v>
                </c:pt>
                <c:pt idx="64">
                  <c:v>16.2</c:v>
                </c:pt>
                <c:pt idx="65">
                  <c:v>16.45</c:v>
                </c:pt>
              </c:numCache>
            </c:numRef>
          </c:xVal>
          <c:yVal>
            <c:numRef>
              <c:f>Sheet1!$D$7:$D$72</c:f>
              <c:numCache>
                <c:formatCode>General</c:formatCode>
                <c:ptCount val="66"/>
                <c:pt idx="0">
                  <c:v>0</c:v>
                </c:pt>
                <c:pt idx="1">
                  <c:v>9.2705902383654912</c:v>
                </c:pt>
                <c:pt idx="2">
                  <c:v>15.54754824063564</c:v>
                </c:pt>
                <c:pt idx="3">
                  <c:v>15.422690124858116</c:v>
                </c:pt>
                <c:pt idx="4">
                  <c:v>14.582735527809307</c:v>
                </c:pt>
                <c:pt idx="5">
                  <c:v>12.891475595913734</c:v>
                </c:pt>
                <c:pt idx="6">
                  <c:v>13.129841089670828</c:v>
                </c:pt>
                <c:pt idx="7">
                  <c:v>10.723484676503974</c:v>
                </c:pt>
                <c:pt idx="8">
                  <c:v>8.0560612939841096</c:v>
                </c:pt>
                <c:pt idx="9">
                  <c:v>5.3999886492622018</c:v>
                </c:pt>
                <c:pt idx="10">
                  <c:v>2.5055505107832001</c:v>
                </c:pt>
                <c:pt idx="11">
                  <c:v>1.7791032917139624</c:v>
                </c:pt>
                <c:pt idx="12">
                  <c:v>0.33755959137343794</c:v>
                </c:pt>
                <c:pt idx="13">
                  <c:v>0.21270147559591379</c:v>
                </c:pt>
                <c:pt idx="14">
                  <c:v>-2.5664018161181801E-2</c:v>
                </c:pt>
                <c:pt idx="15">
                  <c:v>-2.5664018161181801E-2</c:v>
                </c:pt>
                <c:pt idx="16">
                  <c:v>-2.5664018161181801E-2</c:v>
                </c:pt>
                <c:pt idx="17">
                  <c:v>-0.15052213393870595</c:v>
                </c:pt>
                <c:pt idx="18">
                  <c:v>8.7843359818387867E-2</c:v>
                </c:pt>
                <c:pt idx="19">
                  <c:v>-0.15052213393870595</c:v>
                </c:pt>
                <c:pt idx="20">
                  <c:v>-0.15052213393870595</c:v>
                </c:pt>
                <c:pt idx="21">
                  <c:v>-0.9904767309875151</c:v>
                </c:pt>
                <c:pt idx="22">
                  <c:v>-1.8417820658342805</c:v>
                </c:pt>
                <c:pt idx="23">
                  <c:v>-3.4081838819523282</c:v>
                </c:pt>
                <c:pt idx="24">
                  <c:v>-5.4626674233825199</c:v>
                </c:pt>
                <c:pt idx="25">
                  <c:v>-7.2787854710556186</c:v>
                </c:pt>
                <c:pt idx="26">
                  <c:v>-8.7203291713961413</c:v>
                </c:pt>
                <c:pt idx="27">
                  <c:v>-9.81</c:v>
                </c:pt>
                <c:pt idx="28">
                  <c:v>-9.81</c:v>
                </c:pt>
                <c:pt idx="29">
                  <c:v>-9.81</c:v>
                </c:pt>
                <c:pt idx="30">
                  <c:v>-9.81</c:v>
                </c:pt>
                <c:pt idx="31">
                  <c:v>-9.81</c:v>
                </c:pt>
                <c:pt idx="32">
                  <c:v>-9.81</c:v>
                </c:pt>
                <c:pt idx="33">
                  <c:v>-9.81</c:v>
                </c:pt>
                <c:pt idx="34">
                  <c:v>-9.81</c:v>
                </c:pt>
                <c:pt idx="35">
                  <c:v>-9.81</c:v>
                </c:pt>
                <c:pt idx="36">
                  <c:v>-9.81</c:v>
                </c:pt>
                <c:pt idx="37">
                  <c:v>-9.81</c:v>
                </c:pt>
                <c:pt idx="38">
                  <c:v>-9.81</c:v>
                </c:pt>
                <c:pt idx="39">
                  <c:v>-9.81</c:v>
                </c:pt>
                <c:pt idx="40">
                  <c:v>-9.81</c:v>
                </c:pt>
                <c:pt idx="41">
                  <c:v>-9.81</c:v>
                </c:pt>
                <c:pt idx="42">
                  <c:v>-9.81</c:v>
                </c:pt>
                <c:pt idx="43">
                  <c:v>-9.81</c:v>
                </c:pt>
                <c:pt idx="44">
                  <c:v>-9.81</c:v>
                </c:pt>
                <c:pt idx="45">
                  <c:v>-9.81</c:v>
                </c:pt>
                <c:pt idx="46">
                  <c:v>-9.81</c:v>
                </c:pt>
                <c:pt idx="47">
                  <c:v>-9.81</c:v>
                </c:pt>
                <c:pt idx="48">
                  <c:v>-9.81</c:v>
                </c:pt>
                <c:pt idx="49">
                  <c:v>-9.81</c:v>
                </c:pt>
                <c:pt idx="50">
                  <c:v>-9.81</c:v>
                </c:pt>
                <c:pt idx="51">
                  <c:v>-9.81</c:v>
                </c:pt>
                <c:pt idx="52">
                  <c:v>-9.81</c:v>
                </c:pt>
                <c:pt idx="53">
                  <c:v>-9.81</c:v>
                </c:pt>
                <c:pt idx="54">
                  <c:v>-9.81</c:v>
                </c:pt>
                <c:pt idx="55">
                  <c:v>-9.81</c:v>
                </c:pt>
                <c:pt idx="56">
                  <c:v>-9.81</c:v>
                </c:pt>
                <c:pt idx="57">
                  <c:v>-9.81</c:v>
                </c:pt>
                <c:pt idx="58">
                  <c:v>-9.81</c:v>
                </c:pt>
                <c:pt idx="59">
                  <c:v>-9.81</c:v>
                </c:pt>
                <c:pt idx="60">
                  <c:v>-9.81</c:v>
                </c:pt>
                <c:pt idx="61">
                  <c:v>-9.81</c:v>
                </c:pt>
                <c:pt idx="62">
                  <c:v>-9.81</c:v>
                </c:pt>
                <c:pt idx="63">
                  <c:v>-9.81</c:v>
                </c:pt>
                <c:pt idx="64">
                  <c:v>-9.81</c:v>
                </c:pt>
                <c:pt idx="65">
                  <c:v>-9.81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BD-48BD-BE54-A2179247DC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5327264"/>
        <c:axId val="1563181472"/>
      </c:scatterChart>
      <c:valAx>
        <c:axId val="1565327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181472"/>
        <c:crosses val="autoZero"/>
        <c:crossBetween val="midCat"/>
      </c:valAx>
      <c:valAx>
        <c:axId val="156318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5327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Velocity(m/s)</a:t>
            </a:r>
            <a:r>
              <a:rPr lang="en-US" baseline="0"/>
              <a:t> vs. Time (s)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Sheet1!$B$7:$B$72</c:f>
              <c:numCache>
                <c:formatCode>General</c:formatCode>
                <c:ptCount val="66"/>
                <c:pt idx="0">
                  <c:v>0</c:v>
                </c:pt>
                <c:pt idx="1">
                  <c:v>0.01</c:v>
                </c:pt>
                <c:pt idx="2">
                  <c:v>0.03</c:v>
                </c:pt>
                <c:pt idx="3">
                  <c:v>0.11</c:v>
                </c:pt>
                <c:pt idx="4">
                  <c:v>0.26</c:v>
                </c:pt>
                <c:pt idx="5">
                  <c:v>0.37</c:v>
                </c:pt>
                <c:pt idx="6">
                  <c:v>0.47</c:v>
                </c:pt>
                <c:pt idx="7">
                  <c:v>0.67</c:v>
                </c:pt>
                <c:pt idx="8">
                  <c:v>0.99</c:v>
                </c:pt>
                <c:pt idx="9">
                  <c:v>1.31</c:v>
                </c:pt>
                <c:pt idx="10">
                  <c:v>1.81</c:v>
                </c:pt>
                <c:pt idx="11">
                  <c:v>2.4900000000000002</c:v>
                </c:pt>
                <c:pt idx="12">
                  <c:v>3.13</c:v>
                </c:pt>
                <c:pt idx="13">
                  <c:v>3.6</c:v>
                </c:pt>
                <c:pt idx="14">
                  <c:v>4.1100000000000003</c:v>
                </c:pt>
                <c:pt idx="15">
                  <c:v>4.95</c:v>
                </c:pt>
                <c:pt idx="16">
                  <c:v>5.45</c:v>
                </c:pt>
                <c:pt idx="17">
                  <c:v>5.58</c:v>
                </c:pt>
                <c:pt idx="18">
                  <c:v>5.88</c:v>
                </c:pt>
                <c:pt idx="19">
                  <c:v>6.22</c:v>
                </c:pt>
                <c:pt idx="20">
                  <c:v>6.46</c:v>
                </c:pt>
                <c:pt idx="21">
                  <c:v>6.6</c:v>
                </c:pt>
                <c:pt idx="22">
                  <c:v>6.71</c:v>
                </c:pt>
                <c:pt idx="23">
                  <c:v>6.79</c:v>
                </c:pt>
                <c:pt idx="24">
                  <c:v>6.91</c:v>
                </c:pt>
                <c:pt idx="25">
                  <c:v>6.95</c:v>
                </c:pt>
                <c:pt idx="26">
                  <c:v>7</c:v>
                </c:pt>
                <c:pt idx="27">
                  <c:v>7.05</c:v>
                </c:pt>
                <c:pt idx="28">
                  <c:v>7.2</c:v>
                </c:pt>
                <c:pt idx="29">
                  <c:v>7.45</c:v>
                </c:pt>
                <c:pt idx="30">
                  <c:v>7.7</c:v>
                </c:pt>
                <c:pt idx="31">
                  <c:v>7.95</c:v>
                </c:pt>
                <c:pt idx="32">
                  <c:v>8.1999999999999993</c:v>
                </c:pt>
                <c:pt idx="33">
                  <c:v>8.4499999999999993</c:v>
                </c:pt>
                <c:pt idx="34">
                  <c:v>8.6999999999999993</c:v>
                </c:pt>
                <c:pt idx="35">
                  <c:v>8.9499999999999993</c:v>
                </c:pt>
                <c:pt idx="36">
                  <c:v>9.1999999999999993</c:v>
                </c:pt>
                <c:pt idx="37">
                  <c:v>9.4499999999999993</c:v>
                </c:pt>
                <c:pt idx="38">
                  <c:v>9.6999999999999993</c:v>
                </c:pt>
                <c:pt idx="39">
                  <c:v>9.9499999999999993</c:v>
                </c:pt>
                <c:pt idx="40">
                  <c:v>10.199999999999999</c:v>
                </c:pt>
                <c:pt idx="41">
                  <c:v>10.45</c:v>
                </c:pt>
                <c:pt idx="42">
                  <c:v>10.7</c:v>
                </c:pt>
                <c:pt idx="43">
                  <c:v>10.95</c:v>
                </c:pt>
                <c:pt idx="44">
                  <c:v>11.2</c:v>
                </c:pt>
                <c:pt idx="45">
                  <c:v>11.45</c:v>
                </c:pt>
                <c:pt idx="46">
                  <c:v>11.7</c:v>
                </c:pt>
                <c:pt idx="47">
                  <c:v>11.95</c:v>
                </c:pt>
                <c:pt idx="48">
                  <c:v>12.2</c:v>
                </c:pt>
                <c:pt idx="49">
                  <c:v>12.45</c:v>
                </c:pt>
                <c:pt idx="50">
                  <c:v>12.7</c:v>
                </c:pt>
                <c:pt idx="51">
                  <c:v>12.95</c:v>
                </c:pt>
                <c:pt idx="52">
                  <c:v>13.2</c:v>
                </c:pt>
                <c:pt idx="53">
                  <c:v>13.45</c:v>
                </c:pt>
                <c:pt idx="54">
                  <c:v>13.7</c:v>
                </c:pt>
                <c:pt idx="55">
                  <c:v>13.95</c:v>
                </c:pt>
                <c:pt idx="56">
                  <c:v>14.2</c:v>
                </c:pt>
                <c:pt idx="57">
                  <c:v>14.45</c:v>
                </c:pt>
                <c:pt idx="58">
                  <c:v>14.7</c:v>
                </c:pt>
                <c:pt idx="59">
                  <c:v>14.95</c:v>
                </c:pt>
                <c:pt idx="60">
                  <c:v>15.2</c:v>
                </c:pt>
                <c:pt idx="61">
                  <c:v>15.45</c:v>
                </c:pt>
                <c:pt idx="62">
                  <c:v>15.7</c:v>
                </c:pt>
                <c:pt idx="63">
                  <c:v>15.95</c:v>
                </c:pt>
                <c:pt idx="64">
                  <c:v>16.2</c:v>
                </c:pt>
                <c:pt idx="65">
                  <c:v>16.45</c:v>
                </c:pt>
              </c:numCache>
            </c:numRef>
          </c:xVal>
          <c:yVal>
            <c:numRef>
              <c:f>Sheet1!$E$7:$E$72</c:f>
              <c:numCache>
                <c:formatCode>General</c:formatCode>
                <c:ptCount val="66"/>
                <c:pt idx="0">
                  <c:v>0</c:v>
                </c:pt>
                <c:pt idx="1">
                  <c:v>4.635295119182746E-2</c:v>
                </c:pt>
                <c:pt idx="2">
                  <c:v>0.29453433598183876</c:v>
                </c:pt>
                <c:pt idx="3">
                  <c:v>1.5333438706015889</c:v>
                </c:pt>
                <c:pt idx="4">
                  <c:v>3.7837507945516462</c:v>
                </c:pt>
                <c:pt idx="5">
                  <c:v>5.2948324063564129</c:v>
                </c:pt>
                <c:pt idx="6">
                  <c:v>6.5958982406356412</c:v>
                </c:pt>
                <c:pt idx="7">
                  <c:v>8.9812308172531221</c:v>
                </c:pt>
                <c:pt idx="8">
                  <c:v>11.985958172531216</c:v>
                </c:pt>
                <c:pt idx="9">
                  <c:v>14.138926163450627</c:v>
                </c:pt>
                <c:pt idx="10">
                  <c:v>16.115310953461979</c:v>
                </c:pt>
                <c:pt idx="11">
                  <c:v>17.572093246311013</c:v>
                </c:pt>
                <c:pt idx="12">
                  <c:v>18.249425368898979</c:v>
                </c:pt>
                <c:pt idx="13">
                  <c:v>18.378736719636777</c:v>
                </c:pt>
                <c:pt idx="14">
                  <c:v>18.426431271282635</c:v>
                </c:pt>
                <c:pt idx="15">
                  <c:v>18.404873496027243</c:v>
                </c:pt>
                <c:pt idx="16">
                  <c:v>18.392041486946653</c:v>
                </c:pt>
                <c:pt idx="17">
                  <c:v>18.380589387060159</c:v>
                </c:pt>
                <c:pt idx="18">
                  <c:v>18.371187570942112</c:v>
                </c:pt>
                <c:pt idx="19">
                  <c:v>18.360532179341657</c:v>
                </c:pt>
                <c:pt idx="20">
                  <c:v>18.324406867196366</c:v>
                </c:pt>
                <c:pt idx="21">
                  <c:v>18.244536946651532</c:v>
                </c:pt>
                <c:pt idx="22">
                  <c:v>18.088762712826334</c:v>
                </c:pt>
                <c:pt idx="23">
                  <c:v>17.878764074914869</c:v>
                </c:pt>
                <c:pt idx="24">
                  <c:v>17.346512996594779</c:v>
                </c:pt>
                <c:pt idx="25">
                  <c:v>17.091683938706016</c:v>
                </c:pt>
                <c:pt idx="26">
                  <c:v>16.691706072644724</c:v>
                </c:pt>
                <c:pt idx="27">
                  <c:v>16.228447843359824</c:v>
                </c:pt>
                <c:pt idx="28">
                  <c:v>14.75694784335982</c:v>
                </c:pt>
                <c:pt idx="29">
                  <c:v>12.304447843359819</c:v>
                </c:pt>
                <c:pt idx="30">
                  <c:v>9.8519478433598184</c:v>
                </c:pt>
                <c:pt idx="31">
                  <c:v>7.3994478433598179</c:v>
                </c:pt>
                <c:pt idx="32">
                  <c:v>4.9469478433598262</c:v>
                </c:pt>
                <c:pt idx="33">
                  <c:v>2.4944478433598261</c:v>
                </c:pt>
                <c:pt idx="34">
                  <c:v>4.1947843359825931E-2</c:v>
                </c:pt>
                <c:pt idx="35">
                  <c:v>-2.4105521566401742</c:v>
                </c:pt>
                <c:pt idx="36">
                  <c:v>-4.8630521566401743</c:v>
                </c:pt>
                <c:pt idx="37">
                  <c:v>-7.3155521566401749</c:v>
                </c:pt>
                <c:pt idx="38">
                  <c:v>-9.7680521566401755</c:v>
                </c:pt>
                <c:pt idx="39">
                  <c:v>-12.220552156640176</c:v>
                </c:pt>
                <c:pt idx="40">
                  <c:v>-14.673052156640177</c:v>
                </c:pt>
                <c:pt idx="41">
                  <c:v>-17.125552156640175</c:v>
                </c:pt>
                <c:pt idx="42">
                  <c:v>-19.578052156640176</c:v>
                </c:pt>
                <c:pt idx="43">
                  <c:v>-22.030552156640177</c:v>
                </c:pt>
                <c:pt idx="44">
                  <c:v>-24.483052156640177</c:v>
                </c:pt>
                <c:pt idx="45">
                  <c:v>-26.935552156640178</c:v>
                </c:pt>
                <c:pt idx="46">
                  <c:v>-29.388052156640178</c:v>
                </c:pt>
                <c:pt idx="47">
                  <c:v>-31.840552156640179</c:v>
                </c:pt>
                <c:pt idx="48">
                  <c:v>-34.293052156640179</c:v>
                </c:pt>
                <c:pt idx="49">
                  <c:v>-36.74555215664018</c:v>
                </c:pt>
                <c:pt idx="50">
                  <c:v>-39.19805215664018</c:v>
                </c:pt>
                <c:pt idx="51">
                  <c:v>-41.650552156640181</c:v>
                </c:pt>
                <c:pt idx="52">
                  <c:v>-44.103052156640182</c:v>
                </c:pt>
                <c:pt idx="53">
                  <c:v>-46.555552156640182</c:v>
                </c:pt>
                <c:pt idx="54">
                  <c:v>-49.008052156640183</c:v>
                </c:pt>
                <c:pt idx="55">
                  <c:v>-51.460552156640183</c:v>
                </c:pt>
                <c:pt idx="56">
                  <c:v>-53.913052156640184</c:v>
                </c:pt>
                <c:pt idx="57">
                  <c:v>-56.365552156640184</c:v>
                </c:pt>
                <c:pt idx="58">
                  <c:v>-58.818052156640185</c:v>
                </c:pt>
                <c:pt idx="59">
                  <c:v>-61.270552156640186</c:v>
                </c:pt>
                <c:pt idx="60">
                  <c:v>-63.723052156640186</c:v>
                </c:pt>
                <c:pt idx="61">
                  <c:v>-66.17555215664018</c:v>
                </c:pt>
                <c:pt idx="62">
                  <c:v>-68.62805215664018</c:v>
                </c:pt>
                <c:pt idx="63">
                  <c:v>-71.080552156640181</c:v>
                </c:pt>
                <c:pt idx="64">
                  <c:v>-73.533052156640181</c:v>
                </c:pt>
                <c:pt idx="65">
                  <c:v>-75.985552156640182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225-4377-BD78-196CC8B905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5327264"/>
        <c:axId val="1563181472"/>
      </c:scatterChart>
      <c:valAx>
        <c:axId val="1565327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181472"/>
        <c:crosses val="autoZero"/>
        <c:crossBetween val="midCat"/>
      </c:valAx>
      <c:valAx>
        <c:axId val="156318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5327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Height (m) </a:t>
            </a:r>
            <a:r>
              <a:rPr lang="en-US" baseline="0"/>
              <a:t>vs. Time (s)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Sheet1!$B$7:$B$72</c:f>
              <c:numCache>
                <c:formatCode>General</c:formatCode>
                <c:ptCount val="66"/>
                <c:pt idx="0">
                  <c:v>0</c:v>
                </c:pt>
                <c:pt idx="1">
                  <c:v>0.01</c:v>
                </c:pt>
                <c:pt idx="2">
                  <c:v>0.03</c:v>
                </c:pt>
                <c:pt idx="3">
                  <c:v>0.11</c:v>
                </c:pt>
                <c:pt idx="4">
                  <c:v>0.26</c:v>
                </c:pt>
                <c:pt idx="5">
                  <c:v>0.37</c:v>
                </c:pt>
                <c:pt idx="6">
                  <c:v>0.47</c:v>
                </c:pt>
                <c:pt idx="7">
                  <c:v>0.67</c:v>
                </c:pt>
                <c:pt idx="8">
                  <c:v>0.99</c:v>
                </c:pt>
                <c:pt idx="9">
                  <c:v>1.31</c:v>
                </c:pt>
                <c:pt idx="10">
                  <c:v>1.81</c:v>
                </c:pt>
                <c:pt idx="11">
                  <c:v>2.4900000000000002</c:v>
                </c:pt>
                <c:pt idx="12">
                  <c:v>3.13</c:v>
                </c:pt>
                <c:pt idx="13">
                  <c:v>3.6</c:v>
                </c:pt>
                <c:pt idx="14">
                  <c:v>4.1100000000000003</c:v>
                </c:pt>
                <c:pt idx="15">
                  <c:v>4.95</c:v>
                </c:pt>
                <c:pt idx="16">
                  <c:v>5.45</c:v>
                </c:pt>
                <c:pt idx="17">
                  <c:v>5.58</c:v>
                </c:pt>
                <c:pt idx="18">
                  <c:v>5.88</c:v>
                </c:pt>
                <c:pt idx="19">
                  <c:v>6.22</c:v>
                </c:pt>
                <c:pt idx="20">
                  <c:v>6.46</c:v>
                </c:pt>
                <c:pt idx="21">
                  <c:v>6.6</c:v>
                </c:pt>
                <c:pt idx="22">
                  <c:v>6.71</c:v>
                </c:pt>
                <c:pt idx="23">
                  <c:v>6.79</c:v>
                </c:pt>
                <c:pt idx="24">
                  <c:v>6.91</c:v>
                </c:pt>
                <c:pt idx="25">
                  <c:v>6.95</c:v>
                </c:pt>
                <c:pt idx="26">
                  <c:v>7</c:v>
                </c:pt>
                <c:pt idx="27">
                  <c:v>7.05</c:v>
                </c:pt>
                <c:pt idx="28">
                  <c:v>7.2</c:v>
                </c:pt>
                <c:pt idx="29">
                  <c:v>7.45</c:v>
                </c:pt>
                <c:pt idx="30">
                  <c:v>7.7</c:v>
                </c:pt>
                <c:pt idx="31">
                  <c:v>7.95</c:v>
                </c:pt>
                <c:pt idx="32">
                  <c:v>8.1999999999999993</c:v>
                </c:pt>
                <c:pt idx="33">
                  <c:v>8.4499999999999993</c:v>
                </c:pt>
                <c:pt idx="34">
                  <c:v>8.6999999999999993</c:v>
                </c:pt>
                <c:pt idx="35">
                  <c:v>8.9499999999999993</c:v>
                </c:pt>
                <c:pt idx="36">
                  <c:v>9.1999999999999993</c:v>
                </c:pt>
                <c:pt idx="37">
                  <c:v>9.4499999999999993</c:v>
                </c:pt>
                <c:pt idx="38">
                  <c:v>9.6999999999999993</c:v>
                </c:pt>
                <c:pt idx="39">
                  <c:v>9.9499999999999993</c:v>
                </c:pt>
                <c:pt idx="40">
                  <c:v>10.199999999999999</c:v>
                </c:pt>
                <c:pt idx="41">
                  <c:v>10.45</c:v>
                </c:pt>
                <c:pt idx="42">
                  <c:v>10.7</c:v>
                </c:pt>
                <c:pt idx="43">
                  <c:v>10.95</c:v>
                </c:pt>
                <c:pt idx="44">
                  <c:v>11.2</c:v>
                </c:pt>
                <c:pt idx="45">
                  <c:v>11.45</c:v>
                </c:pt>
                <c:pt idx="46">
                  <c:v>11.7</c:v>
                </c:pt>
                <c:pt idx="47">
                  <c:v>11.95</c:v>
                </c:pt>
                <c:pt idx="48">
                  <c:v>12.2</c:v>
                </c:pt>
                <c:pt idx="49">
                  <c:v>12.45</c:v>
                </c:pt>
                <c:pt idx="50">
                  <c:v>12.7</c:v>
                </c:pt>
                <c:pt idx="51">
                  <c:v>12.95</c:v>
                </c:pt>
                <c:pt idx="52">
                  <c:v>13.2</c:v>
                </c:pt>
                <c:pt idx="53">
                  <c:v>13.45</c:v>
                </c:pt>
                <c:pt idx="54">
                  <c:v>13.7</c:v>
                </c:pt>
                <c:pt idx="55">
                  <c:v>13.95</c:v>
                </c:pt>
                <c:pt idx="56">
                  <c:v>14.2</c:v>
                </c:pt>
                <c:pt idx="57">
                  <c:v>14.45</c:v>
                </c:pt>
                <c:pt idx="58">
                  <c:v>14.7</c:v>
                </c:pt>
                <c:pt idx="59">
                  <c:v>14.95</c:v>
                </c:pt>
                <c:pt idx="60">
                  <c:v>15.2</c:v>
                </c:pt>
                <c:pt idx="61">
                  <c:v>15.45</c:v>
                </c:pt>
                <c:pt idx="62">
                  <c:v>15.7</c:v>
                </c:pt>
                <c:pt idx="63">
                  <c:v>15.95</c:v>
                </c:pt>
                <c:pt idx="64">
                  <c:v>16.2</c:v>
                </c:pt>
                <c:pt idx="65">
                  <c:v>16.45</c:v>
                </c:pt>
              </c:numCache>
            </c:numRef>
          </c:xVal>
          <c:yVal>
            <c:numRef>
              <c:f>Sheet1!$F$7:$F$72</c:f>
              <c:numCache>
                <c:formatCode>General</c:formatCode>
                <c:ptCount val="66"/>
                <c:pt idx="0">
                  <c:v>0</c:v>
                </c:pt>
                <c:pt idx="1">
                  <c:v>2.317647559591373E-4</c:v>
                </c:pt>
                <c:pt idx="2">
                  <c:v>3.6406376276957994E-3</c:v>
                </c:pt>
                <c:pt idx="3">
                  <c:v>7.6755765891032918E-2</c:v>
                </c:pt>
                <c:pt idx="4">
                  <c:v>0.47553786577752555</c:v>
                </c:pt>
                <c:pt idx="5">
                  <c:v>0.97485994182746882</c:v>
                </c:pt>
                <c:pt idx="6">
                  <c:v>1.5693964741770714</c:v>
                </c:pt>
                <c:pt idx="7">
                  <c:v>3.1271093799659484</c:v>
                </c:pt>
                <c:pt idx="8">
                  <c:v>6.4818596183314421</c:v>
                </c:pt>
                <c:pt idx="9">
                  <c:v>10.661841112088538</c:v>
                </c:pt>
                <c:pt idx="10">
                  <c:v>18.22540039131669</c:v>
                </c:pt>
                <c:pt idx="11">
                  <c:v>29.679117819239508</c:v>
                </c:pt>
                <c:pt idx="12">
                  <c:v>41.142003776106705</c:v>
                </c:pt>
                <c:pt idx="13">
                  <c:v>49.749621866912612</c:v>
                </c:pt>
                <c:pt idx="14">
                  <c:v>59.134939704597066</c:v>
                </c:pt>
                <c:pt idx="15">
                  <c:v>74.604087706867205</c:v>
                </c:pt>
                <c:pt idx="16">
                  <c:v>83.803316452610673</c:v>
                </c:pt>
                <c:pt idx="17">
                  <c:v>86.193537459421108</c:v>
                </c:pt>
                <c:pt idx="18">
                  <c:v>91.706304003121446</c:v>
                </c:pt>
                <c:pt idx="19">
                  <c:v>97.950696360669681</c:v>
                </c:pt>
                <c:pt idx="20">
                  <c:v>102.35288904625425</c:v>
                </c:pt>
                <c:pt idx="21">
                  <c:v>104.9127151132236</c:v>
                </c:pt>
                <c:pt idx="22">
                  <c:v>106.91104659449489</c:v>
                </c:pt>
                <c:pt idx="23">
                  <c:v>108.34974766600455</c:v>
                </c:pt>
                <c:pt idx="24">
                  <c:v>110.46326429029513</c:v>
                </c:pt>
                <c:pt idx="25">
                  <c:v>111.15202822900115</c:v>
                </c:pt>
                <c:pt idx="26">
                  <c:v>111.99661297928492</c:v>
                </c:pt>
                <c:pt idx="27">
                  <c:v>112.81961682718503</c:v>
                </c:pt>
                <c:pt idx="28">
                  <c:v>115.14352150368902</c:v>
                </c:pt>
                <c:pt idx="29">
                  <c:v>118.52619596452897</c:v>
                </c:pt>
                <c:pt idx="30">
                  <c:v>121.29574542536892</c:v>
                </c:pt>
                <c:pt idx="31">
                  <c:v>123.45216988620888</c:v>
                </c:pt>
                <c:pt idx="32">
                  <c:v>124.99546934704883</c:v>
                </c:pt>
                <c:pt idx="33">
                  <c:v>125.92564380788878</c:v>
                </c:pt>
                <c:pt idx="34">
                  <c:v>126.24269326872873</c:v>
                </c:pt>
                <c:pt idx="35">
                  <c:v>125.94661772956869</c:v>
                </c:pt>
                <c:pt idx="36">
                  <c:v>125.03741719040865</c:v>
                </c:pt>
                <c:pt idx="37">
                  <c:v>123.5150916512486</c:v>
                </c:pt>
                <c:pt idx="38">
                  <c:v>121.37964111208855</c:v>
                </c:pt>
                <c:pt idx="39">
                  <c:v>118.63106557292851</c:v>
                </c:pt>
                <c:pt idx="40">
                  <c:v>115.26936503376847</c:v>
                </c:pt>
                <c:pt idx="41">
                  <c:v>111.29453949460841</c:v>
                </c:pt>
                <c:pt idx="42">
                  <c:v>106.70658895544837</c:v>
                </c:pt>
                <c:pt idx="43">
                  <c:v>101.50551341628832</c:v>
                </c:pt>
                <c:pt idx="44">
                  <c:v>95.691312877128283</c:v>
                </c:pt>
                <c:pt idx="45">
                  <c:v>89.263987337968246</c:v>
                </c:pt>
                <c:pt idx="46">
                  <c:v>82.223536798808198</c:v>
                </c:pt>
                <c:pt idx="47">
                  <c:v>74.569961259648153</c:v>
                </c:pt>
                <c:pt idx="48">
                  <c:v>66.303260720488112</c:v>
                </c:pt>
                <c:pt idx="49">
                  <c:v>57.423435181328067</c:v>
                </c:pt>
                <c:pt idx="50">
                  <c:v>47.930484642168025</c:v>
                </c:pt>
                <c:pt idx="51">
                  <c:v>37.82440910300798</c:v>
                </c:pt>
                <c:pt idx="52">
                  <c:v>27.105208563847935</c:v>
                </c:pt>
                <c:pt idx="53">
                  <c:v>15.772883024687889</c:v>
                </c:pt>
                <c:pt idx="54">
                  <c:v>3.8274324855278437</c:v>
                </c:pt>
                <c:pt idx="55">
                  <c:v>-8.7311430536322021</c:v>
                </c:pt>
                <c:pt idx="56">
                  <c:v>-21.902843592792248</c:v>
                </c:pt>
                <c:pt idx="57">
                  <c:v>-35.687669131952291</c:v>
                </c:pt>
                <c:pt idx="58">
                  <c:v>-50.08561967111234</c:v>
                </c:pt>
                <c:pt idx="59">
                  <c:v>-65.096695210272387</c:v>
                </c:pt>
                <c:pt idx="60">
                  <c:v>-80.72089574943243</c:v>
                </c:pt>
                <c:pt idx="61">
                  <c:v>-96.958221288592483</c:v>
                </c:pt>
                <c:pt idx="62">
                  <c:v>-113.80867182775253</c:v>
                </c:pt>
                <c:pt idx="63">
                  <c:v>-131.27224736691258</c:v>
                </c:pt>
                <c:pt idx="64">
                  <c:v>-149.34894790607262</c:v>
                </c:pt>
                <c:pt idx="65">
                  <c:v>-168.03877344523266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A5F-41CE-A2F5-2193036777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5327264"/>
        <c:axId val="1563181472"/>
      </c:scatterChart>
      <c:valAx>
        <c:axId val="1565327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181472"/>
        <c:crosses val="autoZero"/>
        <c:crossBetween val="midCat"/>
      </c:valAx>
      <c:valAx>
        <c:axId val="156318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5327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F-10 Thrust (N)</a:t>
            </a:r>
            <a:r>
              <a:rPr lang="en-US" baseline="0"/>
              <a:t> vs. Time (s)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Sheet1!$Y$7:$Y$72</c:f>
              <c:numCache>
                <c:formatCode>General</c:formatCode>
                <c:ptCount val="66"/>
                <c:pt idx="0">
                  <c:v>0</c:v>
                </c:pt>
                <c:pt idx="1">
                  <c:v>1.4999999999999999E-2</c:v>
                </c:pt>
                <c:pt idx="2">
                  <c:v>7.6999999999999999E-2</c:v>
                </c:pt>
                <c:pt idx="3">
                  <c:v>0.20100000000000001</c:v>
                </c:pt>
                <c:pt idx="4">
                  <c:v>0.31</c:v>
                </c:pt>
                <c:pt idx="5">
                  <c:v>0.46400000000000002</c:v>
                </c:pt>
                <c:pt idx="6">
                  <c:v>0.57299999999999995</c:v>
                </c:pt>
                <c:pt idx="7">
                  <c:v>0.78900000000000003</c:v>
                </c:pt>
                <c:pt idx="8">
                  <c:v>1.0680000000000001</c:v>
                </c:pt>
                <c:pt idx="9">
                  <c:v>1.393</c:v>
                </c:pt>
                <c:pt idx="10">
                  <c:v>1.718</c:v>
                </c:pt>
                <c:pt idx="11">
                  <c:v>2.1659999999999999</c:v>
                </c:pt>
                <c:pt idx="12">
                  <c:v>2.677</c:v>
                </c:pt>
                <c:pt idx="13">
                  <c:v>3.3109999999999999</c:v>
                </c:pt>
                <c:pt idx="14">
                  <c:v>3.6829999999999998</c:v>
                </c:pt>
                <c:pt idx="15">
                  <c:v>3.7909999999999999</c:v>
                </c:pt>
                <c:pt idx="16">
                  <c:v>4.101</c:v>
                </c:pt>
                <c:pt idx="17">
                  <c:v>4.6580000000000004</c:v>
                </c:pt>
                <c:pt idx="18">
                  <c:v>5.1680000000000001</c:v>
                </c:pt>
                <c:pt idx="19">
                  <c:v>5.7249999999999996</c:v>
                </c:pt>
                <c:pt idx="20">
                  <c:v>6.1120000000000001</c:v>
                </c:pt>
                <c:pt idx="21">
                  <c:v>6.3289999999999997</c:v>
                </c:pt>
                <c:pt idx="22">
                  <c:v>6.4989999999999997</c:v>
                </c:pt>
                <c:pt idx="23">
                  <c:v>6.6849999999999996</c:v>
                </c:pt>
                <c:pt idx="24">
                  <c:v>6.7779999999999996</c:v>
                </c:pt>
                <c:pt idx="25">
                  <c:v>6.9169999999999998</c:v>
                </c:pt>
                <c:pt idx="26">
                  <c:v>7.0250000000000004</c:v>
                </c:pt>
                <c:pt idx="27">
                  <c:v>7.13</c:v>
                </c:pt>
                <c:pt idx="28">
                  <c:v>7.2</c:v>
                </c:pt>
                <c:pt idx="29">
                  <c:v>7.45</c:v>
                </c:pt>
                <c:pt idx="30">
                  <c:v>7.7</c:v>
                </c:pt>
                <c:pt idx="31">
                  <c:v>7.95</c:v>
                </c:pt>
                <c:pt idx="32">
                  <c:v>8.1999999999999993</c:v>
                </c:pt>
                <c:pt idx="33">
                  <c:v>8.4499999999999993</c:v>
                </c:pt>
                <c:pt idx="34">
                  <c:v>8.6999999999999993</c:v>
                </c:pt>
                <c:pt idx="35">
                  <c:v>8.9499999999999993</c:v>
                </c:pt>
                <c:pt idx="36">
                  <c:v>9.1999999999999993</c:v>
                </c:pt>
                <c:pt idx="37">
                  <c:v>9.4499999999999993</c:v>
                </c:pt>
                <c:pt idx="38">
                  <c:v>9.6999999999999993</c:v>
                </c:pt>
                <c:pt idx="39">
                  <c:v>9.9499999999999993</c:v>
                </c:pt>
                <c:pt idx="40">
                  <c:v>10.199999999999999</c:v>
                </c:pt>
                <c:pt idx="41">
                  <c:v>10.45</c:v>
                </c:pt>
                <c:pt idx="42">
                  <c:v>10.7</c:v>
                </c:pt>
                <c:pt idx="43">
                  <c:v>10.95</c:v>
                </c:pt>
                <c:pt idx="44">
                  <c:v>11.2</c:v>
                </c:pt>
                <c:pt idx="45">
                  <c:v>11.45</c:v>
                </c:pt>
                <c:pt idx="46">
                  <c:v>11.7</c:v>
                </c:pt>
                <c:pt idx="47">
                  <c:v>11.95</c:v>
                </c:pt>
                <c:pt idx="48">
                  <c:v>12.2</c:v>
                </c:pt>
                <c:pt idx="49">
                  <c:v>12.45</c:v>
                </c:pt>
                <c:pt idx="50">
                  <c:v>12.7</c:v>
                </c:pt>
                <c:pt idx="51">
                  <c:v>12.95</c:v>
                </c:pt>
                <c:pt idx="52">
                  <c:v>13.2</c:v>
                </c:pt>
                <c:pt idx="53">
                  <c:v>13.45</c:v>
                </c:pt>
                <c:pt idx="54">
                  <c:v>13.7</c:v>
                </c:pt>
                <c:pt idx="55">
                  <c:v>13.95</c:v>
                </c:pt>
                <c:pt idx="56">
                  <c:v>14.2</c:v>
                </c:pt>
                <c:pt idx="57">
                  <c:v>14.45</c:v>
                </c:pt>
                <c:pt idx="58">
                  <c:v>14.7</c:v>
                </c:pt>
                <c:pt idx="59">
                  <c:v>14.95</c:v>
                </c:pt>
                <c:pt idx="60">
                  <c:v>15.2</c:v>
                </c:pt>
                <c:pt idx="61">
                  <c:v>15.45</c:v>
                </c:pt>
                <c:pt idx="62">
                  <c:v>15.7</c:v>
                </c:pt>
                <c:pt idx="63">
                  <c:v>15.95</c:v>
                </c:pt>
                <c:pt idx="64">
                  <c:v>16.2</c:v>
                </c:pt>
                <c:pt idx="65">
                  <c:v>16.45</c:v>
                </c:pt>
              </c:numCache>
            </c:numRef>
          </c:xVal>
          <c:yVal>
            <c:numRef>
              <c:f>Sheet1!$Z$7:$Z$72</c:f>
              <c:numCache>
                <c:formatCode>General</c:formatCode>
                <c:ptCount val="66"/>
                <c:pt idx="0">
                  <c:v>0</c:v>
                </c:pt>
                <c:pt idx="1">
                  <c:v>28.22</c:v>
                </c:pt>
                <c:pt idx="2">
                  <c:v>26.082000000000001</c:v>
                </c:pt>
                <c:pt idx="3">
                  <c:v>24.934000000000001</c:v>
                </c:pt>
                <c:pt idx="4">
                  <c:v>22.806000000000001</c:v>
                </c:pt>
                <c:pt idx="5">
                  <c:v>20.183</c:v>
                </c:pt>
                <c:pt idx="6">
                  <c:v>17.885999999999999</c:v>
                </c:pt>
                <c:pt idx="7">
                  <c:v>16.074999999999999</c:v>
                </c:pt>
                <c:pt idx="8">
                  <c:v>13.946</c:v>
                </c:pt>
                <c:pt idx="9">
                  <c:v>12.63</c:v>
                </c:pt>
                <c:pt idx="10">
                  <c:v>11.154999999999999</c:v>
                </c:pt>
                <c:pt idx="11">
                  <c:v>9.8439999999999994</c:v>
                </c:pt>
                <c:pt idx="12">
                  <c:v>9.5150000000000006</c:v>
                </c:pt>
                <c:pt idx="13">
                  <c:v>9.1869999999999994</c:v>
                </c:pt>
                <c:pt idx="14">
                  <c:v>8.859</c:v>
                </c:pt>
                <c:pt idx="15">
                  <c:v>9.6790000000000003</c:v>
                </c:pt>
                <c:pt idx="16">
                  <c:v>9.6790000000000003</c:v>
                </c:pt>
                <c:pt idx="17">
                  <c:v>9.5150000000000006</c:v>
                </c:pt>
                <c:pt idx="18">
                  <c:v>9.0229999999999997</c:v>
                </c:pt>
                <c:pt idx="19">
                  <c:v>9.0229999999999997</c:v>
                </c:pt>
                <c:pt idx="20">
                  <c:v>8.5310000000000006</c:v>
                </c:pt>
                <c:pt idx="21">
                  <c:v>8.859</c:v>
                </c:pt>
                <c:pt idx="22">
                  <c:v>7.5460000000000003</c:v>
                </c:pt>
                <c:pt idx="23">
                  <c:v>5.742</c:v>
                </c:pt>
                <c:pt idx="24">
                  <c:v>4.9210000000000003</c:v>
                </c:pt>
                <c:pt idx="25">
                  <c:v>2.625</c:v>
                </c:pt>
                <c:pt idx="26">
                  <c:v>1.3120000000000001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A44-4960-8899-AB95DBEE44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5327264"/>
        <c:axId val="1563181472"/>
      </c:scatterChart>
      <c:valAx>
        <c:axId val="1565327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181472"/>
        <c:crosses val="autoZero"/>
        <c:crossBetween val="midCat"/>
      </c:valAx>
      <c:valAx>
        <c:axId val="156318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5327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Acceleration (m/s^2) </a:t>
            </a:r>
            <a:r>
              <a:rPr lang="en-US" baseline="0"/>
              <a:t>vs. Time (s)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Sheet1!$Y$7:$Y$72</c:f>
              <c:numCache>
                <c:formatCode>General</c:formatCode>
                <c:ptCount val="66"/>
                <c:pt idx="0">
                  <c:v>0</c:v>
                </c:pt>
                <c:pt idx="1">
                  <c:v>1.4999999999999999E-2</c:v>
                </c:pt>
                <c:pt idx="2">
                  <c:v>7.6999999999999999E-2</c:v>
                </c:pt>
                <c:pt idx="3">
                  <c:v>0.20100000000000001</c:v>
                </c:pt>
                <c:pt idx="4">
                  <c:v>0.31</c:v>
                </c:pt>
                <c:pt idx="5">
                  <c:v>0.46400000000000002</c:v>
                </c:pt>
                <c:pt idx="6">
                  <c:v>0.57299999999999995</c:v>
                </c:pt>
                <c:pt idx="7">
                  <c:v>0.78900000000000003</c:v>
                </c:pt>
                <c:pt idx="8">
                  <c:v>1.0680000000000001</c:v>
                </c:pt>
                <c:pt idx="9">
                  <c:v>1.393</c:v>
                </c:pt>
                <c:pt idx="10">
                  <c:v>1.718</c:v>
                </c:pt>
                <c:pt idx="11">
                  <c:v>2.1659999999999999</c:v>
                </c:pt>
                <c:pt idx="12">
                  <c:v>2.677</c:v>
                </c:pt>
                <c:pt idx="13">
                  <c:v>3.3109999999999999</c:v>
                </c:pt>
                <c:pt idx="14">
                  <c:v>3.6829999999999998</c:v>
                </c:pt>
                <c:pt idx="15">
                  <c:v>3.7909999999999999</c:v>
                </c:pt>
                <c:pt idx="16">
                  <c:v>4.101</c:v>
                </c:pt>
                <c:pt idx="17">
                  <c:v>4.6580000000000004</c:v>
                </c:pt>
                <c:pt idx="18">
                  <c:v>5.1680000000000001</c:v>
                </c:pt>
                <c:pt idx="19">
                  <c:v>5.7249999999999996</c:v>
                </c:pt>
                <c:pt idx="20">
                  <c:v>6.1120000000000001</c:v>
                </c:pt>
                <c:pt idx="21">
                  <c:v>6.3289999999999997</c:v>
                </c:pt>
                <c:pt idx="22">
                  <c:v>6.4989999999999997</c:v>
                </c:pt>
                <c:pt idx="23">
                  <c:v>6.6849999999999996</c:v>
                </c:pt>
                <c:pt idx="24">
                  <c:v>6.7779999999999996</c:v>
                </c:pt>
                <c:pt idx="25">
                  <c:v>6.9169999999999998</c:v>
                </c:pt>
                <c:pt idx="26">
                  <c:v>7.0250000000000004</c:v>
                </c:pt>
                <c:pt idx="27">
                  <c:v>7.13</c:v>
                </c:pt>
                <c:pt idx="28">
                  <c:v>7.2</c:v>
                </c:pt>
                <c:pt idx="29">
                  <c:v>7.45</c:v>
                </c:pt>
                <c:pt idx="30">
                  <c:v>7.7</c:v>
                </c:pt>
                <c:pt idx="31">
                  <c:v>7.95</c:v>
                </c:pt>
                <c:pt idx="32">
                  <c:v>8.1999999999999993</c:v>
                </c:pt>
                <c:pt idx="33">
                  <c:v>8.4499999999999993</c:v>
                </c:pt>
                <c:pt idx="34">
                  <c:v>8.6999999999999993</c:v>
                </c:pt>
                <c:pt idx="35">
                  <c:v>8.9499999999999993</c:v>
                </c:pt>
                <c:pt idx="36">
                  <c:v>9.1999999999999993</c:v>
                </c:pt>
                <c:pt idx="37">
                  <c:v>9.4499999999999993</c:v>
                </c:pt>
                <c:pt idx="38">
                  <c:v>9.6999999999999993</c:v>
                </c:pt>
                <c:pt idx="39">
                  <c:v>9.9499999999999993</c:v>
                </c:pt>
                <c:pt idx="40">
                  <c:v>10.199999999999999</c:v>
                </c:pt>
                <c:pt idx="41">
                  <c:v>10.45</c:v>
                </c:pt>
                <c:pt idx="42">
                  <c:v>10.7</c:v>
                </c:pt>
                <c:pt idx="43">
                  <c:v>10.95</c:v>
                </c:pt>
                <c:pt idx="44">
                  <c:v>11.2</c:v>
                </c:pt>
                <c:pt idx="45">
                  <c:v>11.45</c:v>
                </c:pt>
                <c:pt idx="46">
                  <c:v>11.7</c:v>
                </c:pt>
                <c:pt idx="47">
                  <c:v>11.95</c:v>
                </c:pt>
                <c:pt idx="48">
                  <c:v>12.2</c:v>
                </c:pt>
                <c:pt idx="49">
                  <c:v>12.45</c:v>
                </c:pt>
                <c:pt idx="50">
                  <c:v>12.7</c:v>
                </c:pt>
                <c:pt idx="51">
                  <c:v>12.95</c:v>
                </c:pt>
                <c:pt idx="52">
                  <c:v>13.2</c:v>
                </c:pt>
                <c:pt idx="53">
                  <c:v>13.45</c:v>
                </c:pt>
                <c:pt idx="54">
                  <c:v>13.7</c:v>
                </c:pt>
                <c:pt idx="55">
                  <c:v>13.95</c:v>
                </c:pt>
                <c:pt idx="56">
                  <c:v>14.2</c:v>
                </c:pt>
                <c:pt idx="57">
                  <c:v>14.45</c:v>
                </c:pt>
                <c:pt idx="58">
                  <c:v>14.7</c:v>
                </c:pt>
                <c:pt idx="59">
                  <c:v>14.95</c:v>
                </c:pt>
                <c:pt idx="60">
                  <c:v>15.2</c:v>
                </c:pt>
                <c:pt idx="61">
                  <c:v>15.45</c:v>
                </c:pt>
                <c:pt idx="62">
                  <c:v>15.7</c:v>
                </c:pt>
                <c:pt idx="63">
                  <c:v>15.95</c:v>
                </c:pt>
                <c:pt idx="64">
                  <c:v>16.2</c:v>
                </c:pt>
                <c:pt idx="65">
                  <c:v>16.45</c:v>
                </c:pt>
              </c:numCache>
            </c:numRef>
          </c:xVal>
          <c:yVal>
            <c:numRef>
              <c:f>Sheet1!$AA$7:$AA$72</c:f>
              <c:numCache>
                <c:formatCode>General</c:formatCode>
                <c:ptCount val="66"/>
                <c:pt idx="0">
                  <c:v>0</c:v>
                </c:pt>
                <c:pt idx="1">
                  <c:v>22.221782065834276</c:v>
                </c:pt>
                <c:pt idx="2">
                  <c:v>19.794994324631098</c:v>
                </c:pt>
                <c:pt idx="3">
                  <c:v>18.491929625425655</c:v>
                </c:pt>
                <c:pt idx="4">
                  <c:v>16.076492622020432</c:v>
                </c:pt>
                <c:pt idx="5">
                  <c:v>13.099194097616346</c:v>
                </c:pt>
                <c:pt idx="6">
                  <c:v>10.49192962542565</c:v>
                </c:pt>
                <c:pt idx="7">
                  <c:v>8.4363110102156629</c:v>
                </c:pt>
                <c:pt idx="8">
                  <c:v>6.0197389330306468</c:v>
                </c:pt>
                <c:pt idx="9">
                  <c:v>4.5259818388195239</c:v>
                </c:pt>
                <c:pt idx="10">
                  <c:v>2.8517480136208846</c:v>
                </c:pt>
                <c:pt idx="11">
                  <c:v>1.3636662883087389</c:v>
                </c:pt>
                <c:pt idx="12">
                  <c:v>0.99022701475595909</c:v>
                </c:pt>
                <c:pt idx="13">
                  <c:v>0.61792281498297186</c:v>
                </c:pt>
                <c:pt idx="14">
                  <c:v>0.24561861520998818</c:v>
                </c:pt>
                <c:pt idx="15">
                  <c:v>1.1763791146424509</c:v>
                </c:pt>
                <c:pt idx="16">
                  <c:v>1.1763791146424509</c:v>
                </c:pt>
                <c:pt idx="17">
                  <c:v>0.99022701475595909</c:v>
                </c:pt>
                <c:pt idx="18">
                  <c:v>0.43177071509648002</c:v>
                </c:pt>
                <c:pt idx="19">
                  <c:v>0.43177071509648002</c:v>
                </c:pt>
                <c:pt idx="20">
                  <c:v>-0.12668558456299728</c:v>
                </c:pt>
                <c:pt idx="21">
                  <c:v>0.24561861520998818</c:v>
                </c:pt>
                <c:pt idx="22">
                  <c:v>-1.244733257661748</c:v>
                </c:pt>
                <c:pt idx="23">
                  <c:v>-3.2924063564131671</c:v>
                </c:pt>
                <c:pt idx="24">
                  <c:v>-4.2243019296254261</c:v>
                </c:pt>
                <c:pt idx="25">
                  <c:v>-6.8304313280363225</c:v>
                </c:pt>
                <c:pt idx="26">
                  <c:v>-8.3207832009080605</c:v>
                </c:pt>
                <c:pt idx="27">
                  <c:v>-9.81</c:v>
                </c:pt>
                <c:pt idx="28">
                  <c:v>-9.81</c:v>
                </c:pt>
                <c:pt idx="29">
                  <c:v>-9.81</c:v>
                </c:pt>
                <c:pt idx="30">
                  <c:v>-9.81</c:v>
                </c:pt>
                <c:pt idx="31">
                  <c:v>-9.81</c:v>
                </c:pt>
                <c:pt idx="32">
                  <c:v>-9.81</c:v>
                </c:pt>
                <c:pt idx="33">
                  <c:v>-9.81</c:v>
                </c:pt>
                <c:pt idx="34">
                  <c:v>-9.81</c:v>
                </c:pt>
                <c:pt idx="35">
                  <c:v>-9.81</c:v>
                </c:pt>
                <c:pt idx="36">
                  <c:v>-9.81</c:v>
                </c:pt>
                <c:pt idx="37">
                  <c:v>-9.81</c:v>
                </c:pt>
                <c:pt idx="38">
                  <c:v>-9.81</c:v>
                </c:pt>
                <c:pt idx="39">
                  <c:v>-9.81</c:v>
                </c:pt>
                <c:pt idx="40">
                  <c:v>-9.81</c:v>
                </c:pt>
                <c:pt idx="41">
                  <c:v>-9.81</c:v>
                </c:pt>
                <c:pt idx="42">
                  <c:v>-9.81</c:v>
                </c:pt>
                <c:pt idx="43">
                  <c:v>-9.81</c:v>
                </c:pt>
                <c:pt idx="44">
                  <c:v>-9.81</c:v>
                </c:pt>
                <c:pt idx="45">
                  <c:v>-9.81</c:v>
                </c:pt>
                <c:pt idx="46">
                  <c:v>-9.81</c:v>
                </c:pt>
                <c:pt idx="47">
                  <c:v>-9.81</c:v>
                </c:pt>
                <c:pt idx="48">
                  <c:v>-9.81</c:v>
                </c:pt>
                <c:pt idx="49">
                  <c:v>-9.81</c:v>
                </c:pt>
                <c:pt idx="50">
                  <c:v>-9.81</c:v>
                </c:pt>
                <c:pt idx="51">
                  <c:v>-9.81</c:v>
                </c:pt>
                <c:pt idx="52">
                  <c:v>-9.81</c:v>
                </c:pt>
                <c:pt idx="53">
                  <c:v>-9.81</c:v>
                </c:pt>
                <c:pt idx="54">
                  <c:v>-9.81</c:v>
                </c:pt>
                <c:pt idx="55">
                  <c:v>-9.81</c:v>
                </c:pt>
                <c:pt idx="56">
                  <c:v>-9.81</c:v>
                </c:pt>
                <c:pt idx="57">
                  <c:v>-9.81</c:v>
                </c:pt>
                <c:pt idx="58">
                  <c:v>-9.81</c:v>
                </c:pt>
                <c:pt idx="59">
                  <c:v>-9.81</c:v>
                </c:pt>
                <c:pt idx="60">
                  <c:v>-9.81</c:v>
                </c:pt>
                <c:pt idx="61">
                  <c:v>-9.81</c:v>
                </c:pt>
                <c:pt idx="62">
                  <c:v>-9.81</c:v>
                </c:pt>
                <c:pt idx="63">
                  <c:v>-9.81</c:v>
                </c:pt>
                <c:pt idx="64">
                  <c:v>-9.81</c:v>
                </c:pt>
                <c:pt idx="65">
                  <c:v>-9.81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EFB-4ADC-8DF5-86DF523F3A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5327264"/>
        <c:axId val="1563181472"/>
      </c:scatterChart>
      <c:valAx>
        <c:axId val="1565327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181472"/>
        <c:crosses val="autoZero"/>
        <c:crossBetween val="midCat"/>
      </c:valAx>
      <c:valAx>
        <c:axId val="156318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5327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Velocity(m/s)</a:t>
            </a:r>
            <a:r>
              <a:rPr lang="en-US" baseline="0"/>
              <a:t> vs. Time (s)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Sheet1!$Y$7:$Y$72</c:f>
              <c:numCache>
                <c:formatCode>General</c:formatCode>
                <c:ptCount val="66"/>
                <c:pt idx="0">
                  <c:v>0</c:v>
                </c:pt>
                <c:pt idx="1">
                  <c:v>1.4999999999999999E-2</c:v>
                </c:pt>
                <c:pt idx="2">
                  <c:v>7.6999999999999999E-2</c:v>
                </c:pt>
                <c:pt idx="3">
                  <c:v>0.20100000000000001</c:v>
                </c:pt>
                <c:pt idx="4">
                  <c:v>0.31</c:v>
                </c:pt>
                <c:pt idx="5">
                  <c:v>0.46400000000000002</c:v>
                </c:pt>
                <c:pt idx="6">
                  <c:v>0.57299999999999995</c:v>
                </c:pt>
                <c:pt idx="7">
                  <c:v>0.78900000000000003</c:v>
                </c:pt>
                <c:pt idx="8">
                  <c:v>1.0680000000000001</c:v>
                </c:pt>
                <c:pt idx="9">
                  <c:v>1.393</c:v>
                </c:pt>
                <c:pt idx="10">
                  <c:v>1.718</c:v>
                </c:pt>
                <c:pt idx="11">
                  <c:v>2.1659999999999999</c:v>
                </c:pt>
                <c:pt idx="12">
                  <c:v>2.677</c:v>
                </c:pt>
                <c:pt idx="13">
                  <c:v>3.3109999999999999</c:v>
                </c:pt>
                <c:pt idx="14">
                  <c:v>3.6829999999999998</c:v>
                </c:pt>
                <c:pt idx="15">
                  <c:v>3.7909999999999999</c:v>
                </c:pt>
                <c:pt idx="16">
                  <c:v>4.101</c:v>
                </c:pt>
                <c:pt idx="17">
                  <c:v>4.6580000000000004</c:v>
                </c:pt>
                <c:pt idx="18">
                  <c:v>5.1680000000000001</c:v>
                </c:pt>
                <c:pt idx="19">
                  <c:v>5.7249999999999996</c:v>
                </c:pt>
                <c:pt idx="20">
                  <c:v>6.1120000000000001</c:v>
                </c:pt>
                <c:pt idx="21">
                  <c:v>6.3289999999999997</c:v>
                </c:pt>
                <c:pt idx="22">
                  <c:v>6.4989999999999997</c:v>
                </c:pt>
                <c:pt idx="23">
                  <c:v>6.6849999999999996</c:v>
                </c:pt>
                <c:pt idx="24">
                  <c:v>6.7779999999999996</c:v>
                </c:pt>
                <c:pt idx="25">
                  <c:v>6.9169999999999998</c:v>
                </c:pt>
                <c:pt idx="26">
                  <c:v>7.0250000000000004</c:v>
                </c:pt>
                <c:pt idx="27">
                  <c:v>7.13</c:v>
                </c:pt>
                <c:pt idx="28">
                  <c:v>7.2</c:v>
                </c:pt>
                <c:pt idx="29">
                  <c:v>7.45</c:v>
                </c:pt>
                <c:pt idx="30">
                  <c:v>7.7</c:v>
                </c:pt>
                <c:pt idx="31">
                  <c:v>7.95</c:v>
                </c:pt>
                <c:pt idx="32">
                  <c:v>8.1999999999999993</c:v>
                </c:pt>
                <c:pt idx="33">
                  <c:v>8.4499999999999993</c:v>
                </c:pt>
                <c:pt idx="34">
                  <c:v>8.6999999999999993</c:v>
                </c:pt>
                <c:pt idx="35">
                  <c:v>8.9499999999999993</c:v>
                </c:pt>
                <c:pt idx="36">
                  <c:v>9.1999999999999993</c:v>
                </c:pt>
                <c:pt idx="37">
                  <c:v>9.4499999999999993</c:v>
                </c:pt>
                <c:pt idx="38">
                  <c:v>9.6999999999999993</c:v>
                </c:pt>
                <c:pt idx="39">
                  <c:v>9.9499999999999993</c:v>
                </c:pt>
                <c:pt idx="40">
                  <c:v>10.199999999999999</c:v>
                </c:pt>
                <c:pt idx="41">
                  <c:v>10.45</c:v>
                </c:pt>
                <c:pt idx="42">
                  <c:v>10.7</c:v>
                </c:pt>
                <c:pt idx="43">
                  <c:v>10.95</c:v>
                </c:pt>
                <c:pt idx="44">
                  <c:v>11.2</c:v>
                </c:pt>
                <c:pt idx="45">
                  <c:v>11.45</c:v>
                </c:pt>
                <c:pt idx="46">
                  <c:v>11.7</c:v>
                </c:pt>
                <c:pt idx="47">
                  <c:v>11.95</c:v>
                </c:pt>
                <c:pt idx="48">
                  <c:v>12.2</c:v>
                </c:pt>
                <c:pt idx="49">
                  <c:v>12.45</c:v>
                </c:pt>
                <c:pt idx="50">
                  <c:v>12.7</c:v>
                </c:pt>
                <c:pt idx="51">
                  <c:v>12.95</c:v>
                </c:pt>
                <c:pt idx="52">
                  <c:v>13.2</c:v>
                </c:pt>
                <c:pt idx="53">
                  <c:v>13.45</c:v>
                </c:pt>
                <c:pt idx="54">
                  <c:v>13.7</c:v>
                </c:pt>
                <c:pt idx="55">
                  <c:v>13.95</c:v>
                </c:pt>
                <c:pt idx="56">
                  <c:v>14.2</c:v>
                </c:pt>
                <c:pt idx="57">
                  <c:v>14.45</c:v>
                </c:pt>
                <c:pt idx="58">
                  <c:v>14.7</c:v>
                </c:pt>
                <c:pt idx="59">
                  <c:v>14.95</c:v>
                </c:pt>
                <c:pt idx="60">
                  <c:v>15.2</c:v>
                </c:pt>
                <c:pt idx="61">
                  <c:v>15.45</c:v>
                </c:pt>
                <c:pt idx="62">
                  <c:v>15.7</c:v>
                </c:pt>
                <c:pt idx="63">
                  <c:v>15.95</c:v>
                </c:pt>
                <c:pt idx="64">
                  <c:v>16.2</c:v>
                </c:pt>
                <c:pt idx="65">
                  <c:v>16.45</c:v>
                </c:pt>
              </c:numCache>
            </c:numRef>
          </c:xVal>
          <c:yVal>
            <c:numRef>
              <c:f>Sheet1!$AB$7:$AB$72</c:f>
              <c:numCache>
                <c:formatCode>General</c:formatCode>
                <c:ptCount val="66"/>
                <c:pt idx="0">
                  <c:v>0</c:v>
                </c:pt>
                <c:pt idx="1">
                  <c:v>0.16666336549375707</c:v>
                </c:pt>
                <c:pt idx="2">
                  <c:v>1.4691834335981837</c:v>
                </c:pt>
                <c:pt idx="3">
                  <c:v>3.8429727185017026</c:v>
                </c:pt>
                <c:pt idx="4">
                  <c:v>5.7269517309875138</c:v>
                </c:pt>
                <c:pt idx="5">
                  <c:v>7.9734796083995461</c:v>
                </c:pt>
                <c:pt idx="6">
                  <c:v>9.2591958513053338</c:v>
                </c:pt>
                <c:pt idx="7">
                  <c:v>11.303445839954597</c:v>
                </c:pt>
                <c:pt idx="8">
                  <c:v>13.320064807037458</c:v>
                </c:pt>
                <c:pt idx="9">
                  <c:v>15.033744432463109</c:v>
                </c:pt>
                <c:pt idx="10">
                  <c:v>16.232625533484676</c:v>
                </c:pt>
                <c:pt idx="11">
                  <c:v>17.176878337116911</c:v>
                </c:pt>
                <c:pt idx="12">
                  <c:v>17.778298076049943</c:v>
                </c:pt>
                <c:pt idx="13">
                  <c:v>18.288081572077182</c:v>
                </c:pt>
                <c:pt idx="14">
                  <c:v>18.448700278093071</c:v>
                </c:pt>
                <c:pt idx="15">
                  <c:v>18.525488155505101</c:v>
                </c:pt>
                <c:pt idx="16">
                  <c:v>18.890165681044262</c:v>
                </c:pt>
                <c:pt idx="17">
                  <c:v>19.493565488081721</c:v>
                </c:pt>
                <c:pt idx="18">
                  <c:v>19.856174909194092</c:v>
                </c:pt>
                <c:pt idx="19">
                  <c:v>20.096671197502832</c:v>
                </c:pt>
                <c:pt idx="20">
                  <c:v>20.155705170261061</c:v>
                </c:pt>
                <c:pt idx="21">
                  <c:v>20.168609404086261</c:v>
                </c:pt>
                <c:pt idx="22">
                  <c:v>20.083684659477861</c:v>
                </c:pt>
                <c:pt idx="23">
                  <c:v>19.661730675368894</c:v>
                </c:pt>
                <c:pt idx="24">
                  <c:v>19.312203740068099</c:v>
                </c:pt>
                <c:pt idx="25">
                  <c:v>18.543899778660606</c:v>
                </c:pt>
                <c:pt idx="26">
                  <c:v>17.725734194097605</c:v>
                </c:pt>
                <c:pt idx="27">
                  <c:v>16.773868076049936</c:v>
                </c:pt>
                <c:pt idx="28">
                  <c:v>16.087168076049934</c:v>
                </c:pt>
                <c:pt idx="29">
                  <c:v>13.634668076049934</c:v>
                </c:pt>
                <c:pt idx="30">
                  <c:v>11.182168076049933</c:v>
                </c:pt>
                <c:pt idx="31">
                  <c:v>8.7296680760499328</c:v>
                </c:pt>
                <c:pt idx="32">
                  <c:v>6.2771680760499411</c:v>
                </c:pt>
                <c:pt idx="33">
                  <c:v>3.824668076049941</c:v>
                </c:pt>
                <c:pt idx="34">
                  <c:v>1.3721680760499408</c:v>
                </c:pt>
                <c:pt idx="35">
                  <c:v>-1.0803319239500593</c:v>
                </c:pt>
                <c:pt idx="36">
                  <c:v>-3.5328319239500594</c:v>
                </c:pt>
                <c:pt idx="37">
                  <c:v>-5.98533192395006</c:v>
                </c:pt>
                <c:pt idx="38">
                  <c:v>-8.4378319239500605</c:v>
                </c:pt>
                <c:pt idx="39">
                  <c:v>-10.890331923950061</c:v>
                </c:pt>
                <c:pt idx="40">
                  <c:v>-13.342831923950062</c:v>
                </c:pt>
                <c:pt idx="41">
                  <c:v>-15.795331923950062</c:v>
                </c:pt>
                <c:pt idx="42">
                  <c:v>-18.247831923950063</c:v>
                </c:pt>
                <c:pt idx="43">
                  <c:v>-20.700331923950063</c:v>
                </c:pt>
                <c:pt idx="44">
                  <c:v>-23.152831923950064</c:v>
                </c:pt>
                <c:pt idx="45">
                  <c:v>-25.605331923950065</c:v>
                </c:pt>
                <c:pt idx="46">
                  <c:v>-28.057831923950065</c:v>
                </c:pt>
                <c:pt idx="47">
                  <c:v>-30.510331923950066</c:v>
                </c:pt>
                <c:pt idx="48">
                  <c:v>-32.962831923950063</c:v>
                </c:pt>
                <c:pt idx="49">
                  <c:v>-35.415331923950063</c:v>
                </c:pt>
                <c:pt idx="50">
                  <c:v>-37.867831923950064</c:v>
                </c:pt>
                <c:pt idx="51">
                  <c:v>-40.320331923950064</c:v>
                </c:pt>
                <c:pt idx="52">
                  <c:v>-42.772831923950065</c:v>
                </c:pt>
                <c:pt idx="53">
                  <c:v>-45.225331923950066</c:v>
                </c:pt>
                <c:pt idx="54">
                  <c:v>-47.677831923950066</c:v>
                </c:pt>
                <c:pt idx="55">
                  <c:v>-50.130331923950067</c:v>
                </c:pt>
                <c:pt idx="56">
                  <c:v>-52.582831923950067</c:v>
                </c:pt>
                <c:pt idx="57">
                  <c:v>-55.035331923950068</c:v>
                </c:pt>
                <c:pt idx="58">
                  <c:v>-57.487831923950068</c:v>
                </c:pt>
                <c:pt idx="59">
                  <c:v>-59.940331923950069</c:v>
                </c:pt>
                <c:pt idx="60">
                  <c:v>-62.392831923950069</c:v>
                </c:pt>
                <c:pt idx="61">
                  <c:v>-64.84533192395007</c:v>
                </c:pt>
                <c:pt idx="62">
                  <c:v>-67.297831923950071</c:v>
                </c:pt>
                <c:pt idx="63">
                  <c:v>-69.750331923950071</c:v>
                </c:pt>
                <c:pt idx="64">
                  <c:v>-72.202831923950072</c:v>
                </c:pt>
                <c:pt idx="65">
                  <c:v>-74.655331923950072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4DC-40A1-A34A-428845D487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5327264"/>
        <c:axId val="1563181472"/>
      </c:scatterChart>
      <c:valAx>
        <c:axId val="1565327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181472"/>
        <c:crosses val="autoZero"/>
        <c:crossBetween val="midCat"/>
      </c:valAx>
      <c:valAx>
        <c:axId val="156318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5327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Height (m) </a:t>
            </a:r>
            <a:r>
              <a:rPr lang="en-US" baseline="0"/>
              <a:t>vs. Time (s)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Sheet1!$Y$7:$Y$72</c:f>
              <c:numCache>
                <c:formatCode>General</c:formatCode>
                <c:ptCount val="66"/>
                <c:pt idx="0">
                  <c:v>0</c:v>
                </c:pt>
                <c:pt idx="1">
                  <c:v>1.4999999999999999E-2</c:v>
                </c:pt>
                <c:pt idx="2">
                  <c:v>7.6999999999999999E-2</c:v>
                </c:pt>
                <c:pt idx="3">
                  <c:v>0.20100000000000001</c:v>
                </c:pt>
                <c:pt idx="4">
                  <c:v>0.31</c:v>
                </c:pt>
                <c:pt idx="5">
                  <c:v>0.46400000000000002</c:v>
                </c:pt>
                <c:pt idx="6">
                  <c:v>0.57299999999999995</c:v>
                </c:pt>
                <c:pt idx="7">
                  <c:v>0.78900000000000003</c:v>
                </c:pt>
                <c:pt idx="8">
                  <c:v>1.0680000000000001</c:v>
                </c:pt>
                <c:pt idx="9">
                  <c:v>1.393</c:v>
                </c:pt>
                <c:pt idx="10">
                  <c:v>1.718</c:v>
                </c:pt>
                <c:pt idx="11">
                  <c:v>2.1659999999999999</c:v>
                </c:pt>
                <c:pt idx="12">
                  <c:v>2.677</c:v>
                </c:pt>
                <c:pt idx="13">
                  <c:v>3.3109999999999999</c:v>
                </c:pt>
                <c:pt idx="14">
                  <c:v>3.6829999999999998</c:v>
                </c:pt>
                <c:pt idx="15">
                  <c:v>3.7909999999999999</c:v>
                </c:pt>
                <c:pt idx="16">
                  <c:v>4.101</c:v>
                </c:pt>
                <c:pt idx="17">
                  <c:v>4.6580000000000004</c:v>
                </c:pt>
                <c:pt idx="18">
                  <c:v>5.1680000000000001</c:v>
                </c:pt>
                <c:pt idx="19">
                  <c:v>5.7249999999999996</c:v>
                </c:pt>
                <c:pt idx="20">
                  <c:v>6.1120000000000001</c:v>
                </c:pt>
                <c:pt idx="21">
                  <c:v>6.3289999999999997</c:v>
                </c:pt>
                <c:pt idx="22">
                  <c:v>6.4989999999999997</c:v>
                </c:pt>
                <c:pt idx="23">
                  <c:v>6.6849999999999996</c:v>
                </c:pt>
                <c:pt idx="24">
                  <c:v>6.7779999999999996</c:v>
                </c:pt>
                <c:pt idx="25">
                  <c:v>6.9169999999999998</c:v>
                </c:pt>
                <c:pt idx="26">
                  <c:v>7.0250000000000004</c:v>
                </c:pt>
                <c:pt idx="27">
                  <c:v>7.13</c:v>
                </c:pt>
                <c:pt idx="28">
                  <c:v>7.2</c:v>
                </c:pt>
                <c:pt idx="29">
                  <c:v>7.45</c:v>
                </c:pt>
                <c:pt idx="30">
                  <c:v>7.7</c:v>
                </c:pt>
                <c:pt idx="31">
                  <c:v>7.95</c:v>
                </c:pt>
                <c:pt idx="32">
                  <c:v>8.1999999999999993</c:v>
                </c:pt>
                <c:pt idx="33">
                  <c:v>8.4499999999999993</c:v>
                </c:pt>
                <c:pt idx="34">
                  <c:v>8.6999999999999993</c:v>
                </c:pt>
                <c:pt idx="35">
                  <c:v>8.9499999999999993</c:v>
                </c:pt>
                <c:pt idx="36">
                  <c:v>9.1999999999999993</c:v>
                </c:pt>
                <c:pt idx="37">
                  <c:v>9.4499999999999993</c:v>
                </c:pt>
                <c:pt idx="38">
                  <c:v>9.6999999999999993</c:v>
                </c:pt>
                <c:pt idx="39">
                  <c:v>9.9499999999999993</c:v>
                </c:pt>
                <c:pt idx="40">
                  <c:v>10.199999999999999</c:v>
                </c:pt>
                <c:pt idx="41">
                  <c:v>10.45</c:v>
                </c:pt>
                <c:pt idx="42">
                  <c:v>10.7</c:v>
                </c:pt>
                <c:pt idx="43">
                  <c:v>10.95</c:v>
                </c:pt>
                <c:pt idx="44">
                  <c:v>11.2</c:v>
                </c:pt>
                <c:pt idx="45">
                  <c:v>11.45</c:v>
                </c:pt>
                <c:pt idx="46">
                  <c:v>11.7</c:v>
                </c:pt>
                <c:pt idx="47">
                  <c:v>11.95</c:v>
                </c:pt>
                <c:pt idx="48">
                  <c:v>12.2</c:v>
                </c:pt>
                <c:pt idx="49">
                  <c:v>12.45</c:v>
                </c:pt>
                <c:pt idx="50">
                  <c:v>12.7</c:v>
                </c:pt>
                <c:pt idx="51">
                  <c:v>12.95</c:v>
                </c:pt>
                <c:pt idx="52">
                  <c:v>13.2</c:v>
                </c:pt>
                <c:pt idx="53">
                  <c:v>13.45</c:v>
                </c:pt>
                <c:pt idx="54">
                  <c:v>13.7</c:v>
                </c:pt>
                <c:pt idx="55">
                  <c:v>13.95</c:v>
                </c:pt>
                <c:pt idx="56">
                  <c:v>14.2</c:v>
                </c:pt>
                <c:pt idx="57">
                  <c:v>14.45</c:v>
                </c:pt>
                <c:pt idx="58">
                  <c:v>14.7</c:v>
                </c:pt>
                <c:pt idx="59">
                  <c:v>14.95</c:v>
                </c:pt>
                <c:pt idx="60">
                  <c:v>15.2</c:v>
                </c:pt>
                <c:pt idx="61">
                  <c:v>15.45</c:v>
                </c:pt>
                <c:pt idx="62">
                  <c:v>15.7</c:v>
                </c:pt>
                <c:pt idx="63">
                  <c:v>15.95</c:v>
                </c:pt>
                <c:pt idx="64">
                  <c:v>16.2</c:v>
                </c:pt>
                <c:pt idx="65">
                  <c:v>16.45</c:v>
                </c:pt>
              </c:numCache>
            </c:numRef>
          </c:xVal>
          <c:yVal>
            <c:numRef>
              <c:f>Sheet1!$AC$7:$AC$72</c:f>
              <c:numCache>
                <c:formatCode>General</c:formatCode>
                <c:ptCount val="66"/>
                <c:pt idx="0">
                  <c:v>0</c:v>
                </c:pt>
                <c:pt idx="1">
                  <c:v>1.249975241203178E-3</c:v>
                </c:pt>
                <c:pt idx="2">
                  <c:v>5.1961226013053335E-2</c:v>
                </c:pt>
                <c:pt idx="3">
                  <c:v>0.38131490744324636</c:v>
                </c:pt>
                <c:pt idx="4">
                  <c:v>0.90287578994040851</c:v>
                </c:pt>
                <c:pt idx="5">
                  <c:v>1.9578090030732123</c:v>
                </c:pt>
                <c:pt idx="6">
                  <c:v>2.8969898156271277</c:v>
                </c:pt>
                <c:pt idx="7">
                  <c:v>5.1177551182832008</c:v>
                </c:pt>
                <c:pt idx="8">
                  <c:v>8.5527348535385919</c:v>
                </c:pt>
                <c:pt idx="9">
                  <c:v>13.160228854957435</c:v>
                </c:pt>
                <c:pt idx="10">
                  <c:v>18.24101397442395</c:v>
                </c:pt>
                <c:pt idx="11">
                  <c:v>25.724742841438704</c:v>
                </c:pt>
                <c:pt idx="12">
                  <c:v>34.655790415002841</c:v>
                </c:pt>
                <c:pt idx="13">
                  <c:v>46.088832763459138</c:v>
                </c:pt>
                <c:pt idx="14">
                  <c:v>52.921874187590802</c:v>
                </c:pt>
                <c:pt idx="15">
                  <c:v>54.918480363005102</c:v>
                </c:pt>
                <c:pt idx="16">
                  <c:v>60.717906707670252</c:v>
                </c:pt>
                <c:pt idx="17">
                  <c:v>71.407775838271846</c:v>
                </c:pt>
                <c:pt idx="18">
                  <c:v>81.441959639577178</c:v>
                </c:pt>
                <c:pt idx="19">
                  <c:v>92.568827280292254</c:v>
                </c:pt>
                <c:pt idx="20">
                  <c:v>100.35766210745457</c:v>
                </c:pt>
                <c:pt idx="21">
                  <c:v>104.73285023877125</c:v>
                </c:pt>
                <c:pt idx="22">
                  <c:v>108.1542952341742</c:v>
                </c:pt>
                <c:pt idx="23">
                  <c:v>111.85061886031495</c:v>
                </c:pt>
                <c:pt idx="24">
                  <c:v>113.66290681063278</c:v>
                </c:pt>
                <c:pt idx="25">
                  <c:v>116.29390600518443</c:v>
                </c:pt>
                <c:pt idx="26">
                  <c:v>118.25246623971339</c:v>
                </c:pt>
                <c:pt idx="27">
                  <c:v>120.06369535889613</c:v>
                </c:pt>
                <c:pt idx="28">
                  <c:v>121.21383162421962</c:v>
                </c:pt>
                <c:pt idx="29">
                  <c:v>124.9290611432321</c:v>
                </c:pt>
                <c:pt idx="30">
                  <c:v>128.03116566224458</c:v>
                </c:pt>
                <c:pt idx="31">
                  <c:v>130.52014518125705</c:v>
                </c:pt>
                <c:pt idx="32">
                  <c:v>132.39599970026953</c:v>
                </c:pt>
                <c:pt idx="33">
                  <c:v>133.65872921928201</c:v>
                </c:pt>
                <c:pt idx="34">
                  <c:v>134.30833373829449</c:v>
                </c:pt>
                <c:pt idx="35">
                  <c:v>134.34481325730698</c:v>
                </c:pt>
                <c:pt idx="36">
                  <c:v>133.76816777631947</c:v>
                </c:pt>
                <c:pt idx="37">
                  <c:v>132.57839729533197</c:v>
                </c:pt>
                <c:pt idx="38">
                  <c:v>130.77550181434447</c:v>
                </c:pt>
                <c:pt idx="39">
                  <c:v>128.35948133335694</c:v>
                </c:pt>
                <c:pt idx="40">
                  <c:v>125.33033585236943</c:v>
                </c:pt>
                <c:pt idx="41">
                  <c:v>121.68806537138191</c:v>
                </c:pt>
                <c:pt idx="42">
                  <c:v>117.43266989039439</c:v>
                </c:pt>
                <c:pt idx="43">
                  <c:v>112.56414940940688</c:v>
                </c:pt>
                <c:pt idx="44">
                  <c:v>107.08250392841937</c:v>
                </c:pt>
                <c:pt idx="45">
                  <c:v>100.98773344743185</c:v>
                </c:pt>
                <c:pt idx="46">
                  <c:v>94.279837966444333</c:v>
                </c:pt>
                <c:pt idx="47">
                  <c:v>86.958817485456819</c:v>
                </c:pt>
                <c:pt idx="48">
                  <c:v>79.024672004469309</c:v>
                </c:pt>
                <c:pt idx="49">
                  <c:v>70.477401523481788</c:v>
                </c:pt>
                <c:pt idx="50">
                  <c:v>61.31700604249427</c:v>
                </c:pt>
                <c:pt idx="51">
                  <c:v>51.543485561506756</c:v>
                </c:pt>
                <c:pt idx="52">
                  <c:v>41.156840080519238</c:v>
                </c:pt>
                <c:pt idx="53">
                  <c:v>30.157069599531724</c:v>
                </c:pt>
                <c:pt idx="54">
                  <c:v>18.544174118544205</c:v>
                </c:pt>
                <c:pt idx="55">
                  <c:v>6.3181536375566889</c:v>
                </c:pt>
                <c:pt idx="56">
                  <c:v>-6.5209918434308278</c:v>
                </c:pt>
                <c:pt idx="57">
                  <c:v>-19.973262324418343</c:v>
                </c:pt>
                <c:pt idx="58">
                  <c:v>-34.038657805405862</c:v>
                </c:pt>
                <c:pt idx="59">
                  <c:v>-48.717178286393377</c:v>
                </c:pt>
                <c:pt idx="60">
                  <c:v>-64.008823767380889</c:v>
                </c:pt>
                <c:pt idx="61">
                  <c:v>-79.913594248368412</c:v>
                </c:pt>
                <c:pt idx="62">
                  <c:v>-96.431489729355931</c:v>
                </c:pt>
                <c:pt idx="63">
                  <c:v>-113.56251021034345</c:v>
                </c:pt>
                <c:pt idx="64">
                  <c:v>-131.30665569133097</c:v>
                </c:pt>
                <c:pt idx="65">
                  <c:v>-149.6639261723185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B72-431F-A27E-701710F795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5327264"/>
        <c:axId val="1563181472"/>
      </c:scatterChart>
      <c:valAx>
        <c:axId val="1565327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181472"/>
        <c:crosses val="autoZero"/>
        <c:crossBetween val="midCat"/>
      </c:valAx>
      <c:valAx>
        <c:axId val="156318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5327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16075</xdr:colOff>
      <xdr:row>6</xdr:row>
      <xdr:rowOff>22229</xdr:rowOff>
    </xdr:from>
    <xdr:to>
      <xdr:col>14</xdr:col>
      <xdr:colOff>19538</xdr:colOff>
      <xdr:row>22</xdr:row>
      <xdr:rowOff>117230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123C5A-B70C-CD98-CAA1-D89A63E3CD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608724</xdr:colOff>
      <xdr:row>6</xdr:row>
      <xdr:rowOff>0</xdr:rowOff>
    </xdr:from>
    <xdr:to>
      <xdr:col>22</xdr:col>
      <xdr:colOff>3463</xdr:colOff>
      <xdr:row>22</xdr:row>
      <xdr:rowOff>95001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23A572E-A018-465C-B47A-E499C7844B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25</xdr:row>
      <xdr:rowOff>0</xdr:rowOff>
    </xdr:from>
    <xdr:to>
      <xdr:col>14</xdr:col>
      <xdr:colOff>3463</xdr:colOff>
      <xdr:row>41</xdr:row>
      <xdr:rowOff>95001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274AF84-8CBC-4694-8E5B-EE9672A1AF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596900</xdr:colOff>
      <xdr:row>25</xdr:row>
      <xdr:rowOff>19050</xdr:rowOff>
    </xdr:from>
    <xdr:to>
      <xdr:col>21</xdr:col>
      <xdr:colOff>600363</xdr:colOff>
      <xdr:row>41</xdr:row>
      <xdr:rowOff>114051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B55DA9D-EE77-4CA3-935A-6CBBB5E340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30</xdr:col>
      <xdr:colOff>0</xdr:colOff>
      <xdr:row>6</xdr:row>
      <xdr:rowOff>0</xdr:rowOff>
    </xdr:from>
    <xdr:to>
      <xdr:col>37</xdr:col>
      <xdr:colOff>3463</xdr:colOff>
      <xdr:row>22</xdr:row>
      <xdr:rowOff>95001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84A5E9B-3D31-4492-BC8E-E54AEAED9F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38</xdr:col>
      <xdr:colOff>0</xdr:colOff>
      <xdr:row>6</xdr:row>
      <xdr:rowOff>0</xdr:rowOff>
    </xdr:from>
    <xdr:to>
      <xdr:col>45</xdr:col>
      <xdr:colOff>2525</xdr:colOff>
      <xdr:row>22</xdr:row>
      <xdr:rowOff>95001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FA02C1F-5F6B-45AF-8EDD-DC251D370E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30</xdr:col>
      <xdr:colOff>0</xdr:colOff>
      <xdr:row>25</xdr:row>
      <xdr:rowOff>0</xdr:rowOff>
    </xdr:from>
    <xdr:to>
      <xdr:col>37</xdr:col>
      <xdr:colOff>3463</xdr:colOff>
      <xdr:row>41</xdr:row>
      <xdr:rowOff>95001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CB1A3F8-4993-43A1-9D89-F13B040093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38</xdr:col>
      <xdr:colOff>0</xdr:colOff>
      <xdr:row>25</xdr:row>
      <xdr:rowOff>0</xdr:rowOff>
    </xdr:from>
    <xdr:to>
      <xdr:col>45</xdr:col>
      <xdr:colOff>3463</xdr:colOff>
      <xdr:row>41</xdr:row>
      <xdr:rowOff>95001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677CE9D-DBF9-4202-95B9-010541655C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345CD-BD17-4694-8B7A-DC15CAEB6F11}">
  <dimension ref="B2:AC72"/>
  <sheetViews>
    <sheetView tabSelected="1" topLeftCell="A4" zoomScale="85" zoomScaleNormal="85" workbookViewId="0">
      <selection activeCell="X45" sqref="X45"/>
    </sheetView>
  </sheetViews>
  <sheetFormatPr defaultRowHeight="14.5" x14ac:dyDescent="0.35"/>
  <cols>
    <col min="4" max="4" width="13.453125" customWidth="1"/>
    <col min="5" max="5" width="14.453125" customWidth="1"/>
    <col min="6" max="6" width="14.6328125" customWidth="1"/>
    <col min="27" max="27" width="13.36328125" customWidth="1"/>
    <col min="28" max="28" width="12.90625" customWidth="1"/>
    <col min="29" max="29" width="11.08984375" customWidth="1"/>
  </cols>
  <sheetData>
    <row r="2" spans="2:29" ht="15" thickBot="1" x14ac:dyDescent="0.4">
      <c r="B2" s="20" t="s">
        <v>3</v>
      </c>
      <c r="C2" s="20"/>
    </row>
    <row r="3" spans="2:29" ht="15" thickBot="1" x14ac:dyDescent="0.4">
      <c r="B3" s="1">
        <v>0.88100000000000001</v>
      </c>
      <c r="C3" s="2" t="s">
        <v>4</v>
      </c>
    </row>
    <row r="4" spans="2:29" x14ac:dyDescent="0.35">
      <c r="B4" s="21"/>
      <c r="C4" s="21"/>
    </row>
    <row r="5" spans="2:29" ht="15" thickBot="1" x14ac:dyDescent="0.4">
      <c r="B5" s="20" t="s">
        <v>2</v>
      </c>
      <c r="C5" s="20"/>
      <c r="D5" s="20"/>
      <c r="E5" s="20"/>
      <c r="F5" s="20"/>
      <c r="Y5" s="20" t="s">
        <v>8</v>
      </c>
      <c r="Z5" s="20"/>
      <c r="AA5" s="20"/>
      <c r="AB5" s="20"/>
      <c r="AC5" s="20"/>
    </row>
    <row r="6" spans="2:29" ht="15" thickBot="1" x14ac:dyDescent="0.4">
      <c r="B6" s="3" t="s">
        <v>0</v>
      </c>
      <c r="C6" s="2" t="s">
        <v>1</v>
      </c>
      <c r="D6" s="4" t="s">
        <v>5</v>
      </c>
      <c r="E6" s="4" t="s">
        <v>6</v>
      </c>
      <c r="F6" s="5" t="s">
        <v>7</v>
      </c>
      <c r="Y6" s="3" t="s">
        <v>0</v>
      </c>
      <c r="Z6" s="2" t="s">
        <v>1</v>
      </c>
      <c r="AA6" s="4" t="s">
        <v>5</v>
      </c>
      <c r="AB6" s="4" t="s">
        <v>6</v>
      </c>
      <c r="AC6" s="5" t="s">
        <v>7</v>
      </c>
    </row>
    <row r="7" spans="2:29" x14ac:dyDescent="0.35">
      <c r="B7" s="6">
        <v>0</v>
      </c>
      <c r="C7" s="7">
        <v>0</v>
      </c>
      <c r="D7" s="8">
        <f>C7/$B$3</f>
        <v>0</v>
      </c>
      <c r="E7" s="9">
        <v>0</v>
      </c>
      <c r="F7" s="10">
        <v>0</v>
      </c>
      <c r="Y7" s="6">
        <v>0</v>
      </c>
      <c r="Z7" s="7">
        <v>0</v>
      </c>
      <c r="AA7" s="8">
        <f>Z7/$B$3</f>
        <v>0</v>
      </c>
      <c r="AB7" s="9">
        <v>0</v>
      </c>
      <c r="AC7" s="10">
        <v>0</v>
      </c>
    </row>
    <row r="8" spans="2:29" x14ac:dyDescent="0.35">
      <c r="B8" s="11">
        <v>0.01</v>
      </c>
      <c r="C8" s="12">
        <v>16.809999999999999</v>
      </c>
      <c r="D8" s="13">
        <f>C8/$B$3-9.81</f>
        <v>9.2705902383654912</v>
      </c>
      <c r="E8" s="14">
        <f>E7+0.5*(D8+D7)*(B8-B7)</f>
        <v>4.635295119182746E-2</v>
      </c>
      <c r="F8" s="15">
        <f>F7+0.5*(E8+E7)*(B8-B7)</f>
        <v>2.317647559591373E-4</v>
      </c>
      <c r="Y8" s="13">
        <v>1.4999999999999999E-2</v>
      </c>
      <c r="Z8" s="15">
        <v>28.22</v>
      </c>
      <c r="AA8" s="13">
        <f>Z8/$B$3-9.81</f>
        <v>22.221782065834276</v>
      </c>
      <c r="AB8" s="14">
        <f>AB7+0.5*(AA8+AA7)*(Y8-Y7)</f>
        <v>0.16666336549375707</v>
      </c>
      <c r="AC8" s="15">
        <f>AC7+0.5*(AB8+AB7)*(Y8-Y7)</f>
        <v>1.249975241203178E-3</v>
      </c>
    </row>
    <row r="9" spans="2:29" x14ac:dyDescent="0.35">
      <c r="B9" s="11">
        <v>0.03</v>
      </c>
      <c r="C9" s="15">
        <v>22.34</v>
      </c>
      <c r="D9" s="13">
        <f>C9/$B$3-9.81</f>
        <v>15.54754824063564</v>
      </c>
      <c r="E9" s="14">
        <f t="shared" ref="E9:E72" si="0">E8+0.5*(D9+D8)*(B9-B8)</f>
        <v>0.29453433598183876</v>
      </c>
      <c r="F9" s="15">
        <f t="shared" ref="F9:F72" si="1">F8+0.5*(E9+E8)*(B9-B8)</f>
        <v>3.6406376276957994E-3</v>
      </c>
      <c r="Y9" s="13">
        <v>7.6999999999999999E-2</v>
      </c>
      <c r="Z9" s="15">
        <v>26.082000000000001</v>
      </c>
      <c r="AA9" s="13">
        <f>Z9/$B$3-9.81</f>
        <v>19.794994324631098</v>
      </c>
      <c r="AB9" s="14">
        <f t="shared" ref="AB9:AB72" si="2">AB8+0.5*(AA9+AA8)*(Y9-Y8)</f>
        <v>1.4691834335981837</v>
      </c>
      <c r="AC9" s="15">
        <f t="shared" ref="AC9:AC72" si="3">AC8+0.5*(AB9+AB8)*(Y9-Y8)</f>
        <v>5.1961226013053335E-2</v>
      </c>
    </row>
    <row r="10" spans="2:29" x14ac:dyDescent="0.35">
      <c r="B10" s="11">
        <v>0.11</v>
      </c>
      <c r="C10" s="15">
        <v>22.23</v>
      </c>
      <c r="D10" s="13">
        <f t="shared" ref="D10:D33" si="4">C10/$B$3-9.81</f>
        <v>15.422690124858116</v>
      </c>
      <c r="E10" s="14">
        <f t="shared" si="0"/>
        <v>1.5333438706015889</v>
      </c>
      <c r="F10" s="15">
        <f t="shared" si="1"/>
        <v>7.6755765891032918E-2</v>
      </c>
      <c r="Y10" s="13">
        <v>0.20100000000000001</v>
      </c>
      <c r="Z10" s="15">
        <v>24.934000000000001</v>
      </c>
      <c r="AA10" s="13">
        <f t="shared" ref="AA10:AA33" si="5">Z10/$B$3-9.81</f>
        <v>18.491929625425655</v>
      </c>
      <c r="AB10" s="14">
        <f t="shared" si="2"/>
        <v>3.8429727185017026</v>
      </c>
      <c r="AC10" s="15">
        <f t="shared" si="3"/>
        <v>0.38131490744324636</v>
      </c>
    </row>
    <row r="11" spans="2:29" x14ac:dyDescent="0.35">
      <c r="B11" s="11">
        <v>0.26</v>
      </c>
      <c r="C11" s="15">
        <v>21.49</v>
      </c>
      <c r="D11" s="13">
        <f t="shared" si="4"/>
        <v>14.582735527809307</v>
      </c>
      <c r="E11" s="14">
        <f t="shared" si="0"/>
        <v>3.7837507945516462</v>
      </c>
      <c r="F11" s="15">
        <f t="shared" si="1"/>
        <v>0.47553786577752555</v>
      </c>
      <c r="Y11" s="13">
        <v>0.31</v>
      </c>
      <c r="Z11" s="15">
        <v>22.806000000000001</v>
      </c>
      <c r="AA11" s="13">
        <f t="shared" si="5"/>
        <v>16.076492622020432</v>
      </c>
      <c r="AB11" s="14">
        <f t="shared" si="2"/>
        <v>5.7269517309875138</v>
      </c>
      <c r="AC11" s="15">
        <f t="shared" si="3"/>
        <v>0.90287578994040851</v>
      </c>
    </row>
    <row r="12" spans="2:29" x14ac:dyDescent="0.35">
      <c r="B12" s="11">
        <v>0.37</v>
      </c>
      <c r="C12" s="15">
        <v>20</v>
      </c>
      <c r="D12" s="13">
        <f t="shared" si="4"/>
        <v>12.891475595913734</v>
      </c>
      <c r="E12" s="14">
        <f t="shared" si="0"/>
        <v>5.2948324063564129</v>
      </c>
      <c r="F12" s="15">
        <f t="shared" si="1"/>
        <v>0.97485994182746882</v>
      </c>
      <c r="Y12" s="13">
        <v>0.46400000000000002</v>
      </c>
      <c r="Z12" s="15">
        <v>20.183</v>
      </c>
      <c r="AA12" s="13">
        <f t="shared" si="5"/>
        <v>13.099194097616346</v>
      </c>
      <c r="AB12" s="14">
        <f t="shared" si="2"/>
        <v>7.9734796083995461</v>
      </c>
      <c r="AC12" s="15">
        <f t="shared" si="3"/>
        <v>1.9578090030732123</v>
      </c>
    </row>
    <row r="13" spans="2:29" x14ac:dyDescent="0.35">
      <c r="B13" s="11">
        <v>0.47</v>
      </c>
      <c r="C13" s="15">
        <v>20.21</v>
      </c>
      <c r="D13" s="13">
        <f t="shared" si="4"/>
        <v>13.129841089670828</v>
      </c>
      <c r="E13" s="14">
        <f t="shared" si="0"/>
        <v>6.5958982406356412</v>
      </c>
      <c r="F13" s="15">
        <f t="shared" si="1"/>
        <v>1.5693964741770714</v>
      </c>
      <c r="Y13" s="13">
        <v>0.57299999999999995</v>
      </c>
      <c r="Z13" s="15">
        <v>17.885999999999999</v>
      </c>
      <c r="AA13" s="13">
        <f t="shared" si="5"/>
        <v>10.49192962542565</v>
      </c>
      <c r="AB13" s="14">
        <f t="shared" si="2"/>
        <v>9.2591958513053338</v>
      </c>
      <c r="AC13" s="15">
        <f t="shared" si="3"/>
        <v>2.8969898156271277</v>
      </c>
    </row>
    <row r="14" spans="2:29" x14ac:dyDescent="0.35">
      <c r="B14" s="11">
        <v>0.67</v>
      </c>
      <c r="C14" s="15">
        <v>18.09</v>
      </c>
      <c r="D14" s="13">
        <f t="shared" si="4"/>
        <v>10.723484676503974</v>
      </c>
      <c r="E14" s="14">
        <f t="shared" si="0"/>
        <v>8.9812308172531221</v>
      </c>
      <c r="F14" s="15">
        <f t="shared" si="1"/>
        <v>3.1271093799659484</v>
      </c>
      <c r="Y14" s="13">
        <v>0.78900000000000003</v>
      </c>
      <c r="Z14" s="15">
        <v>16.074999999999999</v>
      </c>
      <c r="AA14" s="13">
        <f t="shared" si="5"/>
        <v>8.4363110102156629</v>
      </c>
      <c r="AB14" s="14">
        <f t="shared" si="2"/>
        <v>11.303445839954597</v>
      </c>
      <c r="AC14" s="15">
        <f t="shared" si="3"/>
        <v>5.1177551182832008</v>
      </c>
    </row>
    <row r="15" spans="2:29" x14ac:dyDescent="0.35">
      <c r="B15" s="11">
        <v>0.99</v>
      </c>
      <c r="C15" s="15">
        <v>15.74</v>
      </c>
      <c r="D15" s="13">
        <f t="shared" si="4"/>
        <v>8.0560612939841096</v>
      </c>
      <c r="E15" s="14">
        <f t="shared" si="0"/>
        <v>11.985958172531216</v>
      </c>
      <c r="F15" s="15">
        <f t="shared" si="1"/>
        <v>6.4818596183314421</v>
      </c>
      <c r="Y15" s="13">
        <v>1.0680000000000001</v>
      </c>
      <c r="Z15" s="15">
        <v>13.946</v>
      </c>
      <c r="AA15" s="13">
        <f t="shared" si="5"/>
        <v>6.0197389330306468</v>
      </c>
      <c r="AB15" s="14">
        <f t="shared" si="2"/>
        <v>13.320064807037458</v>
      </c>
      <c r="AC15" s="15">
        <f t="shared" si="3"/>
        <v>8.5527348535385919</v>
      </c>
    </row>
    <row r="16" spans="2:29" x14ac:dyDescent="0.35">
      <c r="B16" s="11">
        <v>1.31</v>
      </c>
      <c r="C16" s="15">
        <v>13.4</v>
      </c>
      <c r="D16" s="13">
        <f t="shared" si="4"/>
        <v>5.3999886492622018</v>
      </c>
      <c r="E16" s="14">
        <f t="shared" si="0"/>
        <v>14.138926163450627</v>
      </c>
      <c r="F16" s="15">
        <f t="shared" si="1"/>
        <v>10.661841112088538</v>
      </c>
      <c r="Y16" s="13">
        <v>1.393</v>
      </c>
      <c r="Z16" s="15">
        <v>12.63</v>
      </c>
      <c r="AA16" s="13">
        <f t="shared" si="5"/>
        <v>4.5259818388195239</v>
      </c>
      <c r="AB16" s="14">
        <f t="shared" si="2"/>
        <v>15.033744432463109</v>
      </c>
      <c r="AC16" s="15">
        <f t="shared" si="3"/>
        <v>13.160228854957435</v>
      </c>
    </row>
    <row r="17" spans="2:29" x14ac:dyDescent="0.35">
      <c r="B17" s="11">
        <v>1.81</v>
      </c>
      <c r="C17" s="15">
        <v>10.85</v>
      </c>
      <c r="D17" s="13">
        <f t="shared" si="4"/>
        <v>2.5055505107832001</v>
      </c>
      <c r="E17" s="14">
        <f t="shared" si="0"/>
        <v>16.115310953461979</v>
      </c>
      <c r="F17" s="15">
        <f t="shared" si="1"/>
        <v>18.22540039131669</v>
      </c>
      <c r="Y17" s="13">
        <v>1.718</v>
      </c>
      <c r="Z17" s="15">
        <v>11.154999999999999</v>
      </c>
      <c r="AA17" s="13">
        <f t="shared" si="5"/>
        <v>2.8517480136208846</v>
      </c>
      <c r="AB17" s="14">
        <f t="shared" si="2"/>
        <v>16.232625533484676</v>
      </c>
      <c r="AC17" s="15">
        <f t="shared" si="3"/>
        <v>18.24101397442395</v>
      </c>
    </row>
    <row r="18" spans="2:29" x14ac:dyDescent="0.35">
      <c r="B18" s="11">
        <v>2.4900000000000002</v>
      </c>
      <c r="C18" s="15">
        <v>10.210000000000001</v>
      </c>
      <c r="D18" s="13">
        <f t="shared" si="4"/>
        <v>1.7791032917139624</v>
      </c>
      <c r="E18" s="14">
        <f t="shared" si="0"/>
        <v>17.572093246311013</v>
      </c>
      <c r="F18" s="15">
        <f t="shared" si="1"/>
        <v>29.679117819239508</v>
      </c>
      <c r="Y18" s="13">
        <v>2.1659999999999999</v>
      </c>
      <c r="Z18" s="15">
        <v>9.8439999999999994</v>
      </c>
      <c r="AA18" s="13">
        <f t="shared" si="5"/>
        <v>1.3636662883087389</v>
      </c>
      <c r="AB18" s="14">
        <f t="shared" si="2"/>
        <v>17.176878337116911</v>
      </c>
      <c r="AC18" s="15">
        <f t="shared" si="3"/>
        <v>25.724742841438704</v>
      </c>
    </row>
    <row r="19" spans="2:29" x14ac:dyDescent="0.35">
      <c r="B19" s="11">
        <v>3.13</v>
      </c>
      <c r="C19" s="15">
        <v>8.94</v>
      </c>
      <c r="D19" s="13">
        <f t="shared" si="4"/>
        <v>0.33755959137343794</v>
      </c>
      <c r="E19" s="14">
        <f t="shared" si="0"/>
        <v>18.249425368898979</v>
      </c>
      <c r="F19" s="15">
        <f t="shared" si="1"/>
        <v>41.142003776106705</v>
      </c>
      <c r="Y19" s="13">
        <v>2.677</v>
      </c>
      <c r="Z19" s="15">
        <v>9.5150000000000006</v>
      </c>
      <c r="AA19" s="13">
        <f t="shared" si="5"/>
        <v>0.99022701475595909</v>
      </c>
      <c r="AB19" s="14">
        <f t="shared" si="2"/>
        <v>17.778298076049943</v>
      </c>
      <c r="AC19" s="15">
        <f t="shared" si="3"/>
        <v>34.655790415002841</v>
      </c>
    </row>
    <row r="20" spans="2:29" x14ac:dyDescent="0.35">
      <c r="B20" s="11">
        <v>3.6</v>
      </c>
      <c r="C20" s="15">
        <v>8.83</v>
      </c>
      <c r="D20" s="13">
        <f t="shared" si="4"/>
        <v>0.21270147559591379</v>
      </c>
      <c r="E20" s="14">
        <f t="shared" si="0"/>
        <v>18.378736719636777</v>
      </c>
      <c r="F20" s="15">
        <f t="shared" si="1"/>
        <v>49.749621866912612</v>
      </c>
      <c r="Y20" s="13">
        <v>3.3109999999999999</v>
      </c>
      <c r="Z20" s="15">
        <v>9.1869999999999994</v>
      </c>
      <c r="AA20" s="13">
        <f t="shared" si="5"/>
        <v>0.61792281498297186</v>
      </c>
      <c r="AB20" s="14">
        <f t="shared" si="2"/>
        <v>18.288081572077182</v>
      </c>
      <c r="AC20" s="15">
        <f t="shared" si="3"/>
        <v>46.088832763459138</v>
      </c>
    </row>
    <row r="21" spans="2:29" x14ac:dyDescent="0.35">
      <c r="B21" s="11">
        <v>4.1100000000000003</v>
      </c>
      <c r="C21" s="15">
        <v>8.6199999999999992</v>
      </c>
      <c r="D21" s="13">
        <f t="shared" si="4"/>
        <v>-2.5664018161181801E-2</v>
      </c>
      <c r="E21" s="14">
        <f t="shared" si="0"/>
        <v>18.426431271282635</v>
      </c>
      <c r="F21" s="15">
        <f t="shared" si="1"/>
        <v>59.134939704597066</v>
      </c>
      <c r="Y21" s="13">
        <v>3.6829999999999998</v>
      </c>
      <c r="Z21" s="15">
        <v>8.859</v>
      </c>
      <c r="AA21" s="13">
        <f t="shared" si="5"/>
        <v>0.24561861520998818</v>
      </c>
      <c r="AB21" s="14">
        <f t="shared" si="2"/>
        <v>18.448700278093071</v>
      </c>
      <c r="AC21" s="15">
        <f t="shared" si="3"/>
        <v>52.921874187590802</v>
      </c>
    </row>
    <row r="22" spans="2:29" x14ac:dyDescent="0.35">
      <c r="B22" s="11">
        <v>4.95</v>
      </c>
      <c r="C22" s="15">
        <v>8.6199999999999992</v>
      </c>
      <c r="D22" s="13">
        <f t="shared" si="4"/>
        <v>-2.5664018161181801E-2</v>
      </c>
      <c r="E22" s="14">
        <f t="shared" si="0"/>
        <v>18.404873496027243</v>
      </c>
      <c r="F22" s="15">
        <f t="shared" si="1"/>
        <v>74.604087706867205</v>
      </c>
      <c r="Y22" s="13">
        <v>3.7909999999999999</v>
      </c>
      <c r="Z22" s="15">
        <v>9.6790000000000003</v>
      </c>
      <c r="AA22" s="13">
        <f t="shared" si="5"/>
        <v>1.1763791146424509</v>
      </c>
      <c r="AB22" s="14">
        <f t="shared" si="2"/>
        <v>18.525488155505101</v>
      </c>
      <c r="AC22" s="15">
        <f t="shared" si="3"/>
        <v>54.918480363005102</v>
      </c>
    </row>
    <row r="23" spans="2:29" x14ac:dyDescent="0.35">
      <c r="B23" s="11">
        <v>5.45</v>
      </c>
      <c r="C23" s="15">
        <v>8.6199999999999992</v>
      </c>
      <c r="D23" s="13">
        <f t="shared" si="4"/>
        <v>-2.5664018161181801E-2</v>
      </c>
      <c r="E23" s="14">
        <f t="shared" si="0"/>
        <v>18.392041486946653</v>
      </c>
      <c r="F23" s="15">
        <f t="shared" si="1"/>
        <v>83.803316452610673</v>
      </c>
      <c r="Y23" s="13">
        <v>4.101</v>
      </c>
      <c r="Z23" s="15">
        <v>9.6790000000000003</v>
      </c>
      <c r="AA23" s="13">
        <f t="shared" si="5"/>
        <v>1.1763791146424509</v>
      </c>
      <c r="AB23" s="14">
        <f t="shared" si="2"/>
        <v>18.890165681044262</v>
      </c>
      <c r="AC23" s="15">
        <f t="shared" si="3"/>
        <v>60.717906707670252</v>
      </c>
    </row>
    <row r="24" spans="2:29" x14ac:dyDescent="0.35">
      <c r="B24" s="11">
        <v>5.58</v>
      </c>
      <c r="C24" s="15">
        <v>8.51</v>
      </c>
      <c r="D24" s="13">
        <f t="shared" si="4"/>
        <v>-0.15052213393870595</v>
      </c>
      <c r="E24" s="14">
        <f t="shared" si="0"/>
        <v>18.380589387060159</v>
      </c>
      <c r="F24" s="15">
        <f t="shared" si="1"/>
        <v>86.193537459421108</v>
      </c>
      <c r="Y24" s="13">
        <v>4.6580000000000004</v>
      </c>
      <c r="Z24" s="15">
        <v>9.5150000000000006</v>
      </c>
      <c r="AA24" s="13">
        <f t="shared" si="5"/>
        <v>0.99022701475595909</v>
      </c>
      <c r="AB24" s="14">
        <f t="shared" si="2"/>
        <v>19.493565488081721</v>
      </c>
      <c r="AC24" s="15">
        <f t="shared" si="3"/>
        <v>71.407775838271846</v>
      </c>
    </row>
    <row r="25" spans="2:29" x14ac:dyDescent="0.35">
      <c r="B25" s="11">
        <v>5.88</v>
      </c>
      <c r="C25" s="15">
        <v>8.7200000000000006</v>
      </c>
      <c r="D25" s="13">
        <f t="shared" si="4"/>
        <v>8.7843359818387867E-2</v>
      </c>
      <c r="E25" s="14">
        <f t="shared" si="0"/>
        <v>18.371187570942112</v>
      </c>
      <c r="F25" s="15">
        <f t="shared" si="1"/>
        <v>91.706304003121446</v>
      </c>
      <c r="Y25" s="13">
        <v>5.1680000000000001</v>
      </c>
      <c r="Z25" s="15">
        <v>9.0229999999999997</v>
      </c>
      <c r="AA25" s="13">
        <f t="shared" si="5"/>
        <v>0.43177071509648002</v>
      </c>
      <c r="AB25" s="14">
        <f t="shared" si="2"/>
        <v>19.856174909194092</v>
      </c>
      <c r="AC25" s="15">
        <f t="shared" si="3"/>
        <v>81.441959639577178</v>
      </c>
    </row>
    <row r="26" spans="2:29" x14ac:dyDescent="0.35">
      <c r="B26" s="11">
        <v>6.22</v>
      </c>
      <c r="C26" s="15">
        <v>8.51</v>
      </c>
      <c r="D26" s="13">
        <f t="shared" si="4"/>
        <v>-0.15052213393870595</v>
      </c>
      <c r="E26" s="14">
        <f t="shared" si="0"/>
        <v>18.360532179341657</v>
      </c>
      <c r="F26" s="15">
        <f t="shared" si="1"/>
        <v>97.950696360669681</v>
      </c>
      <c r="Y26" s="13">
        <v>5.7249999999999996</v>
      </c>
      <c r="Z26" s="15">
        <v>9.0229999999999997</v>
      </c>
      <c r="AA26" s="13">
        <f t="shared" si="5"/>
        <v>0.43177071509648002</v>
      </c>
      <c r="AB26" s="14">
        <f t="shared" si="2"/>
        <v>20.096671197502832</v>
      </c>
      <c r="AC26" s="15">
        <f t="shared" si="3"/>
        <v>92.568827280292254</v>
      </c>
    </row>
    <row r="27" spans="2:29" x14ac:dyDescent="0.35">
      <c r="B27" s="11">
        <v>6.46</v>
      </c>
      <c r="C27" s="15">
        <v>8.51</v>
      </c>
      <c r="D27" s="13">
        <f t="shared" si="4"/>
        <v>-0.15052213393870595</v>
      </c>
      <c r="E27" s="14">
        <f t="shared" si="0"/>
        <v>18.324406867196366</v>
      </c>
      <c r="F27" s="15">
        <f t="shared" si="1"/>
        <v>102.35288904625425</v>
      </c>
      <c r="Y27" s="13">
        <v>6.1120000000000001</v>
      </c>
      <c r="Z27" s="15">
        <v>8.5310000000000006</v>
      </c>
      <c r="AA27" s="13">
        <f t="shared" si="5"/>
        <v>-0.12668558456299728</v>
      </c>
      <c r="AB27" s="14">
        <f t="shared" si="2"/>
        <v>20.155705170261061</v>
      </c>
      <c r="AC27" s="15">
        <f t="shared" si="3"/>
        <v>100.35766210745457</v>
      </c>
    </row>
    <row r="28" spans="2:29" x14ac:dyDescent="0.35">
      <c r="B28" s="11">
        <v>6.6</v>
      </c>
      <c r="C28" s="15">
        <v>7.77</v>
      </c>
      <c r="D28" s="13">
        <f t="shared" si="4"/>
        <v>-0.9904767309875151</v>
      </c>
      <c r="E28" s="14">
        <f t="shared" si="0"/>
        <v>18.244536946651532</v>
      </c>
      <c r="F28" s="15">
        <f t="shared" si="1"/>
        <v>104.9127151132236</v>
      </c>
      <c r="Y28" s="13">
        <v>6.3289999999999997</v>
      </c>
      <c r="Z28" s="15">
        <v>8.859</v>
      </c>
      <c r="AA28" s="13">
        <f t="shared" si="5"/>
        <v>0.24561861520998818</v>
      </c>
      <c r="AB28" s="14">
        <f t="shared" si="2"/>
        <v>20.168609404086261</v>
      </c>
      <c r="AC28" s="15">
        <f t="shared" si="3"/>
        <v>104.73285023877125</v>
      </c>
    </row>
    <row r="29" spans="2:29" x14ac:dyDescent="0.35">
      <c r="B29" s="11">
        <v>6.71</v>
      </c>
      <c r="C29" s="15">
        <v>7.02</v>
      </c>
      <c r="D29" s="13">
        <f t="shared" si="4"/>
        <v>-1.8417820658342805</v>
      </c>
      <c r="E29" s="14">
        <f t="shared" si="0"/>
        <v>18.088762712826334</v>
      </c>
      <c r="F29" s="15">
        <f t="shared" si="1"/>
        <v>106.91104659449489</v>
      </c>
      <c r="Y29" s="13">
        <v>6.4989999999999997</v>
      </c>
      <c r="Z29" s="15">
        <v>7.5460000000000003</v>
      </c>
      <c r="AA29" s="13">
        <f t="shared" si="5"/>
        <v>-1.244733257661748</v>
      </c>
      <c r="AB29" s="14">
        <f t="shared" si="2"/>
        <v>20.083684659477861</v>
      </c>
      <c r="AC29" s="15">
        <f t="shared" si="3"/>
        <v>108.1542952341742</v>
      </c>
    </row>
    <row r="30" spans="2:29" x14ac:dyDescent="0.35">
      <c r="B30" s="11">
        <v>6.79</v>
      </c>
      <c r="C30" s="15">
        <v>5.64</v>
      </c>
      <c r="D30" s="13">
        <f t="shared" si="4"/>
        <v>-3.4081838819523282</v>
      </c>
      <c r="E30" s="14">
        <f t="shared" si="0"/>
        <v>17.878764074914869</v>
      </c>
      <c r="F30" s="15">
        <f t="shared" si="1"/>
        <v>108.34974766600455</v>
      </c>
      <c r="Y30" s="13">
        <v>6.6849999999999996</v>
      </c>
      <c r="Z30" s="15">
        <v>5.742</v>
      </c>
      <c r="AA30" s="13">
        <f t="shared" si="5"/>
        <v>-3.2924063564131671</v>
      </c>
      <c r="AB30" s="14">
        <f t="shared" si="2"/>
        <v>19.661730675368894</v>
      </c>
      <c r="AC30" s="15">
        <f t="shared" si="3"/>
        <v>111.85061886031495</v>
      </c>
    </row>
    <row r="31" spans="2:29" x14ac:dyDescent="0.35">
      <c r="B31" s="11">
        <v>6.91</v>
      </c>
      <c r="C31" s="15">
        <v>3.83</v>
      </c>
      <c r="D31" s="13">
        <f t="shared" si="4"/>
        <v>-5.4626674233825199</v>
      </c>
      <c r="E31" s="14">
        <f t="shared" si="0"/>
        <v>17.346512996594779</v>
      </c>
      <c r="F31" s="15">
        <f t="shared" si="1"/>
        <v>110.46326429029513</v>
      </c>
      <c r="Y31" s="13">
        <v>6.7779999999999996</v>
      </c>
      <c r="Z31" s="15">
        <v>4.9210000000000003</v>
      </c>
      <c r="AA31" s="13">
        <f t="shared" si="5"/>
        <v>-4.2243019296254261</v>
      </c>
      <c r="AB31" s="14">
        <f t="shared" si="2"/>
        <v>19.312203740068099</v>
      </c>
      <c r="AC31" s="15">
        <f t="shared" si="3"/>
        <v>113.66290681063278</v>
      </c>
    </row>
    <row r="32" spans="2:29" x14ac:dyDescent="0.35">
      <c r="B32" s="11">
        <v>6.95</v>
      </c>
      <c r="C32" s="15">
        <v>2.23</v>
      </c>
      <c r="D32" s="13">
        <f t="shared" si="4"/>
        <v>-7.2787854710556186</v>
      </c>
      <c r="E32" s="14">
        <f t="shared" si="0"/>
        <v>17.091683938706016</v>
      </c>
      <c r="F32" s="15">
        <f t="shared" si="1"/>
        <v>111.15202822900115</v>
      </c>
      <c r="Y32" s="13">
        <v>6.9169999999999998</v>
      </c>
      <c r="Z32" s="15">
        <v>2.625</v>
      </c>
      <c r="AA32" s="13">
        <f t="shared" si="5"/>
        <v>-6.8304313280363225</v>
      </c>
      <c r="AB32" s="14">
        <f t="shared" si="2"/>
        <v>18.543899778660606</v>
      </c>
      <c r="AC32" s="15">
        <f t="shared" si="3"/>
        <v>116.29390600518443</v>
      </c>
    </row>
    <row r="33" spans="2:29" x14ac:dyDescent="0.35">
      <c r="B33" s="11">
        <v>7</v>
      </c>
      <c r="C33" s="15">
        <v>0.96</v>
      </c>
      <c r="D33" s="13">
        <f t="shared" si="4"/>
        <v>-8.7203291713961413</v>
      </c>
      <c r="E33" s="14">
        <f t="shared" si="0"/>
        <v>16.691706072644724</v>
      </c>
      <c r="F33" s="15">
        <f t="shared" si="1"/>
        <v>111.99661297928492</v>
      </c>
      <c r="Y33" s="13">
        <v>7.0250000000000004</v>
      </c>
      <c r="Z33" s="15">
        <v>1.3120000000000001</v>
      </c>
      <c r="AA33" s="13">
        <f t="shared" si="5"/>
        <v>-8.3207832009080605</v>
      </c>
      <c r="AB33" s="14">
        <f t="shared" si="2"/>
        <v>17.725734194097605</v>
      </c>
      <c r="AC33" s="15">
        <f t="shared" si="3"/>
        <v>118.25246623971339</v>
      </c>
    </row>
    <row r="34" spans="2:29" x14ac:dyDescent="0.35">
      <c r="B34" s="11">
        <v>7.05</v>
      </c>
      <c r="C34" s="15">
        <v>0</v>
      </c>
      <c r="D34" s="13">
        <f>C34/$B$3-9.81</f>
        <v>-9.81</v>
      </c>
      <c r="E34" s="14">
        <f t="shared" si="0"/>
        <v>16.228447843359824</v>
      </c>
      <c r="F34" s="15">
        <f t="shared" si="1"/>
        <v>112.81961682718503</v>
      </c>
      <c r="Y34" s="13">
        <v>7.13</v>
      </c>
      <c r="Z34" s="15">
        <v>0</v>
      </c>
      <c r="AA34" s="13">
        <f>Z34/$B$3-9.81</f>
        <v>-9.81</v>
      </c>
      <c r="AB34" s="14">
        <f t="shared" si="2"/>
        <v>16.773868076049936</v>
      </c>
      <c r="AC34" s="15">
        <f t="shared" si="3"/>
        <v>120.06369535889613</v>
      </c>
    </row>
    <row r="35" spans="2:29" x14ac:dyDescent="0.35">
      <c r="B35" s="11">
        <v>7.2</v>
      </c>
      <c r="C35" s="15">
        <v>0</v>
      </c>
      <c r="D35" s="13">
        <f t="shared" ref="D35:D72" si="6">C35/$B$3-9.81</f>
        <v>-9.81</v>
      </c>
      <c r="E35" s="14">
        <f t="shared" si="0"/>
        <v>14.75694784335982</v>
      </c>
      <c r="F35" s="15">
        <f t="shared" si="1"/>
        <v>115.14352150368902</v>
      </c>
      <c r="Y35" s="11">
        <v>7.2</v>
      </c>
      <c r="Z35" s="15">
        <v>0</v>
      </c>
      <c r="AA35" s="13">
        <f t="shared" ref="AA35:AA72" si="7">Z35/$B$3-9.81</f>
        <v>-9.81</v>
      </c>
      <c r="AB35" s="14">
        <f t="shared" si="2"/>
        <v>16.087168076049934</v>
      </c>
      <c r="AC35" s="15">
        <f t="shared" si="3"/>
        <v>121.21383162421962</v>
      </c>
    </row>
    <row r="36" spans="2:29" x14ac:dyDescent="0.35">
      <c r="B36" s="11">
        <f>B35+0.25</f>
        <v>7.45</v>
      </c>
      <c r="C36" s="15">
        <v>0</v>
      </c>
      <c r="D36" s="13">
        <f t="shared" si="6"/>
        <v>-9.81</v>
      </c>
      <c r="E36" s="14">
        <f t="shared" si="0"/>
        <v>12.304447843359819</v>
      </c>
      <c r="F36" s="15">
        <f t="shared" si="1"/>
        <v>118.52619596452897</v>
      </c>
      <c r="Y36" s="11">
        <f>Y35+0.25</f>
        <v>7.45</v>
      </c>
      <c r="Z36" s="15">
        <v>0</v>
      </c>
      <c r="AA36" s="13">
        <f t="shared" si="7"/>
        <v>-9.81</v>
      </c>
      <c r="AB36" s="14">
        <f t="shared" si="2"/>
        <v>13.634668076049934</v>
      </c>
      <c r="AC36" s="15">
        <f t="shared" si="3"/>
        <v>124.9290611432321</v>
      </c>
    </row>
    <row r="37" spans="2:29" x14ac:dyDescent="0.35">
      <c r="B37" s="11">
        <f t="shared" ref="B37:B72" si="8">B36+0.25</f>
        <v>7.7</v>
      </c>
      <c r="C37" s="15">
        <v>0</v>
      </c>
      <c r="D37" s="13">
        <f t="shared" si="6"/>
        <v>-9.81</v>
      </c>
      <c r="E37" s="14">
        <f t="shared" si="0"/>
        <v>9.8519478433598184</v>
      </c>
      <c r="F37" s="15">
        <f t="shared" si="1"/>
        <v>121.29574542536892</v>
      </c>
      <c r="Y37" s="11">
        <f t="shared" ref="Y37:Y72" si="9">Y36+0.25</f>
        <v>7.7</v>
      </c>
      <c r="Z37" s="15">
        <v>0</v>
      </c>
      <c r="AA37" s="13">
        <f t="shared" si="7"/>
        <v>-9.81</v>
      </c>
      <c r="AB37" s="14">
        <f t="shared" si="2"/>
        <v>11.182168076049933</v>
      </c>
      <c r="AC37" s="15">
        <f t="shared" si="3"/>
        <v>128.03116566224458</v>
      </c>
    </row>
    <row r="38" spans="2:29" x14ac:dyDescent="0.35">
      <c r="B38" s="11">
        <f t="shared" si="8"/>
        <v>7.95</v>
      </c>
      <c r="C38" s="15">
        <v>0</v>
      </c>
      <c r="D38" s="13">
        <f t="shared" si="6"/>
        <v>-9.81</v>
      </c>
      <c r="E38" s="14">
        <f t="shared" si="0"/>
        <v>7.3994478433598179</v>
      </c>
      <c r="F38" s="15">
        <f t="shared" si="1"/>
        <v>123.45216988620888</v>
      </c>
      <c r="Y38" s="11">
        <f t="shared" si="9"/>
        <v>7.95</v>
      </c>
      <c r="Z38" s="15">
        <v>0</v>
      </c>
      <c r="AA38" s="13">
        <f t="shared" si="7"/>
        <v>-9.81</v>
      </c>
      <c r="AB38" s="14">
        <f t="shared" si="2"/>
        <v>8.7296680760499328</v>
      </c>
      <c r="AC38" s="15">
        <f t="shared" si="3"/>
        <v>130.52014518125705</v>
      </c>
    </row>
    <row r="39" spans="2:29" x14ac:dyDescent="0.35">
      <c r="B39" s="11">
        <f t="shared" si="8"/>
        <v>8.1999999999999993</v>
      </c>
      <c r="C39" s="15">
        <v>0</v>
      </c>
      <c r="D39" s="13">
        <f t="shared" si="6"/>
        <v>-9.81</v>
      </c>
      <c r="E39" s="14">
        <f t="shared" si="0"/>
        <v>4.9469478433598262</v>
      </c>
      <c r="F39" s="15">
        <f t="shared" si="1"/>
        <v>124.99546934704883</v>
      </c>
      <c r="Y39" s="11">
        <f t="shared" si="9"/>
        <v>8.1999999999999993</v>
      </c>
      <c r="Z39" s="15">
        <v>0</v>
      </c>
      <c r="AA39" s="13">
        <f t="shared" si="7"/>
        <v>-9.81</v>
      </c>
      <c r="AB39" s="14">
        <f t="shared" si="2"/>
        <v>6.2771680760499411</v>
      </c>
      <c r="AC39" s="15">
        <f t="shared" si="3"/>
        <v>132.39599970026953</v>
      </c>
    </row>
    <row r="40" spans="2:29" x14ac:dyDescent="0.35">
      <c r="B40" s="11">
        <f t="shared" si="8"/>
        <v>8.4499999999999993</v>
      </c>
      <c r="C40" s="15">
        <v>0</v>
      </c>
      <c r="D40" s="13">
        <f t="shared" si="6"/>
        <v>-9.81</v>
      </c>
      <c r="E40" s="14">
        <f t="shared" si="0"/>
        <v>2.4944478433598261</v>
      </c>
      <c r="F40" s="15">
        <f t="shared" si="1"/>
        <v>125.92564380788878</v>
      </c>
      <c r="Y40" s="11">
        <f t="shared" si="9"/>
        <v>8.4499999999999993</v>
      </c>
      <c r="Z40" s="15">
        <v>0</v>
      </c>
      <c r="AA40" s="13">
        <f t="shared" si="7"/>
        <v>-9.81</v>
      </c>
      <c r="AB40" s="14">
        <f t="shared" si="2"/>
        <v>3.824668076049941</v>
      </c>
      <c r="AC40" s="15">
        <f t="shared" si="3"/>
        <v>133.65872921928201</v>
      </c>
    </row>
    <row r="41" spans="2:29" x14ac:dyDescent="0.35">
      <c r="B41" s="11">
        <f t="shared" si="8"/>
        <v>8.6999999999999993</v>
      </c>
      <c r="C41" s="15">
        <v>0</v>
      </c>
      <c r="D41" s="13">
        <f t="shared" si="6"/>
        <v>-9.81</v>
      </c>
      <c r="E41" s="14">
        <f t="shared" si="0"/>
        <v>4.1947843359825931E-2</v>
      </c>
      <c r="F41" s="15">
        <f t="shared" si="1"/>
        <v>126.24269326872873</v>
      </c>
      <c r="Y41" s="11">
        <f t="shared" si="9"/>
        <v>8.6999999999999993</v>
      </c>
      <c r="Z41" s="15">
        <v>0</v>
      </c>
      <c r="AA41" s="13">
        <f t="shared" si="7"/>
        <v>-9.81</v>
      </c>
      <c r="AB41" s="14">
        <f t="shared" si="2"/>
        <v>1.3721680760499408</v>
      </c>
      <c r="AC41" s="15">
        <f t="shared" si="3"/>
        <v>134.30833373829449</v>
      </c>
    </row>
    <row r="42" spans="2:29" x14ac:dyDescent="0.35">
      <c r="B42" s="11">
        <f t="shared" si="8"/>
        <v>8.9499999999999993</v>
      </c>
      <c r="C42" s="15">
        <v>0</v>
      </c>
      <c r="D42" s="13">
        <f t="shared" si="6"/>
        <v>-9.81</v>
      </c>
      <c r="E42" s="14">
        <f t="shared" si="0"/>
        <v>-2.4105521566401742</v>
      </c>
      <c r="F42" s="15">
        <f t="shared" si="1"/>
        <v>125.94661772956869</v>
      </c>
      <c r="Y42" s="11">
        <f t="shared" si="9"/>
        <v>8.9499999999999993</v>
      </c>
      <c r="Z42" s="15">
        <v>0</v>
      </c>
      <c r="AA42" s="13">
        <f t="shared" si="7"/>
        <v>-9.81</v>
      </c>
      <c r="AB42" s="14">
        <f t="shared" si="2"/>
        <v>-1.0803319239500593</v>
      </c>
      <c r="AC42" s="15">
        <f t="shared" si="3"/>
        <v>134.34481325730698</v>
      </c>
    </row>
    <row r="43" spans="2:29" x14ac:dyDescent="0.35">
      <c r="B43" s="11">
        <f t="shared" si="8"/>
        <v>9.1999999999999993</v>
      </c>
      <c r="C43" s="15">
        <v>0</v>
      </c>
      <c r="D43" s="13">
        <f t="shared" si="6"/>
        <v>-9.81</v>
      </c>
      <c r="E43" s="14">
        <f t="shared" si="0"/>
        <v>-4.8630521566401743</v>
      </c>
      <c r="F43" s="15">
        <f t="shared" si="1"/>
        <v>125.03741719040865</v>
      </c>
      <c r="Y43" s="11">
        <f t="shared" si="9"/>
        <v>9.1999999999999993</v>
      </c>
      <c r="Z43" s="15">
        <v>0</v>
      </c>
      <c r="AA43" s="13">
        <f t="shared" si="7"/>
        <v>-9.81</v>
      </c>
      <c r="AB43" s="14">
        <f t="shared" si="2"/>
        <v>-3.5328319239500594</v>
      </c>
      <c r="AC43" s="15">
        <f t="shared" si="3"/>
        <v>133.76816777631947</v>
      </c>
    </row>
    <row r="44" spans="2:29" x14ac:dyDescent="0.35">
      <c r="B44" s="11">
        <f t="shared" si="8"/>
        <v>9.4499999999999993</v>
      </c>
      <c r="C44" s="15">
        <v>0</v>
      </c>
      <c r="D44" s="13">
        <f t="shared" si="6"/>
        <v>-9.81</v>
      </c>
      <c r="E44" s="14">
        <f t="shared" si="0"/>
        <v>-7.3155521566401749</v>
      </c>
      <c r="F44" s="15">
        <f t="shared" si="1"/>
        <v>123.5150916512486</v>
      </c>
      <c r="Y44" s="11">
        <f t="shared" si="9"/>
        <v>9.4499999999999993</v>
      </c>
      <c r="Z44" s="15">
        <v>0</v>
      </c>
      <c r="AA44" s="13">
        <f t="shared" si="7"/>
        <v>-9.81</v>
      </c>
      <c r="AB44" s="14">
        <f t="shared" si="2"/>
        <v>-5.98533192395006</v>
      </c>
      <c r="AC44" s="15">
        <f t="shared" si="3"/>
        <v>132.57839729533197</v>
      </c>
    </row>
    <row r="45" spans="2:29" x14ac:dyDescent="0.35">
      <c r="B45" s="11">
        <f t="shared" si="8"/>
        <v>9.6999999999999993</v>
      </c>
      <c r="C45" s="15">
        <v>0</v>
      </c>
      <c r="D45" s="13">
        <f t="shared" si="6"/>
        <v>-9.81</v>
      </c>
      <c r="E45" s="14">
        <f t="shared" si="0"/>
        <v>-9.7680521566401755</v>
      </c>
      <c r="F45" s="15">
        <f t="shared" si="1"/>
        <v>121.37964111208855</v>
      </c>
      <c r="J45" t="s">
        <v>9</v>
      </c>
      <c r="K45">
        <f>SUM(C7:C33)/33*7</f>
        <v>62.936363636363623</v>
      </c>
      <c r="Y45" s="11">
        <f t="shared" si="9"/>
        <v>9.6999999999999993</v>
      </c>
      <c r="Z45" s="15">
        <v>0</v>
      </c>
      <c r="AA45" s="13">
        <f t="shared" si="7"/>
        <v>-9.81</v>
      </c>
      <c r="AB45" s="14">
        <f t="shared" si="2"/>
        <v>-8.4378319239500605</v>
      </c>
      <c r="AC45" s="15">
        <f t="shared" si="3"/>
        <v>130.77550181434447</v>
      </c>
    </row>
    <row r="46" spans="2:29" x14ac:dyDescent="0.35">
      <c r="B46" s="11">
        <f t="shared" si="8"/>
        <v>9.9499999999999993</v>
      </c>
      <c r="C46" s="15">
        <v>0</v>
      </c>
      <c r="D46" s="13">
        <f t="shared" si="6"/>
        <v>-9.81</v>
      </c>
      <c r="E46" s="14">
        <f t="shared" si="0"/>
        <v>-12.220552156640176</v>
      </c>
      <c r="F46" s="15">
        <f t="shared" si="1"/>
        <v>118.63106557292851</v>
      </c>
      <c r="Y46" s="11">
        <f t="shared" si="9"/>
        <v>9.9499999999999993</v>
      </c>
      <c r="Z46" s="15">
        <v>0</v>
      </c>
      <c r="AA46" s="13">
        <f t="shared" si="7"/>
        <v>-9.81</v>
      </c>
      <c r="AB46" s="14">
        <f t="shared" si="2"/>
        <v>-10.890331923950061</v>
      </c>
      <c r="AC46" s="15">
        <f t="shared" si="3"/>
        <v>128.35948133335694</v>
      </c>
    </row>
    <row r="47" spans="2:29" x14ac:dyDescent="0.35">
      <c r="B47" s="11">
        <f t="shared" si="8"/>
        <v>10.199999999999999</v>
      </c>
      <c r="C47" s="15">
        <v>0</v>
      </c>
      <c r="D47" s="13">
        <f t="shared" si="6"/>
        <v>-9.81</v>
      </c>
      <c r="E47" s="14">
        <f t="shared" si="0"/>
        <v>-14.673052156640177</v>
      </c>
      <c r="F47" s="15">
        <f t="shared" si="1"/>
        <v>115.26936503376847</v>
      </c>
      <c r="Y47" s="11">
        <f t="shared" si="9"/>
        <v>10.199999999999999</v>
      </c>
      <c r="Z47" s="15">
        <v>0</v>
      </c>
      <c r="AA47" s="13">
        <f t="shared" si="7"/>
        <v>-9.81</v>
      </c>
      <c r="AB47" s="14">
        <f t="shared" si="2"/>
        <v>-13.342831923950062</v>
      </c>
      <c r="AC47" s="15">
        <f t="shared" si="3"/>
        <v>125.33033585236943</v>
      </c>
    </row>
    <row r="48" spans="2:29" x14ac:dyDescent="0.35">
      <c r="B48" s="11">
        <f t="shared" si="8"/>
        <v>10.45</v>
      </c>
      <c r="C48" s="15">
        <v>0</v>
      </c>
      <c r="D48" s="13">
        <f t="shared" si="6"/>
        <v>-9.81</v>
      </c>
      <c r="E48" s="14">
        <f t="shared" si="0"/>
        <v>-17.125552156640175</v>
      </c>
      <c r="F48" s="15">
        <f t="shared" si="1"/>
        <v>111.29453949460841</v>
      </c>
      <c r="Y48" s="11">
        <f t="shared" si="9"/>
        <v>10.45</v>
      </c>
      <c r="Z48" s="15">
        <v>0</v>
      </c>
      <c r="AA48" s="13">
        <f t="shared" si="7"/>
        <v>-9.81</v>
      </c>
      <c r="AB48" s="14">
        <f t="shared" si="2"/>
        <v>-15.795331923950062</v>
      </c>
      <c r="AC48" s="15">
        <f t="shared" si="3"/>
        <v>121.68806537138191</v>
      </c>
    </row>
    <row r="49" spans="2:29" x14ac:dyDescent="0.35">
      <c r="B49" s="11">
        <f t="shared" si="8"/>
        <v>10.7</v>
      </c>
      <c r="C49" s="15">
        <v>0</v>
      </c>
      <c r="D49" s="13">
        <f t="shared" si="6"/>
        <v>-9.81</v>
      </c>
      <c r="E49" s="14">
        <f t="shared" si="0"/>
        <v>-19.578052156640176</v>
      </c>
      <c r="F49" s="15">
        <f t="shared" si="1"/>
        <v>106.70658895544837</v>
      </c>
      <c r="Y49" s="11">
        <f t="shared" si="9"/>
        <v>10.7</v>
      </c>
      <c r="Z49" s="15">
        <v>0</v>
      </c>
      <c r="AA49" s="13">
        <f t="shared" si="7"/>
        <v>-9.81</v>
      </c>
      <c r="AB49" s="14">
        <f t="shared" si="2"/>
        <v>-18.247831923950063</v>
      </c>
      <c r="AC49" s="15">
        <f t="shared" si="3"/>
        <v>117.43266989039439</v>
      </c>
    </row>
    <row r="50" spans="2:29" x14ac:dyDescent="0.35">
      <c r="B50" s="11">
        <f t="shared" si="8"/>
        <v>10.95</v>
      </c>
      <c r="C50" s="15">
        <v>0</v>
      </c>
      <c r="D50" s="13">
        <f t="shared" si="6"/>
        <v>-9.81</v>
      </c>
      <c r="E50" s="14">
        <f t="shared" si="0"/>
        <v>-22.030552156640177</v>
      </c>
      <c r="F50" s="15">
        <f t="shared" si="1"/>
        <v>101.50551341628832</v>
      </c>
      <c r="Y50" s="11">
        <f t="shared" si="9"/>
        <v>10.95</v>
      </c>
      <c r="Z50" s="15">
        <v>0</v>
      </c>
      <c r="AA50" s="13">
        <f t="shared" si="7"/>
        <v>-9.81</v>
      </c>
      <c r="AB50" s="14">
        <f t="shared" si="2"/>
        <v>-20.700331923950063</v>
      </c>
      <c r="AC50" s="15">
        <f t="shared" si="3"/>
        <v>112.56414940940688</v>
      </c>
    </row>
    <row r="51" spans="2:29" x14ac:dyDescent="0.35">
      <c r="B51" s="11">
        <f t="shared" si="8"/>
        <v>11.2</v>
      </c>
      <c r="C51" s="15">
        <v>0</v>
      </c>
      <c r="D51" s="13">
        <f t="shared" si="6"/>
        <v>-9.81</v>
      </c>
      <c r="E51" s="14">
        <f t="shared" si="0"/>
        <v>-24.483052156640177</v>
      </c>
      <c r="F51" s="15">
        <f t="shared" si="1"/>
        <v>95.691312877128283</v>
      </c>
      <c r="Y51" s="11">
        <f t="shared" si="9"/>
        <v>11.2</v>
      </c>
      <c r="Z51" s="15">
        <v>0</v>
      </c>
      <c r="AA51" s="13">
        <f t="shared" si="7"/>
        <v>-9.81</v>
      </c>
      <c r="AB51" s="14">
        <f t="shared" si="2"/>
        <v>-23.152831923950064</v>
      </c>
      <c r="AC51" s="15">
        <f t="shared" si="3"/>
        <v>107.08250392841937</v>
      </c>
    </row>
    <row r="52" spans="2:29" x14ac:dyDescent="0.35">
      <c r="B52" s="11">
        <f t="shared" si="8"/>
        <v>11.45</v>
      </c>
      <c r="C52" s="15">
        <v>0</v>
      </c>
      <c r="D52" s="13">
        <f t="shared" si="6"/>
        <v>-9.81</v>
      </c>
      <c r="E52" s="14">
        <f t="shared" si="0"/>
        <v>-26.935552156640178</v>
      </c>
      <c r="F52" s="15">
        <f t="shared" si="1"/>
        <v>89.263987337968246</v>
      </c>
      <c r="Y52" s="11">
        <f t="shared" si="9"/>
        <v>11.45</v>
      </c>
      <c r="Z52" s="15">
        <v>0</v>
      </c>
      <c r="AA52" s="13">
        <f t="shared" si="7"/>
        <v>-9.81</v>
      </c>
      <c r="AB52" s="14">
        <f t="shared" si="2"/>
        <v>-25.605331923950065</v>
      </c>
      <c r="AC52" s="15">
        <f t="shared" si="3"/>
        <v>100.98773344743185</v>
      </c>
    </row>
    <row r="53" spans="2:29" x14ac:dyDescent="0.35">
      <c r="B53" s="11">
        <f t="shared" si="8"/>
        <v>11.7</v>
      </c>
      <c r="C53" s="15">
        <v>0</v>
      </c>
      <c r="D53" s="13">
        <f t="shared" si="6"/>
        <v>-9.81</v>
      </c>
      <c r="E53" s="14">
        <f t="shared" si="0"/>
        <v>-29.388052156640178</v>
      </c>
      <c r="F53" s="15">
        <f t="shared" si="1"/>
        <v>82.223536798808198</v>
      </c>
      <c r="Y53" s="11">
        <f t="shared" si="9"/>
        <v>11.7</v>
      </c>
      <c r="Z53" s="15">
        <v>0</v>
      </c>
      <c r="AA53" s="13">
        <f t="shared" si="7"/>
        <v>-9.81</v>
      </c>
      <c r="AB53" s="14">
        <f t="shared" si="2"/>
        <v>-28.057831923950065</v>
      </c>
      <c r="AC53" s="15">
        <f t="shared" si="3"/>
        <v>94.279837966444333</v>
      </c>
    </row>
    <row r="54" spans="2:29" x14ac:dyDescent="0.35">
      <c r="B54" s="11">
        <f t="shared" si="8"/>
        <v>11.95</v>
      </c>
      <c r="C54" s="15">
        <v>0</v>
      </c>
      <c r="D54" s="13">
        <f t="shared" si="6"/>
        <v>-9.81</v>
      </c>
      <c r="E54" s="14">
        <f t="shared" si="0"/>
        <v>-31.840552156640179</v>
      </c>
      <c r="F54" s="15">
        <f t="shared" si="1"/>
        <v>74.569961259648153</v>
      </c>
      <c r="Y54" s="11">
        <f t="shared" si="9"/>
        <v>11.95</v>
      </c>
      <c r="Z54" s="15">
        <v>0</v>
      </c>
      <c r="AA54" s="13">
        <f t="shared" si="7"/>
        <v>-9.81</v>
      </c>
      <c r="AB54" s="14">
        <f t="shared" si="2"/>
        <v>-30.510331923950066</v>
      </c>
      <c r="AC54" s="15">
        <f t="shared" si="3"/>
        <v>86.958817485456819</v>
      </c>
    </row>
    <row r="55" spans="2:29" x14ac:dyDescent="0.35">
      <c r="B55" s="11">
        <f t="shared" si="8"/>
        <v>12.2</v>
      </c>
      <c r="C55" s="15">
        <v>0</v>
      </c>
      <c r="D55" s="13">
        <f t="shared" si="6"/>
        <v>-9.81</v>
      </c>
      <c r="E55" s="14">
        <f t="shared" si="0"/>
        <v>-34.293052156640179</v>
      </c>
      <c r="F55" s="15">
        <f t="shared" si="1"/>
        <v>66.303260720488112</v>
      </c>
      <c r="Y55" s="11">
        <f t="shared" si="9"/>
        <v>12.2</v>
      </c>
      <c r="Z55" s="15">
        <v>0</v>
      </c>
      <c r="AA55" s="13">
        <f t="shared" si="7"/>
        <v>-9.81</v>
      </c>
      <c r="AB55" s="14">
        <f t="shared" si="2"/>
        <v>-32.962831923950063</v>
      </c>
      <c r="AC55" s="15">
        <f t="shared" si="3"/>
        <v>79.024672004469309</v>
      </c>
    </row>
    <row r="56" spans="2:29" x14ac:dyDescent="0.35">
      <c r="B56" s="11">
        <f t="shared" si="8"/>
        <v>12.45</v>
      </c>
      <c r="C56" s="15">
        <v>0</v>
      </c>
      <c r="D56" s="13">
        <f t="shared" si="6"/>
        <v>-9.81</v>
      </c>
      <c r="E56" s="14">
        <f t="shared" si="0"/>
        <v>-36.74555215664018</v>
      </c>
      <c r="F56" s="15">
        <f t="shared" si="1"/>
        <v>57.423435181328067</v>
      </c>
      <c r="Y56" s="11">
        <f t="shared" si="9"/>
        <v>12.45</v>
      </c>
      <c r="Z56" s="15">
        <v>0</v>
      </c>
      <c r="AA56" s="13">
        <f t="shared" si="7"/>
        <v>-9.81</v>
      </c>
      <c r="AB56" s="14">
        <f t="shared" si="2"/>
        <v>-35.415331923950063</v>
      </c>
      <c r="AC56" s="15">
        <f t="shared" si="3"/>
        <v>70.477401523481788</v>
      </c>
    </row>
    <row r="57" spans="2:29" x14ac:dyDescent="0.35">
      <c r="B57" s="11">
        <f t="shared" si="8"/>
        <v>12.7</v>
      </c>
      <c r="C57" s="15">
        <v>0</v>
      </c>
      <c r="D57" s="13">
        <f t="shared" si="6"/>
        <v>-9.81</v>
      </c>
      <c r="E57" s="14">
        <f t="shared" si="0"/>
        <v>-39.19805215664018</v>
      </c>
      <c r="F57" s="15">
        <f t="shared" si="1"/>
        <v>47.930484642168025</v>
      </c>
      <c r="Y57" s="11">
        <f t="shared" si="9"/>
        <v>12.7</v>
      </c>
      <c r="Z57" s="15">
        <v>0</v>
      </c>
      <c r="AA57" s="13">
        <f t="shared" si="7"/>
        <v>-9.81</v>
      </c>
      <c r="AB57" s="14">
        <f t="shared" si="2"/>
        <v>-37.867831923950064</v>
      </c>
      <c r="AC57" s="15">
        <f t="shared" si="3"/>
        <v>61.31700604249427</v>
      </c>
    </row>
    <row r="58" spans="2:29" x14ac:dyDescent="0.35">
      <c r="B58" s="11">
        <f t="shared" si="8"/>
        <v>12.95</v>
      </c>
      <c r="C58" s="15">
        <v>0</v>
      </c>
      <c r="D58" s="13">
        <f t="shared" si="6"/>
        <v>-9.81</v>
      </c>
      <c r="E58" s="14">
        <f t="shared" si="0"/>
        <v>-41.650552156640181</v>
      </c>
      <c r="F58" s="15">
        <f t="shared" si="1"/>
        <v>37.82440910300798</v>
      </c>
      <c r="Y58" s="11">
        <f t="shared" si="9"/>
        <v>12.95</v>
      </c>
      <c r="Z58" s="15">
        <v>0</v>
      </c>
      <c r="AA58" s="13">
        <f t="shared" si="7"/>
        <v>-9.81</v>
      </c>
      <c r="AB58" s="14">
        <f t="shared" si="2"/>
        <v>-40.320331923950064</v>
      </c>
      <c r="AC58" s="15">
        <f t="shared" si="3"/>
        <v>51.543485561506756</v>
      </c>
    </row>
    <row r="59" spans="2:29" x14ac:dyDescent="0.35">
      <c r="B59" s="11">
        <f t="shared" si="8"/>
        <v>13.2</v>
      </c>
      <c r="C59" s="15">
        <v>0</v>
      </c>
      <c r="D59" s="13">
        <f t="shared" si="6"/>
        <v>-9.81</v>
      </c>
      <c r="E59" s="14">
        <f t="shared" si="0"/>
        <v>-44.103052156640182</v>
      </c>
      <c r="F59" s="15">
        <f t="shared" si="1"/>
        <v>27.105208563847935</v>
      </c>
      <c r="Y59" s="11">
        <f t="shared" si="9"/>
        <v>13.2</v>
      </c>
      <c r="Z59" s="15">
        <v>0</v>
      </c>
      <c r="AA59" s="13">
        <f t="shared" si="7"/>
        <v>-9.81</v>
      </c>
      <c r="AB59" s="14">
        <f t="shared" si="2"/>
        <v>-42.772831923950065</v>
      </c>
      <c r="AC59" s="15">
        <f t="shared" si="3"/>
        <v>41.156840080519238</v>
      </c>
    </row>
    <row r="60" spans="2:29" x14ac:dyDescent="0.35">
      <c r="B60" s="11">
        <f t="shared" si="8"/>
        <v>13.45</v>
      </c>
      <c r="C60" s="15">
        <v>0</v>
      </c>
      <c r="D60" s="13">
        <f t="shared" si="6"/>
        <v>-9.81</v>
      </c>
      <c r="E60" s="14">
        <f t="shared" si="0"/>
        <v>-46.555552156640182</v>
      </c>
      <c r="F60" s="15">
        <f t="shared" si="1"/>
        <v>15.772883024687889</v>
      </c>
      <c r="Y60" s="11">
        <f t="shared" si="9"/>
        <v>13.45</v>
      </c>
      <c r="Z60" s="15">
        <v>0</v>
      </c>
      <c r="AA60" s="13">
        <f t="shared" si="7"/>
        <v>-9.81</v>
      </c>
      <c r="AB60" s="14">
        <f t="shared" si="2"/>
        <v>-45.225331923950066</v>
      </c>
      <c r="AC60" s="15">
        <f t="shared" si="3"/>
        <v>30.157069599531724</v>
      </c>
    </row>
    <row r="61" spans="2:29" x14ac:dyDescent="0.35">
      <c r="B61" s="11">
        <f t="shared" si="8"/>
        <v>13.7</v>
      </c>
      <c r="C61" s="15">
        <v>0</v>
      </c>
      <c r="D61" s="13">
        <f t="shared" si="6"/>
        <v>-9.81</v>
      </c>
      <c r="E61" s="14">
        <f t="shared" si="0"/>
        <v>-49.008052156640183</v>
      </c>
      <c r="F61" s="15">
        <f t="shared" si="1"/>
        <v>3.8274324855278437</v>
      </c>
      <c r="Y61" s="11">
        <f t="shared" si="9"/>
        <v>13.7</v>
      </c>
      <c r="Z61" s="15">
        <v>0</v>
      </c>
      <c r="AA61" s="13">
        <f t="shared" si="7"/>
        <v>-9.81</v>
      </c>
      <c r="AB61" s="14">
        <f t="shared" si="2"/>
        <v>-47.677831923950066</v>
      </c>
      <c r="AC61" s="15">
        <f t="shared" si="3"/>
        <v>18.544174118544205</v>
      </c>
    </row>
    <row r="62" spans="2:29" x14ac:dyDescent="0.35">
      <c r="B62" s="11">
        <f t="shared" si="8"/>
        <v>13.95</v>
      </c>
      <c r="C62" s="15">
        <v>0</v>
      </c>
      <c r="D62" s="13">
        <f t="shared" si="6"/>
        <v>-9.81</v>
      </c>
      <c r="E62" s="14">
        <f t="shared" si="0"/>
        <v>-51.460552156640183</v>
      </c>
      <c r="F62" s="15">
        <f t="shared" si="1"/>
        <v>-8.7311430536322021</v>
      </c>
      <c r="Y62" s="11">
        <f t="shared" si="9"/>
        <v>13.95</v>
      </c>
      <c r="Z62" s="15">
        <v>0</v>
      </c>
      <c r="AA62" s="13">
        <f t="shared" si="7"/>
        <v>-9.81</v>
      </c>
      <c r="AB62" s="14">
        <f t="shared" si="2"/>
        <v>-50.130331923950067</v>
      </c>
      <c r="AC62" s="15">
        <f t="shared" si="3"/>
        <v>6.3181536375566889</v>
      </c>
    </row>
    <row r="63" spans="2:29" x14ac:dyDescent="0.35">
      <c r="B63" s="11">
        <f t="shared" si="8"/>
        <v>14.2</v>
      </c>
      <c r="C63" s="15">
        <v>0</v>
      </c>
      <c r="D63" s="13">
        <f t="shared" si="6"/>
        <v>-9.81</v>
      </c>
      <c r="E63" s="14">
        <f t="shared" si="0"/>
        <v>-53.913052156640184</v>
      </c>
      <c r="F63" s="15">
        <f t="shared" si="1"/>
        <v>-21.902843592792248</v>
      </c>
      <c r="Y63" s="11">
        <f t="shared" si="9"/>
        <v>14.2</v>
      </c>
      <c r="Z63" s="15">
        <v>0</v>
      </c>
      <c r="AA63" s="13">
        <f t="shared" si="7"/>
        <v>-9.81</v>
      </c>
      <c r="AB63" s="14">
        <f t="shared" si="2"/>
        <v>-52.582831923950067</v>
      </c>
      <c r="AC63" s="15">
        <f t="shared" si="3"/>
        <v>-6.5209918434308278</v>
      </c>
    </row>
    <row r="64" spans="2:29" x14ac:dyDescent="0.35">
      <c r="B64" s="11">
        <f t="shared" si="8"/>
        <v>14.45</v>
      </c>
      <c r="C64" s="15">
        <v>0</v>
      </c>
      <c r="D64" s="13">
        <f t="shared" si="6"/>
        <v>-9.81</v>
      </c>
      <c r="E64" s="14">
        <f t="shared" si="0"/>
        <v>-56.365552156640184</v>
      </c>
      <c r="F64" s="15">
        <f t="shared" si="1"/>
        <v>-35.687669131952291</v>
      </c>
      <c r="Y64" s="11">
        <f t="shared" si="9"/>
        <v>14.45</v>
      </c>
      <c r="Z64" s="15">
        <v>0</v>
      </c>
      <c r="AA64" s="13">
        <f t="shared" si="7"/>
        <v>-9.81</v>
      </c>
      <c r="AB64" s="14">
        <f t="shared" si="2"/>
        <v>-55.035331923950068</v>
      </c>
      <c r="AC64" s="15">
        <f t="shared" si="3"/>
        <v>-19.973262324418343</v>
      </c>
    </row>
    <row r="65" spans="2:29" x14ac:dyDescent="0.35">
      <c r="B65" s="11">
        <f t="shared" si="8"/>
        <v>14.7</v>
      </c>
      <c r="C65" s="15">
        <v>0</v>
      </c>
      <c r="D65" s="13">
        <f t="shared" si="6"/>
        <v>-9.81</v>
      </c>
      <c r="E65" s="14">
        <f t="shared" si="0"/>
        <v>-58.818052156640185</v>
      </c>
      <c r="F65" s="15">
        <f t="shared" si="1"/>
        <v>-50.08561967111234</v>
      </c>
      <c r="Y65" s="11">
        <f t="shared" si="9"/>
        <v>14.7</v>
      </c>
      <c r="Z65" s="15">
        <v>0</v>
      </c>
      <c r="AA65" s="13">
        <f t="shared" si="7"/>
        <v>-9.81</v>
      </c>
      <c r="AB65" s="14">
        <f t="shared" si="2"/>
        <v>-57.487831923950068</v>
      </c>
      <c r="AC65" s="15">
        <f t="shared" si="3"/>
        <v>-34.038657805405862</v>
      </c>
    </row>
    <row r="66" spans="2:29" x14ac:dyDescent="0.35">
      <c r="B66" s="11">
        <f t="shared" si="8"/>
        <v>14.95</v>
      </c>
      <c r="C66" s="15">
        <v>0</v>
      </c>
      <c r="D66" s="13">
        <f t="shared" si="6"/>
        <v>-9.81</v>
      </c>
      <c r="E66" s="14">
        <f t="shared" si="0"/>
        <v>-61.270552156640186</v>
      </c>
      <c r="F66" s="15">
        <f t="shared" si="1"/>
        <v>-65.096695210272387</v>
      </c>
      <c r="Y66" s="11">
        <f t="shared" si="9"/>
        <v>14.95</v>
      </c>
      <c r="Z66" s="15">
        <v>0</v>
      </c>
      <c r="AA66" s="13">
        <f t="shared" si="7"/>
        <v>-9.81</v>
      </c>
      <c r="AB66" s="14">
        <f t="shared" si="2"/>
        <v>-59.940331923950069</v>
      </c>
      <c r="AC66" s="15">
        <f t="shared" si="3"/>
        <v>-48.717178286393377</v>
      </c>
    </row>
    <row r="67" spans="2:29" x14ac:dyDescent="0.35">
      <c r="B67" s="11">
        <f t="shared" si="8"/>
        <v>15.2</v>
      </c>
      <c r="C67" s="15">
        <v>0</v>
      </c>
      <c r="D67" s="13">
        <f t="shared" si="6"/>
        <v>-9.81</v>
      </c>
      <c r="E67" s="14">
        <f t="shared" si="0"/>
        <v>-63.723052156640186</v>
      </c>
      <c r="F67" s="15">
        <f t="shared" si="1"/>
        <v>-80.72089574943243</v>
      </c>
      <c r="Y67" s="11">
        <f t="shared" si="9"/>
        <v>15.2</v>
      </c>
      <c r="Z67" s="15">
        <v>0</v>
      </c>
      <c r="AA67" s="13">
        <f t="shared" si="7"/>
        <v>-9.81</v>
      </c>
      <c r="AB67" s="14">
        <f t="shared" si="2"/>
        <v>-62.392831923950069</v>
      </c>
      <c r="AC67" s="15">
        <f t="shared" si="3"/>
        <v>-64.008823767380889</v>
      </c>
    </row>
    <row r="68" spans="2:29" x14ac:dyDescent="0.35">
      <c r="B68" s="11">
        <f t="shared" si="8"/>
        <v>15.45</v>
      </c>
      <c r="C68" s="15">
        <v>0</v>
      </c>
      <c r="D68" s="13">
        <f t="shared" si="6"/>
        <v>-9.81</v>
      </c>
      <c r="E68" s="14">
        <f t="shared" si="0"/>
        <v>-66.17555215664018</v>
      </c>
      <c r="F68" s="15">
        <f t="shared" si="1"/>
        <v>-96.958221288592483</v>
      </c>
      <c r="Y68" s="11">
        <f t="shared" si="9"/>
        <v>15.45</v>
      </c>
      <c r="Z68" s="15">
        <v>0</v>
      </c>
      <c r="AA68" s="13">
        <f t="shared" si="7"/>
        <v>-9.81</v>
      </c>
      <c r="AB68" s="14">
        <f t="shared" si="2"/>
        <v>-64.84533192395007</v>
      </c>
      <c r="AC68" s="15">
        <f t="shared" si="3"/>
        <v>-79.913594248368412</v>
      </c>
    </row>
    <row r="69" spans="2:29" x14ac:dyDescent="0.35">
      <c r="B69" s="11">
        <f t="shared" si="8"/>
        <v>15.7</v>
      </c>
      <c r="C69" s="15">
        <v>0</v>
      </c>
      <c r="D69" s="13">
        <f t="shared" si="6"/>
        <v>-9.81</v>
      </c>
      <c r="E69" s="14">
        <f t="shared" si="0"/>
        <v>-68.62805215664018</v>
      </c>
      <c r="F69" s="15">
        <f t="shared" si="1"/>
        <v>-113.80867182775253</v>
      </c>
      <c r="Y69" s="11">
        <f t="shared" si="9"/>
        <v>15.7</v>
      </c>
      <c r="Z69" s="15">
        <v>0</v>
      </c>
      <c r="AA69" s="13">
        <f t="shared" si="7"/>
        <v>-9.81</v>
      </c>
      <c r="AB69" s="14">
        <f t="shared" si="2"/>
        <v>-67.297831923950071</v>
      </c>
      <c r="AC69" s="15">
        <f t="shared" si="3"/>
        <v>-96.431489729355931</v>
      </c>
    </row>
    <row r="70" spans="2:29" x14ac:dyDescent="0.35">
      <c r="B70" s="11">
        <f t="shared" si="8"/>
        <v>15.95</v>
      </c>
      <c r="C70" s="15">
        <v>0</v>
      </c>
      <c r="D70" s="13">
        <f t="shared" si="6"/>
        <v>-9.81</v>
      </c>
      <c r="E70" s="14">
        <f t="shared" si="0"/>
        <v>-71.080552156640181</v>
      </c>
      <c r="F70" s="15">
        <f t="shared" si="1"/>
        <v>-131.27224736691258</v>
      </c>
      <c r="Y70" s="11">
        <f t="shared" si="9"/>
        <v>15.95</v>
      </c>
      <c r="Z70" s="15">
        <v>0</v>
      </c>
      <c r="AA70" s="13">
        <f t="shared" si="7"/>
        <v>-9.81</v>
      </c>
      <c r="AB70" s="14">
        <f t="shared" si="2"/>
        <v>-69.750331923950071</v>
      </c>
      <c r="AC70" s="15">
        <f t="shared" si="3"/>
        <v>-113.56251021034345</v>
      </c>
    </row>
    <row r="71" spans="2:29" x14ac:dyDescent="0.35">
      <c r="B71" s="11">
        <f t="shared" si="8"/>
        <v>16.2</v>
      </c>
      <c r="C71" s="15">
        <v>0</v>
      </c>
      <c r="D71" s="13">
        <f t="shared" si="6"/>
        <v>-9.81</v>
      </c>
      <c r="E71" s="14">
        <f t="shared" si="0"/>
        <v>-73.533052156640181</v>
      </c>
      <c r="F71" s="15">
        <f t="shared" si="1"/>
        <v>-149.34894790607262</v>
      </c>
      <c r="Y71" s="11">
        <f t="shared" si="9"/>
        <v>16.2</v>
      </c>
      <c r="Z71" s="15">
        <v>0</v>
      </c>
      <c r="AA71" s="13">
        <f t="shared" si="7"/>
        <v>-9.81</v>
      </c>
      <c r="AB71" s="14">
        <f t="shared" si="2"/>
        <v>-72.202831923950072</v>
      </c>
      <c r="AC71" s="15">
        <f t="shared" si="3"/>
        <v>-131.30665569133097</v>
      </c>
    </row>
    <row r="72" spans="2:29" ht="15" thickBot="1" x14ac:dyDescent="0.4">
      <c r="B72" s="16">
        <f t="shared" si="8"/>
        <v>16.45</v>
      </c>
      <c r="C72" s="17">
        <v>0</v>
      </c>
      <c r="D72" s="18">
        <f t="shared" si="6"/>
        <v>-9.81</v>
      </c>
      <c r="E72" s="19">
        <f t="shared" si="0"/>
        <v>-75.985552156640182</v>
      </c>
      <c r="F72" s="17">
        <f t="shared" si="1"/>
        <v>-168.03877344523266</v>
      </c>
      <c r="Y72" s="16">
        <f t="shared" si="9"/>
        <v>16.45</v>
      </c>
      <c r="Z72" s="17">
        <v>0</v>
      </c>
      <c r="AA72" s="18">
        <f t="shared" si="7"/>
        <v>-9.81</v>
      </c>
      <c r="AB72" s="19">
        <f t="shared" si="2"/>
        <v>-74.655331923950072</v>
      </c>
      <c r="AC72" s="17">
        <f t="shared" si="3"/>
        <v>-149.6639261723185</v>
      </c>
    </row>
  </sheetData>
  <mergeCells count="4">
    <mergeCell ref="B2:C2"/>
    <mergeCell ref="B4:C4"/>
    <mergeCell ref="B5:F5"/>
    <mergeCell ref="Y5:AC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Rohovit</dc:creator>
  <cp:lastModifiedBy>Hunter Rohovit</cp:lastModifiedBy>
  <dcterms:created xsi:type="dcterms:W3CDTF">2025-05-31T03:24:05Z</dcterms:created>
  <dcterms:modified xsi:type="dcterms:W3CDTF">2025-07-18T23:21:58Z</dcterms:modified>
</cp:coreProperties>
</file>