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Отчетность\2025\3_Ежемесячная\01. Январь\Динамика фонда\ТРНС_Динамика в ДРМ\"/>
    </mc:Choice>
  </mc:AlternateContent>
  <bookViews>
    <workbookView xWindow="0" yWindow="0" windowWidth="12105" windowHeight="12360"/>
  </bookViews>
  <sheets>
    <sheet name="Лист1 " sheetId="2" r:id="rId1"/>
  </sheets>
  <definedNames>
    <definedName name="_xlnm._FilterDatabase" localSheetId="0" hidden="1">'Лист1 '!$B$4:$F$21</definedName>
    <definedName name="_xlnm.Print_Area" localSheetId="0">'Лист1 '!$B$1:$H$23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2" l="1"/>
  <c r="K21" i="2"/>
  <c r="F17" i="2" l="1"/>
  <c r="F18" i="2"/>
  <c r="F20" i="2" l="1"/>
  <c r="F21" i="2" l="1"/>
  <c r="F19" i="2"/>
  <c r="F16" i="2"/>
  <c r="F15" i="2"/>
  <c r="F14" i="2"/>
  <c r="F22" i="2" l="1"/>
</calcChain>
</file>

<file path=xl/sharedStrings.xml><?xml version="1.0" encoding="utf-8"?>
<sst xmlns="http://schemas.openxmlformats.org/spreadsheetml/2006/main" count="57" uniqueCount="33">
  <si>
    <t>Общество</t>
  </si>
  <si>
    <t>Наименование скважины</t>
  </si>
  <si>
    <t>Состояние на конец месяца</t>
  </si>
  <si>
    <t>Способ эксплуатации</t>
  </si>
  <si>
    <t>Дата окончания бурения</t>
  </si>
  <si>
    <t>Месторождение, площадь</t>
  </si>
  <si>
    <t>Ликвидация</t>
  </si>
  <si>
    <t>Освоение</t>
  </si>
  <si>
    <t>Прочие</t>
  </si>
  <si>
    <t>механизированный</t>
  </si>
  <si>
    <t>Бездействие</t>
  </si>
  <si>
    <t>Консервация</t>
  </si>
  <si>
    <t>Действующий</t>
  </si>
  <si>
    <t>№п/п</t>
  </si>
  <si>
    <t>Пьезометрический</t>
  </si>
  <si>
    <t>Ожидают ликвидации</t>
  </si>
  <si>
    <t>наблюдательные</t>
  </si>
  <si>
    <t>водозаборные</t>
  </si>
  <si>
    <t>поглощающие</t>
  </si>
  <si>
    <t>проверка</t>
  </si>
  <si>
    <t>итого</t>
  </si>
  <si>
    <t xml:space="preserve">Дата ввода </t>
  </si>
  <si>
    <t>Приказ №</t>
  </si>
  <si>
    <t>временная приостановка</t>
  </si>
  <si>
    <t>№ приказа</t>
  </si>
  <si>
    <t>окончание действия врем. приостановки</t>
  </si>
  <si>
    <t>ООО "Трансойл"</t>
  </si>
  <si>
    <t>Яванское</t>
  </si>
  <si>
    <t>Афанасьевское</t>
  </si>
  <si>
    <t>в добыче не числилась, статус выясняется</t>
  </si>
  <si>
    <t>№10 от 31.08.2024г</t>
  </si>
  <si>
    <t>03.03.2025г</t>
  </si>
  <si>
    <t xml:space="preserve">Фонд скважин ООО "ННК-Саратовнефтегаздобыча" на 01.02.2025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</si>
</sst>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/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Times New Roman"/>
      <family val="1"/>
    </font>
    <font>
      <b/>
      <i/>
      <sz val="11"/>
      <color theme="1" tint="0.499984740745262"/>
      <name val="Calibri"/>
      <family val="2"/>
      <charset val="204"/>
      <scheme val="minor"/>
    </font>
    <font>
      <i/>
      <sz val="10"/>
      <color theme="1" tint="0.499984740745262"/>
      <name val="Times New Roman"/>
      <family val="1"/>
    </font>
    <font>
      <i/>
      <sz val="11"/>
      <color theme="1" tint="0.499984740745262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164" fontId="4" fillId="0" borderId="0" xfId="0" applyNumberFormat="1" applyFont="1" applyBorder="1" applyAlignment="1">
      <alignment horizontal="center" vertical="center"/>
    </xf>
    <xf numFmtId="0" fontId="5" fillId="0" borderId="0" xfId="0" applyFont="1"/>
    <xf numFmtId="1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6" fillId="0" borderId="3" xfId="0" applyFont="1" applyBorder="1"/>
    <xf numFmtId="0" fontId="7" fillId="0" borderId="0" xfId="0" applyFont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/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tabSelected="1" view="pageBreakPreview" zoomScaleNormal="85" zoomScaleSheetLayoutView="100" workbookViewId="0">
      <selection activeCell="A8" sqref="A8:XFD8"/>
    </sheetView>
  </sheetViews>
  <sheetFormatPr defaultRowHeight="15" x14ac:dyDescent="0.25"/>
  <cols>
    <col min="1" max="1" width="7" customWidth="1"/>
    <col min="2" max="2" width="6.140625" customWidth="1"/>
    <col min="3" max="3" width="23" customWidth="1"/>
    <col min="4" max="4" width="27.85546875" customWidth="1"/>
    <col min="5" max="5" width="18.85546875" customWidth="1"/>
    <col min="6" max="6" width="27" customWidth="1"/>
    <col min="7" max="7" width="22.5703125" customWidth="1"/>
    <col min="8" max="8" width="19.85546875" customWidth="1"/>
    <col min="9" max="9" width="19.85546875" style="17" customWidth="1"/>
    <col min="10" max="10" width="15.140625" style="17" customWidth="1"/>
    <col min="11" max="11" width="11.5703125" customWidth="1"/>
    <col min="12" max="12" width="20.42578125" customWidth="1"/>
    <col min="13" max="13" width="21.7109375" customWidth="1"/>
  </cols>
  <sheetData>
    <row r="2" spans="2:14" ht="15.75" x14ac:dyDescent="0.25">
      <c r="C2" s="33" t="s">
        <v>32</v>
      </c>
      <c r="D2" s="33"/>
      <c r="E2" s="33"/>
      <c r="F2" s="33"/>
      <c r="G2" s="33"/>
      <c r="H2" s="33"/>
    </row>
    <row r="3" spans="2:14" x14ac:dyDescent="0.25">
      <c r="L3" s="34" t="s">
        <v>23</v>
      </c>
      <c r="M3" s="34"/>
    </row>
    <row r="4" spans="2:14" ht="31.5" customHeight="1" x14ac:dyDescent="0.25">
      <c r="B4" s="5" t="s">
        <v>13</v>
      </c>
      <c r="C4" s="1" t="s">
        <v>0</v>
      </c>
      <c r="D4" s="1" t="s">
        <v>5</v>
      </c>
      <c r="E4" s="1" t="s">
        <v>1</v>
      </c>
      <c r="F4" s="10" t="s">
        <v>2</v>
      </c>
      <c r="G4" s="1" t="s">
        <v>3</v>
      </c>
      <c r="H4" s="1" t="s">
        <v>4</v>
      </c>
      <c r="I4" s="14" t="s">
        <v>21</v>
      </c>
      <c r="J4" s="15" t="s">
        <v>22</v>
      </c>
      <c r="K4" s="13" t="s">
        <v>22</v>
      </c>
      <c r="L4" s="13" t="s">
        <v>24</v>
      </c>
      <c r="M4" s="13" t="s">
        <v>25</v>
      </c>
    </row>
    <row r="5" spans="2:14" x14ac:dyDescent="0.25">
      <c r="B5" s="4">
        <v>1</v>
      </c>
      <c r="C5" s="26" t="s">
        <v>26</v>
      </c>
      <c r="D5" s="11" t="s">
        <v>27</v>
      </c>
      <c r="E5" s="11">
        <v>1</v>
      </c>
      <c r="F5" s="32" t="s">
        <v>10</v>
      </c>
      <c r="G5" s="30" t="s">
        <v>9</v>
      </c>
      <c r="H5" s="7"/>
      <c r="I5" s="16"/>
      <c r="L5" s="24" t="s">
        <v>30</v>
      </c>
      <c r="M5" s="24" t="s">
        <v>31</v>
      </c>
    </row>
    <row r="6" spans="2:14" x14ac:dyDescent="0.25">
      <c r="B6" s="4">
        <v>2</v>
      </c>
      <c r="C6" s="26" t="s">
        <v>26</v>
      </c>
      <c r="D6" s="11" t="s">
        <v>27</v>
      </c>
      <c r="E6" s="11">
        <v>2</v>
      </c>
      <c r="F6" s="25" t="s">
        <v>10</v>
      </c>
      <c r="G6" s="30" t="s">
        <v>9</v>
      </c>
      <c r="H6" s="7"/>
      <c r="I6" s="16"/>
      <c r="L6" s="24" t="s">
        <v>30</v>
      </c>
      <c r="M6" s="24" t="s">
        <v>31</v>
      </c>
    </row>
    <row r="7" spans="2:14" x14ac:dyDescent="0.25">
      <c r="B7" s="4">
        <v>3</v>
      </c>
      <c r="C7" s="26" t="s">
        <v>26</v>
      </c>
      <c r="D7" s="11" t="s">
        <v>27</v>
      </c>
      <c r="E7" s="11">
        <v>3</v>
      </c>
      <c r="F7" s="28" t="s">
        <v>10</v>
      </c>
      <c r="G7" s="30" t="s">
        <v>9</v>
      </c>
      <c r="H7" s="7"/>
      <c r="I7" s="16"/>
      <c r="L7" s="24" t="s">
        <v>30</v>
      </c>
      <c r="M7" s="24" t="s">
        <v>31</v>
      </c>
    </row>
    <row r="8" spans="2:14" x14ac:dyDescent="0.25">
      <c r="B8" s="4">
        <v>4</v>
      </c>
      <c r="C8" s="26" t="s">
        <v>26</v>
      </c>
      <c r="D8" s="11" t="s">
        <v>28</v>
      </c>
      <c r="E8" s="11">
        <v>1</v>
      </c>
      <c r="F8" s="26" t="s">
        <v>10</v>
      </c>
      <c r="G8" s="30" t="s">
        <v>9</v>
      </c>
      <c r="H8" s="7"/>
      <c r="I8" s="16"/>
      <c r="L8" s="24"/>
      <c r="M8" s="24"/>
    </row>
    <row r="9" spans="2:14" x14ac:dyDescent="0.25">
      <c r="B9" s="4">
        <v>5</v>
      </c>
      <c r="C9" s="26" t="s">
        <v>26</v>
      </c>
      <c r="D9" s="11" t="s">
        <v>28</v>
      </c>
      <c r="E9" s="11">
        <v>2</v>
      </c>
      <c r="F9" s="4" t="s">
        <v>8</v>
      </c>
      <c r="G9" s="26"/>
      <c r="H9" s="7"/>
      <c r="I9" s="16"/>
      <c r="L9" s="24"/>
      <c r="M9" s="24"/>
      <c r="N9" t="s">
        <v>29</v>
      </c>
    </row>
    <row r="10" spans="2:14" x14ac:dyDescent="0.25">
      <c r="B10" s="4">
        <v>6</v>
      </c>
      <c r="C10" s="26" t="s">
        <v>26</v>
      </c>
      <c r="D10" s="11" t="s">
        <v>28</v>
      </c>
      <c r="E10" s="6">
        <v>3</v>
      </c>
      <c r="F10" s="4" t="s">
        <v>8</v>
      </c>
      <c r="G10" s="30"/>
      <c r="H10" s="7"/>
      <c r="I10" s="16"/>
      <c r="L10" s="24"/>
      <c r="M10" s="24"/>
      <c r="N10" t="s">
        <v>29</v>
      </c>
    </row>
    <row r="11" spans="2:14" ht="19.5" customHeight="1" x14ac:dyDescent="0.25">
      <c r="B11" s="4"/>
      <c r="C11" s="30"/>
      <c r="D11" s="6"/>
      <c r="E11" s="6"/>
      <c r="F11" s="29"/>
      <c r="G11" s="30"/>
      <c r="H11" s="8"/>
      <c r="I11" s="18"/>
      <c r="L11" s="24"/>
      <c r="M11" s="24"/>
    </row>
    <row r="12" spans="2:14" ht="19.5" customHeight="1" x14ac:dyDescent="0.25">
      <c r="B12" s="4"/>
      <c r="C12" s="30"/>
      <c r="D12" s="6"/>
      <c r="E12" s="6"/>
      <c r="F12" s="30"/>
      <c r="G12" s="30"/>
      <c r="H12" s="8"/>
      <c r="I12" s="19"/>
      <c r="L12" s="24"/>
      <c r="M12" s="24"/>
    </row>
    <row r="13" spans="2:14" ht="19.5" customHeight="1" x14ac:dyDescent="0.25">
      <c r="B13" s="4"/>
      <c r="C13" s="30"/>
      <c r="D13" s="6"/>
      <c r="E13" s="6"/>
      <c r="F13" s="30"/>
      <c r="G13" s="30"/>
      <c r="H13" s="8"/>
      <c r="I13" s="19"/>
      <c r="L13" s="24"/>
      <c r="M13" s="24"/>
    </row>
    <row r="14" spans="2:14" x14ac:dyDescent="0.25">
      <c r="C14" s="27"/>
      <c r="D14" s="27"/>
      <c r="E14" s="31" t="s">
        <v>12</v>
      </c>
      <c r="F14" s="27">
        <f>COUNTIF(F5:F11, E14)</f>
        <v>0</v>
      </c>
      <c r="G14" s="27"/>
      <c r="L14" s="24"/>
      <c r="M14" s="24"/>
    </row>
    <row r="15" spans="2:14" x14ac:dyDescent="0.25">
      <c r="C15" s="27"/>
      <c r="D15" s="27"/>
      <c r="E15" s="31" t="s">
        <v>6</v>
      </c>
      <c r="F15" s="27">
        <f>COUNTIF(F5:F11, E15)</f>
        <v>0</v>
      </c>
      <c r="G15" s="27"/>
    </row>
    <row r="16" spans="2:14" x14ac:dyDescent="0.25">
      <c r="C16" s="27"/>
      <c r="D16" s="27"/>
      <c r="E16" s="31" t="s">
        <v>15</v>
      </c>
      <c r="F16" s="27">
        <f>COUNTIF(F5:F11, E16)</f>
        <v>0</v>
      </c>
      <c r="G16" s="27"/>
    </row>
    <row r="17" spans="3:11" x14ac:dyDescent="0.25">
      <c r="E17" s="2" t="s">
        <v>8</v>
      </c>
      <c r="F17">
        <f>COUNTIF(F4:F11, E17)</f>
        <v>2</v>
      </c>
      <c r="I17" t="s">
        <v>16</v>
      </c>
    </row>
    <row r="18" spans="3:11" x14ac:dyDescent="0.25">
      <c r="E18" s="2" t="s">
        <v>10</v>
      </c>
      <c r="F18">
        <f>COUNTIF(F5:F11, E18)</f>
        <v>4</v>
      </c>
      <c r="I18" t="s">
        <v>17</v>
      </c>
    </row>
    <row r="19" spans="3:11" x14ac:dyDescent="0.25">
      <c r="E19" s="3" t="s">
        <v>11</v>
      </c>
      <c r="F19">
        <f>COUNTIF(F5:F11, E19)</f>
        <v>0</v>
      </c>
      <c r="I19" t="s">
        <v>18</v>
      </c>
    </row>
    <row r="20" spans="3:11" x14ac:dyDescent="0.25">
      <c r="E20" s="3" t="s">
        <v>7</v>
      </c>
      <c r="F20">
        <f>COUNTIF(F5:F13, E20)</f>
        <v>0</v>
      </c>
      <c r="I20" s="12" t="s">
        <v>20</v>
      </c>
      <c r="J20" s="20"/>
      <c r="K20" s="9">
        <f>K17+K18+K19</f>
        <v>0</v>
      </c>
    </row>
    <row r="21" spans="3:11" x14ac:dyDescent="0.25">
      <c r="E21" s="3" t="s">
        <v>14</v>
      </c>
      <c r="F21">
        <f>COUNTIF(F6:F11, E21)</f>
        <v>0</v>
      </c>
      <c r="I21" s="12" t="s">
        <v>19</v>
      </c>
      <c r="K21">
        <f>F17-K20</f>
        <v>2</v>
      </c>
    </row>
    <row r="22" spans="3:11" x14ac:dyDescent="0.25">
      <c r="F22" s="9">
        <f>SUM(F14:F21)</f>
        <v>6</v>
      </c>
    </row>
    <row r="25" spans="3:11" ht="15.75" x14ac:dyDescent="0.25">
      <c r="C25" s="21"/>
      <c r="D25" s="21"/>
      <c r="E25" s="22"/>
      <c r="F25" s="22"/>
      <c r="G25" s="21"/>
      <c r="H25" s="23"/>
    </row>
    <row r="26" spans="3:11" ht="15.75" x14ac:dyDescent="0.25">
      <c r="C26" s="21"/>
      <c r="D26" s="21"/>
      <c r="E26" s="21"/>
      <c r="F26" s="21"/>
      <c r="G26" s="21"/>
      <c r="H26" s="23"/>
    </row>
    <row r="27" spans="3:11" ht="15.75" x14ac:dyDescent="0.25">
      <c r="C27" s="23"/>
      <c r="D27" s="23"/>
      <c r="E27" s="23"/>
      <c r="F27" s="23"/>
      <c r="G27" s="23"/>
      <c r="H27" s="23"/>
    </row>
  </sheetData>
  <autoFilter ref="B4:F21"/>
  <mergeCells count="2">
    <mergeCell ref="C2:H2"/>
    <mergeCell ref="L3:M3"/>
  </mergeCells>
  <pageMargins left="0.7" right="0.7" top="0.75" bottom="0.75" header="0.3" footer="0.3"/>
  <pageSetup paperSize="9" scale="5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8f3a325-c8a3-48c5-977e-1023d272c705">R5MUMDERNJHA-2067360287-549844</_dlc_DocId>
    <_dlc_DocIdUrl xmlns="e8f3a325-c8a3-48c5-977e-1023d272c705">
      <Url>http://ipc-shrp-04.ipc-oil.ru/SMD/_layouts/15/DocIdRedir.aspx?ID=R5MUMDERNJHA-2067360287-549844</Url>
      <Description>R5MUMDERNJHA-2067360287-549844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8FD6ED52E620E4A8315EAC119B78A04" ma:contentTypeVersion="1" ma:contentTypeDescription="Создание документа." ma:contentTypeScope="" ma:versionID="965b4f7549c4a4089c07fbc40ec1dbb9">
  <xsd:schema xmlns:xsd="http://www.w3.org/2001/XMLSchema" xmlns:xs="http://www.w3.org/2001/XMLSchema" xmlns:p="http://schemas.microsoft.com/office/2006/metadata/properties" xmlns:ns2="e8f3a325-c8a3-48c5-977e-1023d272c705" xmlns:ns3="6c8f77a0-2345-4307-a52a-81fd4831077c" targetNamespace="http://schemas.microsoft.com/office/2006/metadata/properties" ma:root="true" ma:fieldsID="5027005abd69e26afb563e6557c12cd5" ns2:_="" ns3:_="">
    <xsd:import namespace="e8f3a325-c8a3-48c5-977e-1023d272c705"/>
    <xsd:import namespace="6c8f77a0-2345-4307-a52a-81fd4831077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3a325-c8a3-48c5-977e-1023d272c7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8f77a0-2345-4307-a52a-81fd483107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Общий доступ с использованием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4949BF-578D-4C9D-A0CB-F76714064338}"/>
</file>

<file path=customXml/itemProps2.xml><?xml version="1.0" encoding="utf-8"?>
<ds:datastoreItem xmlns:ds="http://schemas.openxmlformats.org/officeDocument/2006/customXml" ds:itemID="{379CA119-0C87-4BA1-AADA-4446D567CA37}"/>
</file>

<file path=customXml/itemProps3.xml><?xml version="1.0" encoding="utf-8"?>
<ds:datastoreItem xmlns:ds="http://schemas.openxmlformats.org/officeDocument/2006/customXml" ds:itemID="{FC46F345-F645-4EF3-B6CA-8B47D2B5E907}"/>
</file>

<file path=customXml/itemProps4.xml><?xml version="1.0" encoding="utf-8"?>
<ds:datastoreItem xmlns:ds="http://schemas.openxmlformats.org/officeDocument/2006/customXml" ds:itemID="{F33CDACB-3C8A-4168-B716-A9EEAB9A29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 </vt:lpstr>
      <vt:lpstr>'Лист1 '!Область_печати</vt:lpstr>
    </vt:vector>
  </TitlesOfParts>
  <Company>IPC-OIL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Колосов Евгений Владимирович</dc:creator>
  <cp:lastModifiedBy>Кордова Алина Владимировна</cp:lastModifiedBy>
  <cp:lastPrinted>2024-09-25T10:57:04Z</cp:lastPrinted>
  <dcterms:created xsi:type="dcterms:W3CDTF">2015-03-04T15:04:04Z</dcterms:created>
  <dcterms:modified xsi:type="dcterms:W3CDTF">2025-02-03T10:45:25Z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5be6a27e-9aeb-4247-83a3-0dd8aa3d1354</vt:lpwstr>
  </property>
  <property fmtid="{D5CDD505-2E9C-101B-9397-08002B2CF9AE}" pid="3" name="ContentTypeId">
    <vt:lpwstr>0x01010078FD6ED52E620E4A8315EAC119B78A04</vt:lpwstr>
  </property>
</Properties>
</file>